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 defaultThemeVersion="124226"/>
  <bookViews>
    <workbookView xWindow="65426" yWindow="65426" windowWidth="19420" windowHeight="10420" activeTab="0"/>
  </bookViews>
  <sheets>
    <sheet name="Rozpis ceny plnění - NN" sheetId="1" r:id="rId1"/>
    <sheet name="List2" sheetId="2" r:id="rId2"/>
    <sheet name="List3" sheetId="3" r:id="rId3"/>
  </sheets>
  <definedNames/>
  <calcPr calcId="181029"/>
  <extLst/>
</workbook>
</file>

<file path=xl/sharedStrings.xml><?xml version="1.0" encoding="utf-8"?>
<sst xmlns="http://schemas.openxmlformats.org/spreadsheetml/2006/main" count="18" uniqueCount="18">
  <si>
    <t>sazba -produkt  (požadované)</t>
  </si>
  <si>
    <t>Cena celkem</t>
  </si>
  <si>
    <t>Předpokládaný odběr v MWh VT</t>
  </si>
  <si>
    <t>Předpokládaný odběr v MWh NT</t>
  </si>
  <si>
    <t>Předpokládaný objem v MWh celkem</t>
  </si>
  <si>
    <t>Jednotková cena za 1 MWh VT</t>
  </si>
  <si>
    <t>Jednotková cena za 1 MWh NT</t>
  </si>
  <si>
    <t>C01d, C02d, C03d</t>
  </si>
  <si>
    <t>C25d</t>
  </si>
  <si>
    <t>C45d</t>
  </si>
  <si>
    <t xml:space="preserve">Příloha č. 2 - Rozpis ceny plnění - dodávka elektrické energie                                                                                                                                    </t>
  </si>
  <si>
    <t>účastníci vyplní pouze žlutá pole</t>
  </si>
  <si>
    <t>NN - dle přílohy č. 1 ZD na období 6 měsíců</t>
  </si>
  <si>
    <t xml:space="preserve">celková cena v Kč bez DPH </t>
  </si>
  <si>
    <t>Daň z EE v Kč</t>
  </si>
  <si>
    <t>Cena s daní z EE v Kč bez DPH</t>
  </si>
  <si>
    <t>výše DPH v Kč</t>
  </si>
  <si>
    <t>celková cena v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</si>
</sst>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10"/>
      <name val="Verdana"/>
      <family val="2"/>
    </font>
    <font>
      <sz val="11"/>
      <color theme="1"/>
      <name val="Verdana"/>
      <family val="2"/>
    </font>
    <font>
      <sz val="10"/>
      <color theme="1"/>
      <name val="Verdana"/>
      <family val="2"/>
    </font>
    <font>
      <b/>
      <sz val="8"/>
      <color theme="0"/>
      <name val="Verdana"/>
      <family val="2"/>
    </font>
    <font>
      <sz val="8"/>
      <color theme="1"/>
      <name val="Verdana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7" fillId="0" borderId="0" xfId="0" applyNumberFormat="1" applyFont="1"/>
    <xf numFmtId="2" fontId="3" fillId="3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2" fontId="3" fillId="6" borderId="6" xfId="0" applyNumberFormat="1" applyFont="1" applyFill="1" applyBorder="1" applyAlignment="1">
      <alignment horizontal="center" vertical="center" wrapText="1"/>
    </xf>
    <xf numFmtId="2" fontId="3" fillId="6" borderId="7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2" fontId="5" fillId="6" borderId="8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2" fontId="3" fillId="7" borderId="2" xfId="0" applyNumberFormat="1" applyFont="1" applyFill="1" applyBorder="1" applyAlignment="1">
      <alignment horizontal="center" vertical="center" wrapText="1"/>
    </xf>
    <xf numFmtId="2" fontId="3" fillId="8" borderId="2" xfId="0" applyNumberFormat="1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/>
    </xf>
    <xf numFmtId="0" fontId="0" fillId="2" borderId="11" xfId="0" applyFill="1" applyBorder="1" applyAlignment="1">
      <alignment/>
    </xf>
    <xf numFmtId="0" fontId="0" fillId="2" borderId="13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 topLeftCell="A1">
      <selection activeCell="I5" sqref="I5"/>
    </sheetView>
  </sheetViews>
  <sheetFormatPr defaultColWidth="9.140625" defaultRowHeight="15"/>
  <cols>
    <col min="1" max="15" width="15.7109375" style="0" customWidth="1"/>
  </cols>
  <sheetData>
    <row r="1" spans="1:12" ht="43.5" customHeight="1" thickBot="1">
      <c r="A1" s="24" t="s">
        <v>10</v>
      </c>
      <c r="B1" s="25"/>
      <c r="C1" s="25"/>
      <c r="D1" s="26"/>
      <c r="E1" s="26"/>
      <c r="F1" s="25"/>
      <c r="G1" s="25"/>
      <c r="H1" s="25"/>
      <c r="I1" s="25"/>
      <c r="J1" s="25"/>
      <c r="K1" s="25"/>
      <c r="L1" s="27"/>
    </row>
    <row r="2" spans="1:12" ht="58.5" customHeight="1" thickBot="1">
      <c r="A2" s="5"/>
      <c r="B2" s="10" t="s">
        <v>0</v>
      </c>
      <c r="C2" s="11" t="s">
        <v>2</v>
      </c>
      <c r="D2" s="10" t="s">
        <v>3</v>
      </c>
      <c r="E2" s="12" t="s">
        <v>4</v>
      </c>
      <c r="F2" s="13" t="s">
        <v>5</v>
      </c>
      <c r="G2" s="13" t="s">
        <v>6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</row>
    <row r="3" spans="1:12" ht="58.5" customHeight="1">
      <c r="A3" s="28" t="s">
        <v>12</v>
      </c>
      <c r="B3" s="19" t="s">
        <v>7</v>
      </c>
      <c r="C3" s="8">
        <v>235.45</v>
      </c>
      <c r="D3" s="21">
        <v>0</v>
      </c>
      <c r="E3" s="20">
        <f>C3+D3</f>
        <v>235.45</v>
      </c>
      <c r="F3" s="6">
        <v>0</v>
      </c>
      <c r="G3" s="21">
        <v>0</v>
      </c>
      <c r="H3" s="9">
        <f>C3*F3</f>
        <v>0</v>
      </c>
      <c r="I3" s="9">
        <f>E3*28.3</f>
        <v>6663.235</v>
      </c>
      <c r="J3" s="9">
        <f>H3+I3</f>
        <v>6663.235</v>
      </c>
      <c r="K3" s="9">
        <f>J3*0.21</f>
        <v>1399.2793499999998</v>
      </c>
      <c r="L3" s="9">
        <f>J3+K3</f>
        <v>8062.5143499999995</v>
      </c>
    </row>
    <row r="4" spans="1:12" ht="58.5" customHeight="1">
      <c r="A4" s="29"/>
      <c r="B4" s="19" t="s">
        <v>8</v>
      </c>
      <c r="C4" s="8">
        <v>33.93</v>
      </c>
      <c r="D4" s="8">
        <v>22.5</v>
      </c>
      <c r="E4" s="20">
        <f aca="true" t="shared" si="0" ref="E4:E5">C4+D4</f>
        <v>56.43</v>
      </c>
      <c r="F4" s="6">
        <v>0</v>
      </c>
      <c r="G4" s="6">
        <v>0</v>
      </c>
      <c r="H4" s="9">
        <f>(C4*F4)+(D4*G4)</f>
        <v>0</v>
      </c>
      <c r="I4" s="9">
        <f aca="true" t="shared" si="1" ref="I4:I5">E4*28.3</f>
        <v>1596.969</v>
      </c>
      <c r="J4" s="9">
        <f aca="true" t="shared" si="2" ref="J4:J5">H4+I4</f>
        <v>1596.969</v>
      </c>
      <c r="K4" s="9">
        <f aca="true" t="shared" si="3" ref="K4:K5">J4*0.21</f>
        <v>335.36349</v>
      </c>
      <c r="L4" s="9">
        <f aca="true" t="shared" si="4" ref="L4:L5">J4+K4</f>
        <v>1932.33249</v>
      </c>
    </row>
    <row r="5" spans="1:12" ht="58.5" customHeight="1" thickBot="1">
      <c r="A5" s="29"/>
      <c r="B5" s="19" t="s">
        <v>9</v>
      </c>
      <c r="C5" s="8">
        <v>3.44</v>
      </c>
      <c r="D5" s="8">
        <v>8.32</v>
      </c>
      <c r="E5" s="20">
        <f t="shared" si="0"/>
        <v>11.76</v>
      </c>
      <c r="F5" s="6">
        <v>0</v>
      </c>
      <c r="G5" s="6">
        <v>0</v>
      </c>
      <c r="H5" s="9">
        <f>(C5*F5)+(D5*G5)</f>
        <v>0</v>
      </c>
      <c r="I5" s="9">
        <f t="shared" si="1"/>
        <v>332.808</v>
      </c>
      <c r="J5" s="9">
        <f t="shared" si="2"/>
        <v>332.808</v>
      </c>
      <c r="K5" s="9">
        <f t="shared" si="3"/>
        <v>69.88968</v>
      </c>
      <c r="L5" s="9">
        <f t="shared" si="4"/>
        <v>402.69768</v>
      </c>
    </row>
    <row r="6" spans="1:12" ht="15" thickBot="1">
      <c r="A6" s="22" t="s">
        <v>1</v>
      </c>
      <c r="B6" s="23"/>
      <c r="C6" s="15">
        <f>SUM(C3:C5)</f>
        <v>272.82</v>
      </c>
      <c r="D6" s="15">
        <f>SUM(D4:D5)</f>
        <v>30.82</v>
      </c>
      <c r="E6" s="15">
        <f>SUM(E3:E5)</f>
        <v>303.64</v>
      </c>
      <c r="F6" s="16">
        <f>SUM(F3:F5)</f>
        <v>0</v>
      </c>
      <c r="G6" s="16">
        <f>SUM(G4:G5)</f>
        <v>0</v>
      </c>
      <c r="H6" s="17">
        <f>SUM(H3:H5)</f>
        <v>0</v>
      </c>
      <c r="I6" s="17">
        <f>SUM(I3:I5)</f>
        <v>8593.011999999999</v>
      </c>
      <c r="J6" s="17">
        <f>SUM(J3:J5)</f>
        <v>8593.011999999999</v>
      </c>
      <c r="K6" s="18">
        <f>SUM(K3:K5)</f>
        <v>1804.5325199999997</v>
      </c>
      <c r="L6" s="18">
        <f>SUM(L3:L5)</f>
        <v>10397.54452</v>
      </c>
    </row>
    <row r="7" spans="1:12" ht="15" thickBot="1">
      <c r="A7" s="2"/>
      <c r="B7" s="3"/>
      <c r="C7" s="3"/>
      <c r="D7" s="3"/>
      <c r="E7" s="7"/>
      <c r="F7" s="3"/>
      <c r="G7" s="3"/>
      <c r="H7" s="3"/>
      <c r="I7" s="3"/>
      <c r="J7" s="3"/>
      <c r="K7" s="3"/>
      <c r="L7" s="3"/>
    </row>
    <row r="8" spans="1:12" ht="33.75" customHeight="1" thickBot="1">
      <c r="A8" s="30" t="s">
        <v>11</v>
      </c>
      <c r="B8" s="31"/>
      <c r="C8" s="32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4">
    <mergeCell ref="A6:B6"/>
    <mergeCell ref="A1:L1"/>
    <mergeCell ref="A3:A5"/>
    <mergeCell ref="A8:C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88FC789CDC52A418887384636AAC1D4" ma:contentTypeVersion="10" ma:contentTypeDescription="Vytvoří nový dokument" ma:contentTypeScope="" ma:versionID="088fc90badfc2cb5efa9ee3d8d6402da">
  <xsd:schema xmlns:xsd="http://www.w3.org/2001/XMLSchema" xmlns:xs="http://www.w3.org/2001/XMLSchema" xmlns:p="http://schemas.microsoft.com/office/2006/metadata/properties" xmlns:ns2="f7d28bfc-9201-4d68-9448-6211baf1e4c2" xmlns:ns3="3d4d72d6-24a8-407a-b229-5f63afbc851f" targetNamespace="http://schemas.microsoft.com/office/2006/metadata/properties" ma:root="true" ma:fieldsID="8d010f0a7eb5c6750581cf8af59a29e4" ns2:_="" ns3:_="">
    <xsd:import namespace="f7d28bfc-9201-4d68-9448-6211baf1e4c2"/>
    <xsd:import namespace="3d4d72d6-24a8-407a-b229-5f63afbc85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28bfc-9201-4d68-9448-6211baf1e4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d72d6-24a8-407a-b229-5f63afbc851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B02050-B316-4572-980A-F37B58F4F8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0E3971A-7D16-4272-B5D7-31CF51C6AE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122EAF-F85D-41B2-B2FE-89FB397C32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d28bfc-9201-4d68-9448-6211baf1e4c2"/>
    <ds:schemaRef ds:uri="3d4d72d6-24a8-407a-b229-5f63afbc85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Motal</dc:creator>
  <cp:keywords/>
  <dc:description/>
  <cp:lastModifiedBy>Adéla Palovská</cp:lastModifiedBy>
  <cp:lastPrinted>2015-06-26T11:56:52Z</cp:lastPrinted>
  <dcterms:created xsi:type="dcterms:W3CDTF">2013-04-02T10:44:02Z</dcterms:created>
  <dcterms:modified xsi:type="dcterms:W3CDTF">2022-04-27T09:28:12Z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0x010100D88FC789CDC52A418887384636AAC1D4</vt:lpwstr>
  </property>
</Properties>
</file>