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utbr-my.sharepoint.com/personal/188625_vutbr_cz/Documents/_Práce/2022/Staga/22MM001 - Byty Brno střed/22MM001.10 - Jánská 7, byt č.15.1/Rozpočet/"/>
    </mc:Choice>
  </mc:AlternateContent>
  <xr:revisionPtr revIDLastSave="0" documentId="8_{B5F793B2-ADED-4D55-895D-6F8500A4DE5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2.10 22.10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'22.10 22.10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'22.10 22.10 Pol'!$A$1:$X$624</definedName>
    <definedName name="_xlnm.Print_Area" localSheetId="1">Stavba!$A$1:$J$83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2" i="1" l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17" i="1" s="1"/>
  <c r="I67" i="1"/>
  <c r="I66" i="1"/>
  <c r="I65" i="1"/>
  <c r="I64" i="1"/>
  <c r="I63" i="1"/>
  <c r="I62" i="1"/>
  <c r="I61" i="1"/>
  <c r="I60" i="1"/>
  <c r="I59" i="1"/>
  <c r="I58" i="1"/>
  <c r="G41" i="1"/>
  <c r="F41" i="1"/>
  <c r="G40" i="1"/>
  <c r="F40" i="1"/>
  <c r="G39" i="1"/>
  <c r="F39" i="1"/>
  <c r="G614" i="12"/>
  <c r="BA609" i="12"/>
  <c r="BA601" i="12"/>
  <c r="BA596" i="12"/>
  <c r="BA595" i="12"/>
  <c r="BA593" i="12"/>
  <c r="BA210" i="12"/>
  <c r="BA205" i="12"/>
  <c r="BA202" i="12"/>
  <c r="BA200" i="12"/>
  <c r="BA197" i="12"/>
  <c r="BA195" i="12"/>
  <c r="BA113" i="12"/>
  <c r="BA56" i="12"/>
  <c r="BA47" i="12"/>
  <c r="BA36" i="12"/>
  <c r="BA34" i="12"/>
  <c r="BA26" i="12"/>
  <c r="BA24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4" i="12"/>
  <c r="I14" i="12"/>
  <c r="K14" i="12"/>
  <c r="M14" i="12"/>
  <c r="O14" i="12"/>
  <c r="Q14" i="12"/>
  <c r="V14" i="12"/>
  <c r="G20" i="12"/>
  <c r="I20" i="12"/>
  <c r="K20" i="12"/>
  <c r="M20" i="12"/>
  <c r="O20" i="12"/>
  <c r="Q20" i="12"/>
  <c r="V20" i="12"/>
  <c r="G30" i="12"/>
  <c r="I30" i="12"/>
  <c r="K30" i="12"/>
  <c r="M30" i="12"/>
  <c r="O30" i="12"/>
  <c r="Q30" i="12"/>
  <c r="V30" i="12"/>
  <c r="G40" i="12"/>
  <c r="M40" i="12" s="1"/>
  <c r="I40" i="12"/>
  <c r="K40" i="12"/>
  <c r="O40" i="12"/>
  <c r="Q40" i="12"/>
  <c r="V40" i="12"/>
  <c r="I45" i="12"/>
  <c r="V45" i="12"/>
  <c r="G46" i="12"/>
  <c r="M46" i="12" s="1"/>
  <c r="M45" i="12" s="1"/>
  <c r="I46" i="12"/>
  <c r="K46" i="12"/>
  <c r="K45" i="12" s="1"/>
  <c r="O46" i="12"/>
  <c r="O45" i="12" s="1"/>
  <c r="Q46" i="12"/>
  <c r="V46" i="12"/>
  <c r="G55" i="12"/>
  <c r="G45" i="12" s="1"/>
  <c r="I55" i="12"/>
  <c r="K55" i="12"/>
  <c r="M55" i="12"/>
  <c r="O55" i="12"/>
  <c r="Q55" i="12"/>
  <c r="V55" i="12"/>
  <c r="G62" i="12"/>
  <c r="I62" i="12"/>
  <c r="K62" i="12"/>
  <c r="M62" i="12"/>
  <c r="O62" i="12"/>
  <c r="Q62" i="12"/>
  <c r="V62" i="12"/>
  <c r="G67" i="12"/>
  <c r="I67" i="12"/>
  <c r="K67" i="12"/>
  <c r="M67" i="12"/>
  <c r="O67" i="12"/>
  <c r="Q67" i="12"/>
  <c r="Q45" i="12" s="1"/>
  <c r="V67" i="12"/>
  <c r="V74" i="12"/>
  <c r="G75" i="12"/>
  <c r="I75" i="12"/>
  <c r="I74" i="12" s="1"/>
  <c r="K75" i="12"/>
  <c r="M75" i="12"/>
  <c r="O75" i="12"/>
  <c r="O74" i="12" s="1"/>
  <c r="Q75" i="12"/>
  <c r="V75" i="12"/>
  <c r="G79" i="12"/>
  <c r="M79" i="12" s="1"/>
  <c r="M74" i="12" s="1"/>
  <c r="I79" i="12"/>
  <c r="K79" i="12"/>
  <c r="K74" i="12" s="1"/>
  <c r="O79" i="12"/>
  <c r="Q79" i="12"/>
  <c r="Q74" i="12" s="1"/>
  <c r="V79" i="12"/>
  <c r="I83" i="12"/>
  <c r="V83" i="12"/>
  <c r="G84" i="12"/>
  <c r="I84" i="12"/>
  <c r="K84" i="12"/>
  <c r="K83" i="12" s="1"/>
  <c r="M84" i="12"/>
  <c r="O84" i="12"/>
  <c r="O83" i="12" s="1"/>
  <c r="Q84" i="12"/>
  <c r="V84" i="12"/>
  <c r="G90" i="12"/>
  <c r="G83" i="12" s="1"/>
  <c r="I90" i="12"/>
  <c r="K90" i="12"/>
  <c r="M90" i="12"/>
  <c r="M83" i="12" s="1"/>
  <c r="O90" i="12"/>
  <c r="Q90" i="12"/>
  <c r="Q83" i="12" s="1"/>
  <c r="V90" i="12"/>
  <c r="G96" i="12"/>
  <c r="M96" i="12"/>
  <c r="O96" i="12"/>
  <c r="V96" i="12"/>
  <c r="G97" i="12"/>
  <c r="I97" i="12"/>
  <c r="I96" i="12" s="1"/>
  <c r="K97" i="12"/>
  <c r="K96" i="12" s="1"/>
  <c r="M97" i="12"/>
  <c r="O97" i="12"/>
  <c r="Q97" i="12"/>
  <c r="Q96" i="12" s="1"/>
  <c r="V97" i="12"/>
  <c r="G104" i="12"/>
  <c r="K104" i="12"/>
  <c r="Q104" i="12"/>
  <c r="V104" i="12"/>
  <c r="G105" i="12"/>
  <c r="I105" i="12"/>
  <c r="I104" i="12" s="1"/>
  <c r="K105" i="12"/>
  <c r="M105" i="12"/>
  <c r="M104" i="12" s="1"/>
  <c r="O105" i="12"/>
  <c r="O104" i="12" s="1"/>
  <c r="Q105" i="12"/>
  <c r="V105" i="12"/>
  <c r="G111" i="12"/>
  <c r="O111" i="12"/>
  <c r="G112" i="12"/>
  <c r="I112" i="12"/>
  <c r="I111" i="12" s="1"/>
  <c r="K112" i="12"/>
  <c r="M112" i="12"/>
  <c r="M111" i="12" s="1"/>
  <c r="O112" i="12"/>
  <c r="Q112" i="12"/>
  <c r="Q111" i="12" s="1"/>
  <c r="V112" i="12"/>
  <c r="V111" i="12" s="1"/>
  <c r="G119" i="12"/>
  <c r="I119" i="12"/>
  <c r="K119" i="12"/>
  <c r="K111" i="12" s="1"/>
  <c r="M119" i="12"/>
  <c r="O119" i="12"/>
  <c r="Q119" i="12"/>
  <c r="V119" i="12"/>
  <c r="G128" i="12"/>
  <c r="G127" i="12" s="1"/>
  <c r="I128" i="12"/>
  <c r="I127" i="12" s="1"/>
  <c r="K128" i="12"/>
  <c r="O128" i="12"/>
  <c r="O127" i="12" s="1"/>
  <c r="Q128" i="12"/>
  <c r="V128" i="12"/>
  <c r="V127" i="12" s="1"/>
  <c r="G134" i="12"/>
  <c r="I134" i="12"/>
  <c r="K134" i="12"/>
  <c r="K127" i="12" s="1"/>
  <c r="M134" i="12"/>
  <c r="O134" i="12"/>
  <c r="Q134" i="12"/>
  <c r="Q127" i="12" s="1"/>
  <c r="V134" i="12"/>
  <c r="G139" i="12"/>
  <c r="I139" i="12"/>
  <c r="K139" i="12"/>
  <c r="M139" i="12"/>
  <c r="O139" i="12"/>
  <c r="Q139" i="12"/>
  <c r="V139" i="12"/>
  <c r="G143" i="12"/>
  <c r="I143" i="12"/>
  <c r="K143" i="12"/>
  <c r="M143" i="12"/>
  <c r="O143" i="12"/>
  <c r="Q143" i="12"/>
  <c r="V143" i="12"/>
  <c r="G147" i="12"/>
  <c r="M147" i="12" s="1"/>
  <c r="I147" i="12"/>
  <c r="K147" i="12"/>
  <c r="O147" i="12"/>
  <c r="Q147" i="12"/>
  <c r="V147" i="12"/>
  <c r="G151" i="12"/>
  <c r="I151" i="12"/>
  <c r="K151" i="12"/>
  <c r="M151" i="12"/>
  <c r="O151" i="12"/>
  <c r="Q151" i="12"/>
  <c r="V151" i="12"/>
  <c r="G155" i="12"/>
  <c r="M155" i="12" s="1"/>
  <c r="I155" i="12"/>
  <c r="K155" i="12"/>
  <c r="O155" i="12"/>
  <c r="Q155" i="12"/>
  <c r="V155" i="12"/>
  <c r="K159" i="12"/>
  <c r="Q159" i="12"/>
  <c r="G160" i="12"/>
  <c r="G159" i="12" s="1"/>
  <c r="I160" i="12"/>
  <c r="I159" i="12" s="1"/>
  <c r="K160" i="12"/>
  <c r="O160" i="12"/>
  <c r="O159" i="12" s="1"/>
  <c r="Q160" i="12"/>
  <c r="V160" i="12"/>
  <c r="V159" i="12" s="1"/>
  <c r="Q161" i="12"/>
  <c r="G162" i="12"/>
  <c r="G161" i="12" s="1"/>
  <c r="I162" i="12"/>
  <c r="K162" i="12"/>
  <c r="K161" i="12" s="1"/>
  <c r="M162" i="12"/>
  <c r="M161" i="12" s="1"/>
  <c r="O162" i="12"/>
  <c r="Q162" i="12"/>
  <c r="V162" i="12"/>
  <c r="V161" i="12" s="1"/>
  <c r="G169" i="12"/>
  <c r="I169" i="12"/>
  <c r="K169" i="12"/>
  <c r="M169" i="12"/>
  <c r="O169" i="12"/>
  <c r="O161" i="12" s="1"/>
  <c r="Q169" i="12"/>
  <c r="V169" i="12"/>
  <c r="G176" i="12"/>
  <c r="M176" i="12" s="1"/>
  <c r="I176" i="12"/>
  <c r="K176" i="12"/>
  <c r="O176" i="12"/>
  <c r="Q176" i="12"/>
  <c r="V176" i="12"/>
  <c r="G183" i="12"/>
  <c r="I183" i="12"/>
  <c r="I161" i="12" s="1"/>
  <c r="K183" i="12"/>
  <c r="M183" i="12"/>
  <c r="O183" i="12"/>
  <c r="Q183" i="12"/>
  <c r="V183" i="12"/>
  <c r="G188" i="12"/>
  <c r="M188" i="12" s="1"/>
  <c r="I188" i="12"/>
  <c r="K188" i="12"/>
  <c r="O188" i="12"/>
  <c r="Q188" i="12"/>
  <c r="V188" i="12"/>
  <c r="G192" i="12"/>
  <c r="I192" i="12"/>
  <c r="K192" i="12"/>
  <c r="M192" i="12"/>
  <c r="O192" i="12"/>
  <c r="Q192" i="12"/>
  <c r="V192" i="12"/>
  <c r="G193" i="12"/>
  <c r="O193" i="12"/>
  <c r="G194" i="12"/>
  <c r="M194" i="12" s="1"/>
  <c r="M193" i="12" s="1"/>
  <c r="I194" i="12"/>
  <c r="I193" i="12" s="1"/>
  <c r="K194" i="12"/>
  <c r="K193" i="12" s="1"/>
  <c r="O194" i="12"/>
  <c r="Q194" i="12"/>
  <c r="Q193" i="12" s="1"/>
  <c r="V194" i="12"/>
  <c r="G196" i="12"/>
  <c r="I196" i="12"/>
  <c r="K196" i="12"/>
  <c r="M196" i="12"/>
  <c r="O196" i="12"/>
  <c r="Q196" i="12"/>
  <c r="V196" i="12"/>
  <c r="V193" i="12" s="1"/>
  <c r="G199" i="12"/>
  <c r="M199" i="12" s="1"/>
  <c r="M198" i="12" s="1"/>
  <c r="I199" i="12"/>
  <c r="K199" i="12"/>
  <c r="K198" i="12" s="1"/>
  <c r="O199" i="12"/>
  <c r="O198" i="12" s="1"/>
  <c r="Q199" i="12"/>
  <c r="Q198" i="12" s="1"/>
  <c r="V199" i="12"/>
  <c r="G201" i="12"/>
  <c r="I201" i="12"/>
  <c r="I198" i="12" s="1"/>
  <c r="K201" i="12"/>
  <c r="M201" i="12"/>
  <c r="O201" i="12"/>
  <c r="Q201" i="12"/>
  <c r="V201" i="12"/>
  <c r="V198" i="12" s="1"/>
  <c r="K203" i="12"/>
  <c r="V203" i="12"/>
  <c r="G204" i="12"/>
  <c r="G203" i="12" s="1"/>
  <c r="I204" i="12"/>
  <c r="K204" i="12"/>
  <c r="M204" i="12"/>
  <c r="M203" i="12" s="1"/>
  <c r="O204" i="12"/>
  <c r="Q204" i="12"/>
  <c r="Q203" i="12" s="1"/>
  <c r="V204" i="12"/>
  <c r="G209" i="12"/>
  <c r="M209" i="12" s="1"/>
  <c r="I209" i="12"/>
  <c r="I203" i="12" s="1"/>
  <c r="K209" i="12"/>
  <c r="O209" i="12"/>
  <c r="O203" i="12" s="1"/>
  <c r="Q209" i="12"/>
  <c r="V209" i="12"/>
  <c r="G215" i="12"/>
  <c r="G214" i="12" s="1"/>
  <c r="I215" i="12"/>
  <c r="K215" i="12"/>
  <c r="K214" i="12" s="1"/>
  <c r="M215" i="12"/>
  <c r="O215" i="12"/>
  <c r="Q215" i="12"/>
  <c r="V215" i="12"/>
  <c r="V214" i="12" s="1"/>
  <c r="G219" i="12"/>
  <c r="I219" i="12"/>
  <c r="K219" i="12"/>
  <c r="M219" i="12"/>
  <c r="O219" i="12"/>
  <c r="O214" i="12" s="1"/>
  <c r="Q219" i="12"/>
  <c r="V219" i="12"/>
  <c r="G223" i="12"/>
  <c r="M223" i="12" s="1"/>
  <c r="I223" i="12"/>
  <c r="K223" i="12"/>
  <c r="O223" i="12"/>
  <c r="Q223" i="12"/>
  <c r="V223" i="12"/>
  <c r="G227" i="12"/>
  <c r="I227" i="12"/>
  <c r="I214" i="12" s="1"/>
  <c r="K227" i="12"/>
  <c r="M227" i="12"/>
  <c r="O227" i="12"/>
  <c r="Q227" i="12"/>
  <c r="V227" i="12"/>
  <c r="G231" i="12"/>
  <c r="I231" i="12"/>
  <c r="K231" i="12"/>
  <c r="M231" i="12"/>
  <c r="O231" i="12"/>
  <c r="Q231" i="12"/>
  <c r="V231" i="12"/>
  <c r="G236" i="12"/>
  <c r="I236" i="12"/>
  <c r="K236" i="12"/>
  <c r="M236" i="12"/>
  <c r="O236" i="12"/>
  <c r="Q236" i="12"/>
  <c r="V236" i="12"/>
  <c r="G240" i="12"/>
  <c r="M240" i="12" s="1"/>
  <c r="I240" i="12"/>
  <c r="K240" i="12"/>
  <c r="O240" i="12"/>
  <c r="Q240" i="12"/>
  <c r="V240" i="12"/>
  <c r="G244" i="12"/>
  <c r="I244" i="12"/>
  <c r="K244" i="12"/>
  <c r="M244" i="12"/>
  <c r="O244" i="12"/>
  <c r="Q244" i="12"/>
  <c r="Q214" i="12" s="1"/>
  <c r="V244" i="12"/>
  <c r="G248" i="12"/>
  <c r="I248" i="12"/>
  <c r="K248" i="12"/>
  <c r="M248" i="12"/>
  <c r="O248" i="12"/>
  <c r="Q248" i="12"/>
  <c r="V248" i="12"/>
  <c r="G252" i="12"/>
  <c r="I252" i="12"/>
  <c r="K252" i="12"/>
  <c r="M252" i="12"/>
  <c r="O252" i="12"/>
  <c r="Q252" i="12"/>
  <c r="V252" i="12"/>
  <c r="G256" i="12"/>
  <c r="M256" i="12" s="1"/>
  <c r="I256" i="12"/>
  <c r="K256" i="12"/>
  <c r="O256" i="12"/>
  <c r="Q256" i="12"/>
  <c r="V256" i="12"/>
  <c r="G260" i="12"/>
  <c r="I260" i="12"/>
  <c r="K260" i="12"/>
  <c r="M260" i="12"/>
  <c r="O260" i="12"/>
  <c r="Q260" i="12"/>
  <c r="V260" i="12"/>
  <c r="G264" i="12"/>
  <c r="I264" i="12"/>
  <c r="K264" i="12"/>
  <c r="M264" i="12"/>
  <c r="O264" i="12"/>
  <c r="Q264" i="12"/>
  <c r="V264" i="12"/>
  <c r="G268" i="12"/>
  <c r="I268" i="12"/>
  <c r="K268" i="12"/>
  <c r="M268" i="12"/>
  <c r="O268" i="12"/>
  <c r="Q268" i="12"/>
  <c r="V268" i="12"/>
  <c r="G272" i="12"/>
  <c r="M272" i="12" s="1"/>
  <c r="I272" i="12"/>
  <c r="K272" i="12"/>
  <c r="O272" i="12"/>
  <c r="Q272" i="12"/>
  <c r="V272" i="12"/>
  <c r="G276" i="12"/>
  <c r="I276" i="12"/>
  <c r="K276" i="12"/>
  <c r="M276" i="12"/>
  <c r="O276" i="12"/>
  <c r="Q276" i="12"/>
  <c r="V276" i="12"/>
  <c r="G280" i="12"/>
  <c r="I280" i="12"/>
  <c r="K280" i="12"/>
  <c r="M280" i="12"/>
  <c r="O280" i="12"/>
  <c r="Q280" i="12"/>
  <c r="V280" i="12"/>
  <c r="G282" i="12"/>
  <c r="M282" i="12" s="1"/>
  <c r="M281" i="12" s="1"/>
  <c r="I282" i="12"/>
  <c r="K282" i="12"/>
  <c r="K281" i="12" s="1"/>
  <c r="O282" i="12"/>
  <c r="O281" i="12" s="1"/>
  <c r="Q282" i="12"/>
  <c r="Q281" i="12" s="1"/>
  <c r="V282" i="12"/>
  <c r="G286" i="12"/>
  <c r="I286" i="12"/>
  <c r="I281" i="12" s="1"/>
  <c r="K286" i="12"/>
  <c r="M286" i="12"/>
  <c r="O286" i="12"/>
  <c r="Q286" i="12"/>
  <c r="V286" i="12"/>
  <c r="V281" i="12" s="1"/>
  <c r="G290" i="12"/>
  <c r="I290" i="12"/>
  <c r="K290" i="12"/>
  <c r="M290" i="12"/>
  <c r="O290" i="12"/>
  <c r="Q290" i="12"/>
  <c r="V290" i="12"/>
  <c r="G294" i="12"/>
  <c r="I294" i="12"/>
  <c r="K294" i="12"/>
  <c r="M294" i="12"/>
  <c r="O294" i="12"/>
  <c r="Q294" i="12"/>
  <c r="V294" i="12"/>
  <c r="G296" i="12"/>
  <c r="I296" i="12"/>
  <c r="I295" i="12" s="1"/>
  <c r="K296" i="12"/>
  <c r="K295" i="12" s="1"/>
  <c r="M296" i="12"/>
  <c r="O296" i="12"/>
  <c r="Q296" i="12"/>
  <c r="Q295" i="12" s="1"/>
  <c r="V296" i="12"/>
  <c r="G301" i="12"/>
  <c r="M301" i="12" s="1"/>
  <c r="I301" i="12"/>
  <c r="K301" i="12"/>
  <c r="O301" i="12"/>
  <c r="Q301" i="12"/>
  <c r="V301" i="12"/>
  <c r="V295" i="12" s="1"/>
  <c r="G306" i="12"/>
  <c r="I306" i="12"/>
  <c r="K306" i="12"/>
  <c r="M306" i="12"/>
  <c r="O306" i="12"/>
  <c r="Q306" i="12"/>
  <c r="V306" i="12"/>
  <c r="G311" i="12"/>
  <c r="M311" i="12" s="1"/>
  <c r="I311" i="12"/>
  <c r="K311" i="12"/>
  <c r="O311" i="12"/>
  <c r="Q311" i="12"/>
  <c r="V311" i="12"/>
  <c r="G316" i="12"/>
  <c r="I316" i="12"/>
  <c r="K316" i="12"/>
  <c r="M316" i="12"/>
  <c r="O316" i="12"/>
  <c r="Q316" i="12"/>
  <c r="V316" i="12"/>
  <c r="G320" i="12"/>
  <c r="I320" i="12"/>
  <c r="K320" i="12"/>
  <c r="M320" i="12"/>
  <c r="O320" i="12"/>
  <c r="Q320" i="12"/>
  <c r="V320" i="12"/>
  <c r="G324" i="12"/>
  <c r="I324" i="12"/>
  <c r="K324" i="12"/>
  <c r="M324" i="12"/>
  <c r="O324" i="12"/>
  <c r="Q324" i="12"/>
  <c r="V324" i="12"/>
  <c r="G328" i="12"/>
  <c r="M328" i="12" s="1"/>
  <c r="I328" i="12"/>
  <c r="K328" i="12"/>
  <c r="O328" i="12"/>
  <c r="O295" i="12" s="1"/>
  <c r="Q328" i="12"/>
  <c r="V328" i="12"/>
  <c r="G332" i="12"/>
  <c r="I332" i="12"/>
  <c r="K332" i="12"/>
  <c r="M332" i="12"/>
  <c r="O332" i="12"/>
  <c r="Q332" i="12"/>
  <c r="V332" i="12"/>
  <c r="G334" i="12"/>
  <c r="I334" i="12"/>
  <c r="I333" i="12" s="1"/>
  <c r="K334" i="12"/>
  <c r="M334" i="12"/>
  <c r="O334" i="12"/>
  <c r="O333" i="12" s="1"/>
  <c r="Q334" i="12"/>
  <c r="V334" i="12"/>
  <c r="G338" i="12"/>
  <c r="M338" i="12" s="1"/>
  <c r="I338" i="12"/>
  <c r="K338" i="12"/>
  <c r="O338" i="12"/>
  <c r="Q338" i="12"/>
  <c r="Q333" i="12" s="1"/>
  <c r="V338" i="12"/>
  <c r="G342" i="12"/>
  <c r="I342" i="12"/>
  <c r="K342" i="12"/>
  <c r="M342" i="12"/>
  <c r="O342" i="12"/>
  <c r="Q342" i="12"/>
  <c r="V342" i="12"/>
  <c r="G346" i="12"/>
  <c r="I346" i="12"/>
  <c r="K346" i="12"/>
  <c r="K333" i="12" s="1"/>
  <c r="M346" i="12"/>
  <c r="O346" i="12"/>
  <c r="Q346" i="12"/>
  <c r="V346" i="12"/>
  <c r="G350" i="12"/>
  <c r="I350" i="12"/>
  <c r="K350" i="12"/>
  <c r="M350" i="12"/>
  <c r="O350" i="12"/>
  <c r="Q350" i="12"/>
  <c r="V350" i="12"/>
  <c r="G356" i="12"/>
  <c r="M356" i="12" s="1"/>
  <c r="I356" i="12"/>
  <c r="K356" i="12"/>
  <c r="O356" i="12"/>
  <c r="Q356" i="12"/>
  <c r="V356" i="12"/>
  <c r="G360" i="12"/>
  <c r="I360" i="12"/>
  <c r="K360" i="12"/>
  <c r="M360" i="12"/>
  <c r="O360" i="12"/>
  <c r="Q360" i="12"/>
  <c r="V360" i="12"/>
  <c r="G364" i="12"/>
  <c r="M364" i="12" s="1"/>
  <c r="I364" i="12"/>
  <c r="K364" i="12"/>
  <c r="O364" i="12"/>
  <c r="Q364" i="12"/>
  <c r="V364" i="12"/>
  <c r="V333" i="12" s="1"/>
  <c r="G368" i="12"/>
  <c r="I368" i="12"/>
  <c r="K368" i="12"/>
  <c r="M368" i="12"/>
  <c r="O368" i="12"/>
  <c r="Q368" i="12"/>
  <c r="V368" i="12"/>
  <c r="G372" i="12"/>
  <c r="M372" i="12" s="1"/>
  <c r="I372" i="12"/>
  <c r="K372" i="12"/>
  <c r="O372" i="12"/>
  <c r="Q372" i="12"/>
  <c r="V372" i="12"/>
  <c r="I373" i="12"/>
  <c r="G374" i="12"/>
  <c r="I374" i="12"/>
  <c r="K374" i="12"/>
  <c r="K373" i="12" s="1"/>
  <c r="M374" i="12"/>
  <c r="O374" i="12"/>
  <c r="O373" i="12" s="1"/>
  <c r="Q374" i="12"/>
  <c r="V374" i="12"/>
  <c r="V373" i="12" s="1"/>
  <c r="G378" i="12"/>
  <c r="G373" i="12" s="1"/>
  <c r="I378" i="12"/>
  <c r="K378" i="12"/>
  <c r="M378" i="12"/>
  <c r="O378" i="12"/>
  <c r="Q378" i="12"/>
  <c r="V378" i="12"/>
  <c r="G383" i="12"/>
  <c r="M383" i="12" s="1"/>
  <c r="I383" i="12"/>
  <c r="K383" i="12"/>
  <c r="O383" i="12"/>
  <c r="Q383" i="12"/>
  <c r="V383" i="12"/>
  <c r="G387" i="12"/>
  <c r="I387" i="12"/>
  <c r="K387" i="12"/>
  <c r="M387" i="12"/>
  <c r="O387" i="12"/>
  <c r="Q387" i="12"/>
  <c r="Q373" i="12" s="1"/>
  <c r="V387" i="12"/>
  <c r="G392" i="12"/>
  <c r="M392" i="12" s="1"/>
  <c r="I392" i="12"/>
  <c r="K392" i="12"/>
  <c r="O392" i="12"/>
  <c r="Q392" i="12"/>
  <c r="V392" i="12"/>
  <c r="G397" i="12"/>
  <c r="I397" i="12"/>
  <c r="K397" i="12"/>
  <c r="M397" i="12"/>
  <c r="O397" i="12"/>
  <c r="Q397" i="12"/>
  <c r="V397" i="12"/>
  <c r="G398" i="12"/>
  <c r="G399" i="12"/>
  <c r="I399" i="12"/>
  <c r="I398" i="12" s="1"/>
  <c r="K399" i="12"/>
  <c r="M399" i="12"/>
  <c r="M398" i="12" s="1"/>
  <c r="O399" i="12"/>
  <c r="Q399" i="12"/>
  <c r="Q398" i="12" s="1"/>
  <c r="V399" i="12"/>
  <c r="V398" i="12" s="1"/>
  <c r="G404" i="12"/>
  <c r="I404" i="12"/>
  <c r="K404" i="12"/>
  <c r="K398" i="12" s="1"/>
  <c r="M404" i="12"/>
  <c r="O404" i="12"/>
  <c r="Q404" i="12"/>
  <c r="V404" i="12"/>
  <c r="G409" i="12"/>
  <c r="I409" i="12"/>
  <c r="K409" i="12"/>
  <c r="M409" i="12"/>
  <c r="O409" i="12"/>
  <c r="Q409" i="12"/>
  <c r="V409" i="12"/>
  <c r="G414" i="12"/>
  <c r="M414" i="12" s="1"/>
  <c r="I414" i="12"/>
  <c r="K414" i="12"/>
  <c r="O414" i="12"/>
  <c r="O398" i="12" s="1"/>
  <c r="Q414" i="12"/>
  <c r="V414" i="12"/>
  <c r="G419" i="12"/>
  <c r="I419" i="12"/>
  <c r="K419" i="12"/>
  <c r="M419" i="12"/>
  <c r="O419" i="12"/>
  <c r="Q419" i="12"/>
  <c r="V419" i="12"/>
  <c r="G424" i="12"/>
  <c r="M424" i="12" s="1"/>
  <c r="I424" i="12"/>
  <c r="K424" i="12"/>
  <c r="O424" i="12"/>
  <c r="Q424" i="12"/>
  <c r="V424" i="12"/>
  <c r="G430" i="12"/>
  <c r="I430" i="12"/>
  <c r="K430" i="12"/>
  <c r="M430" i="12"/>
  <c r="O430" i="12"/>
  <c r="Q430" i="12"/>
  <c r="V430" i="12"/>
  <c r="G436" i="12"/>
  <c r="M436" i="12" s="1"/>
  <c r="I436" i="12"/>
  <c r="K436" i="12"/>
  <c r="O436" i="12"/>
  <c r="Q436" i="12"/>
  <c r="V436" i="12"/>
  <c r="I437" i="12"/>
  <c r="G438" i="12"/>
  <c r="M438" i="12" s="1"/>
  <c r="I438" i="12"/>
  <c r="K438" i="12"/>
  <c r="K437" i="12" s="1"/>
  <c r="O438" i="12"/>
  <c r="O437" i="12" s="1"/>
  <c r="Q438" i="12"/>
  <c r="V438" i="12"/>
  <c r="V437" i="12" s="1"/>
  <c r="G444" i="12"/>
  <c r="G437" i="12" s="1"/>
  <c r="I444" i="12"/>
  <c r="K444" i="12"/>
  <c r="M444" i="12"/>
  <c r="O444" i="12"/>
  <c r="Q444" i="12"/>
  <c r="V444" i="12"/>
  <c r="G449" i="12"/>
  <c r="M449" i="12" s="1"/>
  <c r="I449" i="12"/>
  <c r="K449" i="12"/>
  <c r="O449" i="12"/>
  <c r="Q449" i="12"/>
  <c r="V449" i="12"/>
  <c r="G455" i="12"/>
  <c r="I455" i="12"/>
  <c r="K455" i="12"/>
  <c r="M455" i="12"/>
  <c r="O455" i="12"/>
  <c r="Q455" i="12"/>
  <c r="Q437" i="12" s="1"/>
  <c r="V455" i="12"/>
  <c r="G460" i="12"/>
  <c r="M460" i="12" s="1"/>
  <c r="I460" i="12"/>
  <c r="K460" i="12"/>
  <c r="O460" i="12"/>
  <c r="Q460" i="12"/>
  <c r="V460" i="12"/>
  <c r="G465" i="12"/>
  <c r="I465" i="12"/>
  <c r="K465" i="12"/>
  <c r="M465" i="12"/>
  <c r="O465" i="12"/>
  <c r="Q465" i="12"/>
  <c r="V465" i="12"/>
  <c r="G470" i="12"/>
  <c r="M470" i="12" s="1"/>
  <c r="I470" i="12"/>
  <c r="K470" i="12"/>
  <c r="O470" i="12"/>
  <c r="Q470" i="12"/>
  <c r="V470" i="12"/>
  <c r="G471" i="12"/>
  <c r="I471" i="12"/>
  <c r="Q471" i="12"/>
  <c r="G472" i="12"/>
  <c r="M472" i="12" s="1"/>
  <c r="M471" i="12" s="1"/>
  <c r="I472" i="12"/>
  <c r="K472" i="12"/>
  <c r="K471" i="12" s="1"/>
  <c r="O472" i="12"/>
  <c r="O471" i="12" s="1"/>
  <c r="Q472" i="12"/>
  <c r="V472" i="12"/>
  <c r="V471" i="12" s="1"/>
  <c r="G482" i="12"/>
  <c r="I482" i="12"/>
  <c r="K482" i="12"/>
  <c r="M482" i="12"/>
  <c r="O482" i="12"/>
  <c r="Q482" i="12"/>
  <c r="V482" i="12"/>
  <c r="O493" i="12"/>
  <c r="G494" i="12"/>
  <c r="I494" i="12"/>
  <c r="I493" i="12" s="1"/>
  <c r="K494" i="12"/>
  <c r="K493" i="12" s="1"/>
  <c r="M494" i="12"/>
  <c r="O494" i="12"/>
  <c r="Q494" i="12"/>
  <c r="Q493" i="12" s="1"/>
  <c r="V494" i="12"/>
  <c r="G500" i="12"/>
  <c r="M500" i="12" s="1"/>
  <c r="M493" i="12" s="1"/>
  <c r="I500" i="12"/>
  <c r="K500" i="12"/>
  <c r="O500" i="12"/>
  <c r="Q500" i="12"/>
  <c r="V500" i="12"/>
  <c r="V493" i="12" s="1"/>
  <c r="G528" i="12"/>
  <c r="I528" i="12"/>
  <c r="K528" i="12"/>
  <c r="M528" i="12"/>
  <c r="O528" i="12"/>
  <c r="Q528" i="12"/>
  <c r="V528" i="12"/>
  <c r="G533" i="12"/>
  <c r="M533" i="12" s="1"/>
  <c r="I533" i="12"/>
  <c r="K533" i="12"/>
  <c r="O533" i="12"/>
  <c r="Q533" i="12"/>
  <c r="V533" i="12"/>
  <c r="G562" i="12"/>
  <c r="M562" i="12" s="1"/>
  <c r="I562" i="12"/>
  <c r="K562" i="12"/>
  <c r="O562" i="12"/>
  <c r="Q562" i="12"/>
  <c r="V562" i="12"/>
  <c r="I591" i="12"/>
  <c r="K591" i="12"/>
  <c r="O591" i="12"/>
  <c r="V591" i="12"/>
  <c r="G592" i="12"/>
  <c r="G591" i="12" s="1"/>
  <c r="I592" i="12"/>
  <c r="K592" i="12"/>
  <c r="M592" i="12"/>
  <c r="M591" i="12" s="1"/>
  <c r="O592" i="12"/>
  <c r="Q592" i="12"/>
  <c r="Q591" i="12" s="1"/>
  <c r="V592" i="12"/>
  <c r="O597" i="12"/>
  <c r="G598" i="12"/>
  <c r="I598" i="12"/>
  <c r="I597" i="12" s="1"/>
  <c r="K598" i="12"/>
  <c r="K597" i="12" s="1"/>
  <c r="M598" i="12"/>
  <c r="O598" i="12"/>
  <c r="Q598" i="12"/>
  <c r="Q597" i="12" s="1"/>
  <c r="V598" i="12"/>
  <c r="G599" i="12"/>
  <c r="I599" i="12"/>
  <c r="K599" i="12"/>
  <c r="M599" i="12"/>
  <c r="O599" i="12"/>
  <c r="Q599" i="12"/>
  <c r="V599" i="12"/>
  <c r="V597" i="12" s="1"/>
  <c r="G600" i="12"/>
  <c r="I600" i="12"/>
  <c r="K600" i="12"/>
  <c r="M600" i="12"/>
  <c r="O600" i="12"/>
  <c r="Q600" i="12"/>
  <c r="V600" i="12"/>
  <c r="G602" i="12"/>
  <c r="M602" i="12" s="1"/>
  <c r="I602" i="12"/>
  <c r="K602" i="12"/>
  <c r="O602" i="12"/>
  <c r="Q602" i="12"/>
  <c r="V602" i="12"/>
  <c r="G603" i="12"/>
  <c r="M603" i="12" s="1"/>
  <c r="I603" i="12"/>
  <c r="K603" i="12"/>
  <c r="O603" i="12"/>
  <c r="Q603" i="12"/>
  <c r="V603" i="12"/>
  <c r="G605" i="12"/>
  <c r="M605" i="12" s="1"/>
  <c r="I605" i="12"/>
  <c r="K605" i="12"/>
  <c r="O605" i="12"/>
  <c r="Q605" i="12"/>
  <c r="V605" i="12"/>
  <c r="G606" i="12"/>
  <c r="I606" i="12"/>
  <c r="K606" i="12"/>
  <c r="M606" i="12"/>
  <c r="O606" i="12"/>
  <c r="Q606" i="12"/>
  <c r="V606" i="12"/>
  <c r="G607" i="12"/>
  <c r="M607" i="12"/>
  <c r="O607" i="12"/>
  <c r="V607" i="12"/>
  <c r="G608" i="12"/>
  <c r="I608" i="12"/>
  <c r="I607" i="12" s="1"/>
  <c r="K608" i="12"/>
  <c r="K607" i="12" s="1"/>
  <c r="M608" i="12"/>
  <c r="O608" i="12"/>
  <c r="Q608" i="12"/>
  <c r="Q607" i="12" s="1"/>
  <c r="V608" i="12"/>
  <c r="AE614" i="12"/>
  <c r="AF614" i="12"/>
  <c r="I20" i="1"/>
  <c r="I19" i="1"/>
  <c r="I18" i="1"/>
  <c r="I16" i="1"/>
  <c r="AZ52" i="1"/>
  <c r="AZ50" i="1"/>
  <c r="AZ48" i="1"/>
  <c r="AZ46" i="1"/>
  <c r="AZ45" i="1"/>
  <c r="F42" i="1"/>
  <c r="G42" i="1"/>
  <c r="G25" i="1" s="1"/>
  <c r="A25" i="1" s="1"/>
  <c r="H41" i="1"/>
  <c r="I41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I83" i="1" l="1"/>
  <c r="J80" i="1" s="1"/>
  <c r="A26" i="1"/>
  <c r="G26" i="1"/>
  <c r="G28" i="1"/>
  <c r="G23" i="1"/>
  <c r="M597" i="12"/>
  <c r="M373" i="12"/>
  <c r="M333" i="12"/>
  <c r="M295" i="12"/>
  <c r="M437" i="12"/>
  <c r="M8" i="12"/>
  <c r="M214" i="12"/>
  <c r="G493" i="12"/>
  <c r="G333" i="12"/>
  <c r="G74" i="12"/>
  <c r="G281" i="12"/>
  <c r="G198" i="12"/>
  <c r="M160" i="12"/>
  <c r="M159" i="12" s="1"/>
  <c r="M128" i="12"/>
  <c r="M127" i="12" s="1"/>
  <c r="G8" i="12"/>
  <c r="G597" i="12"/>
  <c r="G295" i="12"/>
  <c r="I21" i="1"/>
  <c r="I39" i="1"/>
  <c r="I42" i="1" s="1"/>
  <c r="J69" i="1" l="1"/>
  <c r="J61" i="1"/>
  <c r="J82" i="1"/>
  <c r="J76" i="1"/>
  <c r="J81" i="1"/>
  <c r="J75" i="1"/>
  <c r="J63" i="1"/>
  <c r="J65" i="1"/>
  <c r="J59" i="1"/>
  <c r="J68" i="1"/>
  <c r="J78" i="1"/>
  <c r="J77" i="1"/>
  <c r="J58" i="1"/>
  <c r="J70" i="1"/>
  <c r="J74" i="1"/>
  <c r="J60" i="1"/>
  <c r="J72" i="1"/>
  <c r="J71" i="1"/>
  <c r="J62" i="1"/>
  <c r="J64" i="1"/>
  <c r="J73" i="1"/>
  <c r="J67" i="1"/>
  <c r="J79" i="1"/>
  <c r="J66" i="1"/>
  <c r="A23" i="1"/>
  <c r="J39" i="1"/>
  <c r="J42" i="1" s="1"/>
  <c r="J41" i="1"/>
  <c r="J40" i="1"/>
  <c r="J83" i="1" l="1"/>
  <c r="G24" i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Mikulik</author>
  </authors>
  <commentList>
    <comment ref="S6" authorId="0" shapeId="0" xr:uid="{B5C9274C-3295-40DF-9261-7D0192EDA1A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1CB49E2-A29D-4B2A-BD0A-5301E0E9B98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<sst xmlns="http://schemas.openxmlformats.org/spreadsheetml/2006/main" count="2048" uniqueCount="511">
  <si>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</si>
  <si>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</si>
  <si>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</si>
  <si>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</si>
  <si>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</si>
  <si>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</si>
  <si>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</si>
  <si>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</si>
  <si>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</si>
  <si>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</si>
  <si>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</si>
  <si>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</si>
  <si>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</si>
  <si>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</si>
  <si>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</si>
  <si>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</si>
  <si>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</si>
  <si>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</si>
  <si>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</si>
  <si>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</si>
  <si>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</si>
  <si>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</si>
  <si>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</si>
  <si>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</si>
  <si>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</si>
  <si>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</si>
  <si>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</si>
  <si>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</si>
  <si>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</si>
  <si>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</si>
  <si>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</si>
  <si>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</si>
  <si>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</si>
  <si>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</si>
  <si>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</si>
  <si>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</si>
  <si>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</si>
  <si>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</si>
  <si>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</si>
  <si>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</si>
  <si>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</si>
  <si>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</si>
  <si>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</si>
  <si>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22.10</t>
  </si>
  <si>
    <t>Stavební úpravy</t>
  </si>
  <si>
    <t>Jánská 7, Byt č. 15.1</t>
  </si>
  <si>
    <t>Objekt:</t>
  </si>
  <si>
    <t>Rozpočet:</t>
  </si>
  <si>
    <t>22MM001</t>
  </si>
  <si>
    <t>Správa nemovitostí městské části Brno-střed - opravy a údržba bytů</t>
  </si>
  <si>
    <t>Stavba</t>
  </si>
  <si>
    <t>Celkem za stavbu</t>
  </si>
  <si>
    <t>CZK</t>
  </si>
  <si>
    <t>#POPS</t>
  </si>
  <si>
    <t>Popis stavby: 22MM001 - Správa nemovitostí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</si>
  <si>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</si>
  <si>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</si>
  <si>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Množství v položkách je předpokládané a řídí se po vzoru vyhláškou č. 169/2016 Sb. Zhotovitel je povinen zkontrolovat rozpočet a doplnit chybějící položky. V opačném případě je zhotovitel povinen upozornit zadavatele na případné nedostatky.</t>
  </si>
  <si>
    <t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</si>
  <si>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</si>
  <si>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</si>
  <si>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</si>
  <si>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</si>
  <si>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</si>
  <si>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</si>
  <si>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</si>
  <si>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</si>
  <si>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</si>
  <si>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</si>
  <si>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</si>
  <si>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900</t>
  </si>
  <si>
    <t>HZS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</si>
  <si>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</si>
  <si>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</si>
  <si>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</si>
  <si>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</si>
  <si>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</si>
  <si>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</si>
  <si>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</si>
  <si>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</si>
  <si>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</si>
  <si>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</si>
  <si>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</si>
  <si>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</si>
  <si>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</si>
  <si>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</si>
  <si>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</si>
  <si>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</si>
  <si>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</si>
  <si>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</si>
  <si>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731</t>
  </si>
  <si>
    <t>Kotelny</t>
  </si>
  <si>
    <t>735</t>
  </si>
  <si>
    <t>Otopná tělesa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</si>
  <si>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</si>
  <si>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</si>
  <si>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</si>
  <si>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</si>
  <si>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</si>
  <si>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</si>
  <si>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</si>
  <si>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</si>
  <si>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</si>
  <si>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</si>
  <si>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</si>
  <si>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</si>
  <si>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</si>
  <si>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</si>
  <si>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</si>
  <si>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</si>
  <si>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</si>
  <si>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</si>
  <si>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</si>
  <si>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</si>
  <si>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</si>
  <si>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</si>
  <si>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</si>
  <si>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</si>
  <si>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</si>
  <si>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</si>
  <si>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</si>
  <si>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</si>
  <si>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</si>
  <si>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</si>
  <si>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</si>
  <si>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</si>
  <si>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</si>
  <si>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</si>
  <si>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</si>
  <si>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</si>
  <si>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</si>
  <si>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</si>
  <si>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</si>
  <si>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</si>
  <si>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</si>
  <si>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</si>
  <si>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</si>
  <si>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</si>
  <si>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</si>
  <si>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</si>
  <si>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310239411R00</t>
  </si>
  <si>
    <t>Zazdívka otvorů ve zdivu nadzákladovém cihlami pálenými pro jakoukoliv maltu</t>
  </si>
  <si>
    <t>m3</t>
  </si>
  <si>
    <t>RTS 22/ I</t>
  </si>
  <si>
    <t>Práce</t>
  </si>
  <si>
    <t>POL1_</t>
  </si>
  <si>
    <t xml:space="preserve">Jánská 7, byt č.15.1 : </t>
  </si>
  <si>
    <t>VV</t>
  </si>
  <si>
    <t xml:space="preserve">zazdění dveřního otvoru : </t>
  </si>
  <si>
    <t>0,7*2,0*0,100</t>
  </si>
  <si>
    <t>Mezisoučet</t>
  </si>
  <si>
    <t>342948111R00</t>
  </si>
  <si>
    <t>Kotvení příček ke konstrukci kotvami na hmoždinky</t>
  </si>
  <si>
    <t>m</t>
  </si>
  <si>
    <t>Včetně dodávky kotev i spojovacího materiálu.</t>
  </si>
  <si>
    <t>POP</t>
  </si>
  <si>
    <t>0,7+2,0+2,0</t>
  </si>
  <si>
    <t>347016121R00</t>
  </si>
  <si>
    <t>Předstěna SDK, tl. 90 mm, ocel. kce CW, 1x RB 12,5 mm, bez izol</t>
  </si>
  <si>
    <t>m2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</si>
  <si>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</si>
  <si>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</si>
  <si>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</si>
  <si>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/>
  </si>
  <si>
    <t>Předsazené stěny, volně stojící, systém OK11 odpovídá W625, samostatná ocelová konstrukce z profilů CW 75 a UW 75, 1x opláštěná, tl. 90 mm, bez minerální izolace, desky standard RB (A) tl. 12,5 mm. Požární odolnost EI 15.</t>
  </si>
  <si>
    <t>7.15a.01 - PŘEDSÍŇ : (0,4+0,7)*3,09</t>
  </si>
  <si>
    <t>347015225R00</t>
  </si>
  <si>
    <t>Předstěna SDK, tl.100 mm,ocel.kce CW,2x MA 12,5 mm</t>
  </si>
  <si>
    <t>Předsazené stěny volně stojící, systém OK12, samostatná ocelová konstrukce z profilů CW 50 a UW 50, 1x opláštěná, tl. 102,5 mm, s minerální izolací tl. 40 mm, desky akustické MA (DF) tl. 12,5 mm.</t>
  </si>
  <si>
    <t>7.15a.02 - POKOJ : 3,6*3,09</t>
  </si>
  <si>
    <t>320000000PŘ01</t>
  </si>
  <si>
    <t>D+M: Osazení překladu před vybouráním otvoru + ocelový překlad 2xL50x50x5 (dle PD)</t>
  </si>
  <si>
    <t>soubor</t>
  </si>
  <si>
    <t>Vlastní</t>
  </si>
  <si>
    <t>Indiv</t>
  </si>
  <si>
    <t>včetně bouracích prací, osazení překladu, vystojkování, zapravení a dalších zednických prací</t>
  </si>
  <si>
    <t>nový otvor - předsíň/koupelna : 1</t>
  </si>
  <si>
    <t>610991111R00</t>
  </si>
  <si>
    <t>Zakrývání výplní vnitřních otvorů</t>
  </si>
  <si>
    <t>POL1_9</t>
  </si>
  <si>
    <t>fólií Pe 0,05-0,2 mm, které se zřizují před úpravami povrchu, a obalení osazených dveřních zárubní před znečištěním při úpravách povrchu nástřikem plastických maltovin včetně pozdějšího odkrytí</t>
  </si>
  <si>
    <t>O1 : 1,9*2*1</t>
  </si>
  <si>
    <t>O2 : 0,65*2*1</t>
  </si>
  <si>
    <t>DV vstup : 0,9*2*1</t>
  </si>
  <si>
    <t>DVvn1 : 0,9*2*1*2</t>
  </si>
  <si>
    <t>DVvn2 : 0,7*2*1*2</t>
  </si>
  <si>
    <t>612401191RU2</t>
  </si>
  <si>
    <t>Omítka malých ploch vnitřních stěn do 0,09 m2, sádrou po hmoždinkách, skobách, rýhách apod.</t>
  </si>
  <si>
    <t>kus</t>
  </si>
  <si>
    <t>V položce jsou zakalkulovány náklady na pomocné pracovní lešení o výšce podlahy do 1900 mm a pro zatížení do 1,5 kPa. Položka obsahuje penetraci podkladu a sádrovou omítku tl. 15 mm.</t>
  </si>
  <si>
    <t>7.15a.01 - PŘEDSÍŇ : 5</t>
  </si>
  <si>
    <t>7.15a.02 - POKOJ : 10</t>
  </si>
  <si>
    <t>7.15a.03 - KOUPELNA : 5</t>
  </si>
  <si>
    <t>612421626R00</t>
  </si>
  <si>
    <t>Omítka vnitřní zdiva, MVC, hladká položka obsahuje cementový postřik, jádrovou hladkou omítku</t>
  </si>
  <si>
    <t xml:space="preserve">za nový obklad v koupelně : </t>
  </si>
  <si>
    <t>7.15a.03 - KOUPELNA : (8,20)*2,00</t>
  </si>
  <si>
    <t>612421637R00</t>
  </si>
  <si>
    <t>Omítka vnitřní zdiva, MVC, štuková položka obsahuje cementový postřik, jádrovou hladkou omítku a finální štuk</t>
  </si>
  <si>
    <t>včetně zapravení ostění, systémových rohových lišt a začišťovacích profilů</t>
  </si>
  <si>
    <t>zapravení bouraného otvoru : (2,0+2,0+0,8)*0,5</t>
  </si>
  <si>
    <t>předklad : 1,0*0,10*2</t>
  </si>
  <si>
    <t>nová omítka zazděného otvoru : 0,8*2,0*2</t>
  </si>
  <si>
    <t>632411110RT1</t>
  </si>
  <si>
    <t>Potěr ze suchých směsí samonivelační polymercementová stěrka, pevnost v tlaku 20 MPa, tloušťky 10 mm</t>
  </si>
  <si>
    <t>7.15a.03 - KOUPELNA : 4,00</t>
  </si>
  <si>
    <t>632411904R00</t>
  </si>
  <si>
    <t>Penetrace savých podkladů 0,25 l/m2</t>
  </si>
  <si>
    <t>775413010R00x</t>
  </si>
  <si>
    <t>Montáž lišty na špeletu okna, přetmelení</t>
  </si>
  <si>
    <t>včetně spojovacích prostředků.</t>
  </si>
  <si>
    <t>7.15a.02 - POKOJ : 2,0</t>
  </si>
  <si>
    <t>7.15a.03 - KOUPELNA : 2,0</t>
  </si>
  <si>
    <t>28342400Rx</t>
  </si>
  <si>
    <t>Lišta z měkčeného PVC</t>
  </si>
  <si>
    <t>Specifikace</t>
  </si>
  <si>
    <t>POL3_</t>
  </si>
  <si>
    <t>Koeficient ztratné: 0,1</t>
  </si>
  <si>
    <t>900      RT1</t>
  </si>
  <si>
    <t>HZS Práce v tarifní třídě 4</t>
  </si>
  <si>
    <t>h</t>
  </si>
  <si>
    <t>Drobné montáže v rámci bytu a ostatní práce, které nezahrnuty v soupisu</t>
  </si>
  <si>
    <t>např. zrcadla, zásuvky, světla, garnyže, záclony, apod.</t>
  </si>
  <si>
    <t>bourací práce, demontáže : 3</t>
  </si>
  <si>
    <t>montáže : 3</t>
  </si>
  <si>
    <t>941955002R00</t>
  </si>
  <si>
    <t>Lešení lehké pomocné, výška podlahy do 1,9 m</t>
  </si>
  <si>
    <t>7.15a.01 - PŘEDSÍŇ : 2,10</t>
  </si>
  <si>
    <t>7.15a.02 - POKOJ : 16,00</t>
  </si>
  <si>
    <t>952901111R00</t>
  </si>
  <si>
    <t>Vyčištění budov o výšce podlaží do 4 m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</si>
  <si>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</si>
  <si>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952901110R00</t>
  </si>
  <si>
    <t>Čištění mytím vnějších ploch oken a dveří</t>
  </si>
  <si>
    <t>971038621R00</t>
  </si>
  <si>
    <t>Vybourání otvorů cihly, pl. 4 m2, tl. 10 cm</t>
  </si>
  <si>
    <t>Včetně pomocného lešení o výšce podlahy do 1900 mm a pro zatížení do 1,5 kPa  (150 kg/m2).</t>
  </si>
  <si>
    <t>nový otvor - předsíň/koupelna : 1*0,8*2,0</t>
  </si>
  <si>
    <t>předklad : 1,0*0,10</t>
  </si>
  <si>
    <t>978013191R00</t>
  </si>
  <si>
    <t>Otlučení omítek vnitřních stěn v rozsahu do 100 %</t>
  </si>
  <si>
    <t>nový otvor - předsíň/koupelna : 1*0,8*2,0*2</t>
  </si>
  <si>
    <t>978059531R00</t>
  </si>
  <si>
    <t>Odsekání vnitřních obkladů stěn nad 2 m2</t>
  </si>
  <si>
    <t>7.15a.03 - KOUPELNA : 5,6*2,00</t>
  </si>
  <si>
    <t>965081713R00</t>
  </si>
  <si>
    <t>Bourání dlažeb keramických tl.10 mm, nad 1 m2</t>
  </si>
  <si>
    <t>965048515R00</t>
  </si>
  <si>
    <t>Broušení betonových povrchů do tl. 5 mm</t>
  </si>
  <si>
    <t>968061125R00</t>
  </si>
  <si>
    <t>Vyvěšení dřevěných dveřních křídel pl. do 2 m2</t>
  </si>
  <si>
    <t>vnitřní 600/2000 : 1</t>
  </si>
  <si>
    <t>968072455R00</t>
  </si>
  <si>
    <t>Vybourání kovových dveřních zárubní pl. do 2 m2</t>
  </si>
  <si>
    <t>vnitřní 600/800 : 1*0,7*2,0</t>
  </si>
  <si>
    <t>999281151R00</t>
  </si>
  <si>
    <t>Přesun hmot pro opravy a údržbu do v. 25 m,nošením</t>
  </si>
  <si>
    <t>t</t>
  </si>
  <si>
    <t>Přesun hmot</t>
  </si>
  <si>
    <t>POL7_</t>
  </si>
  <si>
    <t>715101812R00</t>
  </si>
  <si>
    <t>Odstranění izolace nad 1 m2, tmel stěrk.za studena</t>
  </si>
  <si>
    <t xml:space="preserve">stěna : </t>
  </si>
  <si>
    <t xml:space="preserve">podlaha : </t>
  </si>
  <si>
    <t>711212000R00</t>
  </si>
  <si>
    <t>Penetrace podkladu pod hydroizolační nátěr,vč.dod.</t>
  </si>
  <si>
    <t>7.15a.03 - KOUPELNA : (8,2-0,8)*2,00</t>
  </si>
  <si>
    <t>711212001R00</t>
  </si>
  <si>
    <t>Hydroizolační povlak - nátěr</t>
  </si>
  <si>
    <t>711212601R00</t>
  </si>
  <si>
    <t>Těsnicí pás do spoje podlaha - stěna</t>
  </si>
  <si>
    <t>7.15a.03 - KOUPELNA : (8,2-0,8)</t>
  </si>
  <si>
    <t>711212611R00</t>
  </si>
  <si>
    <t>Těsnicí pás do svislých koutů</t>
  </si>
  <si>
    <t>7.15a.03 - KOUPELNA : 2,0*4</t>
  </si>
  <si>
    <t>998711103R00</t>
  </si>
  <si>
    <t>Přesun hmot pro izolace proti vodě, výšky do 24 m</t>
  </si>
  <si>
    <t>721170000x01</t>
  </si>
  <si>
    <t>Příprava pro AP a myčku včetně armatur s ohledem na stáří objektu a stav stávajících rozvodů</t>
  </si>
  <si>
    <t>Kompletní dodávka a montáž včetně uvedení do provozu, prostupů, zaškolení, seřízení, zkoušek dle příslušných ČSN a dalších pomocných prací a zednických přípomocí</t>
  </si>
  <si>
    <t>721170000x02</t>
  </si>
  <si>
    <t>Úprava rozvodů pro nové umístění umyvadla, dřezu, sprchového koutu, klozetu s ohledem na stáří objektu a stav stávajících rozvodů</t>
  </si>
  <si>
    <t>722131000x01</t>
  </si>
  <si>
    <t>722131000x02</t>
  </si>
  <si>
    <t>723190000x01</t>
  </si>
  <si>
    <t>Zazátkování plynovodu</t>
  </si>
  <si>
    <t xml:space="preserve">Údolní 21, byt č.10 : </t>
  </si>
  <si>
    <t>1</t>
  </si>
  <si>
    <t>723190000x02</t>
  </si>
  <si>
    <t>D+M: demontáž a zapravení stávajícího rozvodu plynu v zádveří (dle PD)</t>
  </si>
  <si>
    <t>725110814R00</t>
  </si>
  <si>
    <t>Demontáž klozetů kombinovaných</t>
  </si>
  <si>
    <t>7.15a.03 - KOUPELNA : 1</t>
  </si>
  <si>
    <t>725119305R00</t>
  </si>
  <si>
    <t>Montáž klozetových mís kombinovaných</t>
  </si>
  <si>
    <t>64232402R</t>
  </si>
  <si>
    <t>Klozet kombi bílý, 367x790x630 mm</t>
  </si>
  <si>
    <t>SPCM</t>
  </si>
  <si>
    <t>551674068R</t>
  </si>
  <si>
    <t>sedátko klozetové s poklopem; plast; antibakteriální; bílé; úchyty ocelové</t>
  </si>
  <si>
    <t>725219401R00</t>
  </si>
  <si>
    <t>Montáž umyvadel na šrouby do zdiva</t>
  </si>
  <si>
    <t>Včetně dodání zápachové uzávěrky.</t>
  </si>
  <si>
    <t>64213610R</t>
  </si>
  <si>
    <t>Umyvadlo bílé, 650x460x190 mm</t>
  </si>
  <si>
    <t>725820802R00</t>
  </si>
  <si>
    <t>Demontáž baterie stojánkové do 1otvoru</t>
  </si>
  <si>
    <t>725829301R00</t>
  </si>
  <si>
    <t>Montáž baterie umyv.a dřezové stojánkové</t>
  </si>
  <si>
    <t>55144204R</t>
  </si>
  <si>
    <t>baterie umyvadlová směšovací; nástěnná; rozteč 100 mm; ovládání pákové; povrch chrom; kartuše s regulací teploty; l ramínka 250 mm</t>
  </si>
  <si>
    <t>725849302R00</t>
  </si>
  <si>
    <t>Montáž baterie sprchové držáku sprchy</t>
  </si>
  <si>
    <t>551450381R</t>
  </si>
  <si>
    <t>Baterie sprchová ovládání pákové; povrch chrom</t>
  </si>
  <si>
    <t>725240812R00</t>
  </si>
  <si>
    <t>Demontáž sprchových mís bez výtokových armatur</t>
  </si>
  <si>
    <t>725249103R00</t>
  </si>
  <si>
    <t>Montáž sprchových koutů</t>
  </si>
  <si>
    <t>642938201R</t>
  </si>
  <si>
    <t>Vanička sprch. keram. 1/4 kruh 800x800 mm bílá, v. 60 mm, odpad d 90 mm</t>
  </si>
  <si>
    <t>725229107R00</t>
  </si>
  <si>
    <t>Montáž zástěn oboustranně upevněných</t>
  </si>
  <si>
    <t>55428091.AR</t>
  </si>
  <si>
    <t>Sprchová zástěna čtvrtkruhová 80x80x185 cm</t>
  </si>
  <si>
    <t>998725103R00</t>
  </si>
  <si>
    <t>Přesun hmot pro zařizovací předměty, výšky do 24 m</t>
  </si>
  <si>
    <t>731200832R00x</t>
  </si>
  <si>
    <t>Demontáž stávajícího kotle na TUV</t>
  </si>
  <si>
    <t>731249322R00</t>
  </si>
  <si>
    <t>Montáž závěsných kotlů na TUV</t>
  </si>
  <si>
    <t>731000x01</t>
  </si>
  <si>
    <t>Elektrický ohřívač vody - boiler 50 l (dle standardu investora)</t>
  </si>
  <si>
    <t>998731102R00</t>
  </si>
  <si>
    <t>Přesun hmot pro kotelny, výšky do 24 m</t>
  </si>
  <si>
    <t>735121810R00</t>
  </si>
  <si>
    <t>Demontáž otopných těles ocelových článkových</t>
  </si>
  <si>
    <t>7.15a.02 - POKOJ : 0,70*1,0</t>
  </si>
  <si>
    <t>7.15a.03 - KOUPELNA : 0,70*1,0</t>
  </si>
  <si>
    <t>735139002R00</t>
  </si>
  <si>
    <t>Montáž otopných těles 1600 mm</t>
  </si>
  <si>
    <t>7.15a.02 - POKOJ : 1</t>
  </si>
  <si>
    <t>246000x01</t>
  </si>
  <si>
    <t>Deskový radiátor šířka 900mm, výška 600 mm (dle PD)</t>
  </si>
  <si>
    <t>včetně příslušenství, ventilů, termostatické hlavice a dalších doplňků</t>
  </si>
  <si>
    <t>246000x02</t>
  </si>
  <si>
    <t>Deskový radiátor šířka 650mm, výška 600 mm (dle PD)</t>
  </si>
  <si>
    <t>735000000RX02</t>
  </si>
  <si>
    <t>D+M: napuštění systému topení, revize, odvzdušnění (dle PD)</t>
  </si>
  <si>
    <t>735000000RX04</t>
  </si>
  <si>
    <t>D+M: potrubí rozvodu topení včetně příslušenství, zednických přípomocí (sekání, zapravení)  napojení na stávající (dle PD)</t>
  </si>
  <si>
    <t>735000000RX05</t>
  </si>
  <si>
    <t>D+M: ostatní práce a podružný materiál (dle PD)</t>
  </si>
  <si>
    <t>735000000RX06</t>
  </si>
  <si>
    <t>D+M: úprava rozvodu topení v zádveří (dle PD)</t>
  </si>
  <si>
    <t>998735103R00</t>
  </si>
  <si>
    <t>Přesun hmot pro otopná tělesa, výšky do 24 m</t>
  </si>
  <si>
    <t>766662811R00</t>
  </si>
  <si>
    <t>Demontáž prahů dveří 1křídlových</t>
  </si>
  <si>
    <t>766661112R00</t>
  </si>
  <si>
    <t>Montáž dveří do zárubně,otevíravých 1kř.do 0,8 m</t>
  </si>
  <si>
    <t>611601212R</t>
  </si>
  <si>
    <t>Dveře vnitřní plné 1kř. 70x197 cm</t>
  </si>
  <si>
    <t>vnitřní 700/2000 : 1</t>
  </si>
  <si>
    <t>766670021R00</t>
  </si>
  <si>
    <t>Montáž kliky a štítku</t>
  </si>
  <si>
    <t>54914591R</t>
  </si>
  <si>
    <t>Kliky se štítem, dveřní kování</t>
  </si>
  <si>
    <t>stavební kování</t>
  </si>
  <si>
    <t>klika - klika</t>
  </si>
  <si>
    <t>766695212R00</t>
  </si>
  <si>
    <t>Montáž prahů dveří jednokřídlových š. do 10 cm</t>
  </si>
  <si>
    <t>61187136R</t>
  </si>
  <si>
    <t>Prah dubový délka 70 cm šířka 10 cm tl. 2 cm</t>
  </si>
  <si>
    <t>766670011R00</t>
  </si>
  <si>
    <t>Montáž obložkové zárubně</t>
  </si>
  <si>
    <t>61181152R</t>
  </si>
  <si>
    <t>Zárubeň obložková š. 70 cm</t>
  </si>
  <si>
    <t>998766103R00</t>
  </si>
  <si>
    <t>Přesun hmot pro truhlářské konstr., výšky do 24 m</t>
  </si>
  <si>
    <t>771101101R00</t>
  </si>
  <si>
    <t>Vysávání podlah prům.vysavačem pro pokládku dlažby</t>
  </si>
  <si>
    <t>771101210R00</t>
  </si>
  <si>
    <t>Penetrace podkladu pod dlažby</t>
  </si>
  <si>
    <t>Příprava podkladu pod dlažby penetrace podkladu pod dlažby</t>
  </si>
  <si>
    <t>771575109R00</t>
  </si>
  <si>
    <t>Montáž podlah z dlaždic keramických 300 x 300 mm kladených do flexibilního tmele</t>
  </si>
  <si>
    <t>597642030R</t>
  </si>
  <si>
    <t>Dlažba matná 300x300x9 mm</t>
  </si>
  <si>
    <t>771578011R00</t>
  </si>
  <si>
    <t>Spára podlaha - stěna, silikonem</t>
  </si>
  <si>
    <t>vč. dodávky a montáže silikonu.</t>
  </si>
  <si>
    <t>7.15a.03 - KOUPELNA : 8,2</t>
  </si>
  <si>
    <t>998771103R00</t>
  </si>
  <si>
    <t>Přesun hmot pro podlahy z dlaždic, výšky do 24 m</t>
  </si>
  <si>
    <t>775411810R00</t>
  </si>
  <si>
    <t>Demontáž lišt dřevěných, přibíjených</t>
  </si>
  <si>
    <t>7.15a.01 - PŘEDSÍŇ : 6,00</t>
  </si>
  <si>
    <t>7.15a.02 - POKOJ : 16,10</t>
  </si>
  <si>
    <t>775599130R00x</t>
  </si>
  <si>
    <t>Vyspravení "rozjetých" parket</t>
  </si>
  <si>
    <t>775592000R00</t>
  </si>
  <si>
    <t>Broušení dřevěných podlah hrubé+střední+jemné</t>
  </si>
  <si>
    <t>775599130R00</t>
  </si>
  <si>
    <t>Celoplošné přetmelení spárovým tmelem</t>
  </si>
  <si>
    <t>775599141R00</t>
  </si>
  <si>
    <t>Lak dřevěných podlah 1x základní + 2x lak, přebroušení</t>
  </si>
  <si>
    <t>775413010R00</t>
  </si>
  <si>
    <t>Montáž podlahové lišty ze dřeva, přibíjené</t>
  </si>
  <si>
    <t>61418053R</t>
  </si>
  <si>
    <t>lišta parketová, plochá; materiál dub; tl. 8,00 mm; š = 35,0 mm</t>
  </si>
  <si>
    <t>998775103R00</t>
  </si>
  <si>
    <t>Přesun hmot pro podlahy vlysové, výšky do 24 m</t>
  </si>
  <si>
    <t>781101210R00</t>
  </si>
  <si>
    <t>Penetrace podkladu pod obklady</t>
  </si>
  <si>
    <t>včetně dodávky materiálu.</t>
  </si>
  <si>
    <t>7.15a.02 - POKOJ : (2,30)*0,60</t>
  </si>
  <si>
    <t>781475116R00</t>
  </si>
  <si>
    <t>Obklad vnitřní stěn keramický, do tmele</t>
  </si>
  <si>
    <t>597813600R</t>
  </si>
  <si>
    <t xml:space="preserve">Obkládačka 30x30 cm dle standardu investora </t>
  </si>
  <si>
    <t>Koeficient ztratné: 0,2</t>
  </si>
  <si>
    <t>781000000Rx01</t>
  </si>
  <si>
    <t>Lišta ukončovacích k obkladům uzavřená obloučková lišta z PVC</t>
  </si>
  <si>
    <t>7.15a.02 - POKOJ : (2,30)*2</t>
  </si>
  <si>
    <t>781000000Rx02</t>
  </si>
  <si>
    <t>Lišta rohová k obkladům - vnější roh uzavřená obloučková lišta z PVC</t>
  </si>
  <si>
    <t>7.15a.03 - KOUPELNA : 2*2,0</t>
  </si>
  <si>
    <t>7.15a.02 - POKOJ : 0,6*2</t>
  </si>
  <si>
    <t>781000000x03</t>
  </si>
  <si>
    <t>Lišta koutová k obkladům - vnitřní roh obloučková lišta z PVC</t>
  </si>
  <si>
    <t>7.15a.03 - KOUPELNA : 4*2,0</t>
  </si>
  <si>
    <t>7.15a.02 - POKOJ : 0</t>
  </si>
  <si>
    <t>998781103R00</t>
  </si>
  <si>
    <t>Přesun hmot pro obklady keramické, výšky do 24 m</t>
  </si>
  <si>
    <t>783601815R00</t>
  </si>
  <si>
    <t>Odstranění nátěrů, truhlářské, oškrábáním</t>
  </si>
  <si>
    <t xml:space="preserve">dveře : </t>
  </si>
  <si>
    <t>DV vstup : 0,9*2*1*2</t>
  </si>
  <si>
    <t xml:space="preserve">zárubně : </t>
  </si>
  <si>
    <t>DV vstup : (0,9+2*2)*1*0,1</t>
  </si>
  <si>
    <t>DVvn1 : (0,9+2*2)*1*0,1</t>
  </si>
  <si>
    <t>783624920R00</t>
  </si>
  <si>
    <t>Údržba, nátěr synt. truhl.výr. 2x +1x email +1x tm</t>
  </si>
  <si>
    <t>přetmelení děr, repase lokálního poškození, nátěr, lak</t>
  </si>
  <si>
    <t>784011222RT2</t>
  </si>
  <si>
    <t>Zakrytí podlah včetně papírové lepenky</t>
  </si>
  <si>
    <t>784011111R00</t>
  </si>
  <si>
    <t>Oprášení/ometení podkladu</t>
  </si>
  <si>
    <t xml:space="preserve">stropy : </t>
  </si>
  <si>
    <t xml:space="preserve">stěny : </t>
  </si>
  <si>
    <t>7.15a.01 - PŘEDSÍŇ : 18,60</t>
  </si>
  <si>
    <t>7.15a.02 - POKOJ : 49,91</t>
  </si>
  <si>
    <t>7.15a.03 - KOUPELNA : 25,42</t>
  </si>
  <si>
    <t xml:space="preserve">špalety : </t>
  </si>
  <si>
    <t>O1 : (1,9+2*2)*1*0,1</t>
  </si>
  <si>
    <t>O2 : (0,65+2*2)*1*0,1</t>
  </si>
  <si>
    <t xml:space="preserve">- otvory : </t>
  </si>
  <si>
    <t>O1 : -1*1,9*2*1</t>
  </si>
  <si>
    <t>O2 : -1*0,65*2*1</t>
  </si>
  <si>
    <t>DV vstup : -1*0,9*2*1</t>
  </si>
  <si>
    <t>DVvn1 : -1*0,9*2*1*2</t>
  </si>
  <si>
    <t>DVvn2 : -1*0,7*2*1*2</t>
  </si>
  <si>
    <t>Odkaz na mn. položky pořadí 6 : 13,30000*-1</t>
  </si>
  <si>
    <t xml:space="preserve">- obklady : </t>
  </si>
  <si>
    <t>Odkaz na mn. položky pořadí 92 : 16,18000*-1</t>
  </si>
  <si>
    <t>784011121R00</t>
  </si>
  <si>
    <t>Broušení štuků a nových omítek</t>
  </si>
  <si>
    <t xml:space="preserve">nové štuky : </t>
  </si>
  <si>
    <t>Odkaz na mn. položky pořadí 9 : 5,80000</t>
  </si>
  <si>
    <t>784191201R00</t>
  </si>
  <si>
    <t>Penetrace podkladu hloubková 1x</t>
  </si>
  <si>
    <t>Příprava povrchu Penetrace (napouštění) podkladu disperzní, jednonásobná</t>
  </si>
  <si>
    <t>784114222R00</t>
  </si>
  <si>
    <t>Malba, barva, bez penetrace, 2 x</t>
  </si>
  <si>
    <t>Malby latexové  , barevné (bez ohledu na počet a odstín barev), dvojnásobné</t>
  </si>
  <si>
    <t>210810000x03</t>
  </si>
  <si>
    <t>Kompletní rekonstrukce elektroinstalace, byt 1kk s ohledem na stáří objektu a stav stávajících rozvodů</t>
  </si>
  <si>
    <t>Odstranění stávajících hliníkových vodičů, světel, vypínačů, zásuvek. Nové rozvody z Cu, nové zásuvky, vypínače, příprava pro přisazená stropní svítidla.</t>
  </si>
  <si>
    <t>Nová svitidla do koupelny, chodby a WC - 3 kusy dle standadu investora. Nový rozvadeč včetně vystrojení a oživení.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</si>
  <si>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</si>
  <si>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</si>
  <si>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</si>
  <si>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</si>
  <si>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</si>
  <si>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</si>
  <si>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</si>
  <si>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</si>
  <si>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</si>
  <si>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</si>
  <si>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</si>
  <si>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</si>
  <si>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</si>
  <si>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</si>
  <si>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</si>
  <si>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</si>
  <si>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979990107R00</t>
  </si>
  <si>
    <t>Poplatek za uložení suti - směs betonu, cihel, dřeva, skupina odpadu 170904</t>
  </si>
  <si>
    <t>00523  R</t>
  </si>
  <si>
    <t>Zkoušky a revize</t>
  </si>
  <si>
    <t>Soubor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</si>
  <si>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</si>
  <si>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</si>
  <si>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</si>
  <si>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</t>
  </si>
  <si>
    <t>Zkoušky těsnosti nové kanalizace a vodovodu</t>
  </si>
  <si>
    <t>SUM</t>
  </si>
  <si>
    <t>Poznámky uchazeče k zadání</t>
  </si>
  <si>
    <t>POPUZIV</t>
  </si>
  <si>
    <t>Včetně: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</si>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</sst>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0" fontId="20" fillId="0" borderId="0" xfId="0" applyFont="1" applyBorder="1" applyAlignment="1">
      <alignment horizontal="center" vertical="top" shrinkToFit="1"/>
    </xf>
    <xf numFmtId="164" fontId="20" fillId="0" borderId="0" xfId="0" applyNumberFormat="1" applyFont="1" applyBorder="1" applyAlignment="1">
      <alignment vertical="top" shrinkToFit="1"/>
    </xf>
    <xf numFmtId="4" fontId="20" fillId="0" borderId="0" xfId="0" applyNumberFormat="1" applyFont="1" applyBorder="1" applyAlignment="1">
      <alignment vertical="top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18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vertical="top" wrapText="1"/>
    </xf>
    <xf numFmtId="0" fontId="22" fillId="0" borderId="0" xfId="0" applyNumberFormat="1" applyFont="1" applyAlignment="1">
      <alignment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/>
    </xf>
    <xf numFmtId="49" fontId="20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6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 x14ac:dyDescent="0.2">
      <c r="A4" s="111">
        <v>4713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SUMIF(F58:F82,A16,I58:I82)+SUMIF(F58:F82,"PSU",I58:I82)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SUMIF(F58:F82,A17,I58:I82)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SUMIF(F58:F82,A18,I58:I82)</f>
        <v>0</v>
      </c>
      <c r="J18" s="85"/>
    </row>
    <row r="19" spans="1:10" ht="23.25" customHeight="1" x14ac:dyDescent="0.2">
      <c r="A19" s="198" t="s">
        <v>112</v>
      </c>
      <c r="B19" s="38" t="s">
        <v>29</v>
      </c>
      <c r="C19" s="62"/>
      <c r="D19" s="63"/>
      <c r="E19" s="83"/>
      <c r="F19" s="84"/>
      <c r="G19" s="83"/>
      <c r="H19" s="84"/>
      <c r="I19" s="83">
        <f>SUMIF(F58:F82,A19,I58:I82)</f>
        <v>0</v>
      </c>
      <c r="J19" s="85"/>
    </row>
    <row r="20" spans="1:10" ht="23.25" customHeight="1" x14ac:dyDescent="0.2">
      <c r="A20" s="198" t="s">
        <v>111</v>
      </c>
      <c r="B20" s="38" t="s">
        <v>30</v>
      </c>
      <c r="C20" s="62"/>
      <c r="D20" s="63"/>
      <c r="E20" s="83"/>
      <c r="F20" s="84"/>
      <c r="G20" s="83"/>
      <c r="H20" s="84"/>
      <c r="I20" s="83">
        <f>SUMIF(F58:F82,A20,I58:I82)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52" ht="25.5" hidden="1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52" ht="25.5" hidden="1" customHeight="1" x14ac:dyDescent="0.2">
      <c r="A39" s="137">
        <v>1</v>
      </c>
      <c r="B39" s="147" t="s">
        <v>50</v>
      </c>
      <c r="C39" s="148"/>
      <c r="D39" s="148"/>
      <c r="E39" s="148"/>
      <c r="F39" s="149">
        <f>'22.10 22.10 Pol'!AE614</f>
        <v>0</v>
      </c>
      <c r="G39" s="150">
        <f>'22.10 22.10 Pol'!AF614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52" ht="25.5" hidden="1" customHeight="1" x14ac:dyDescent="0.2">
      <c r="A40" s="137">
        <v>2</v>
      </c>
      <c r="B40" s="153" t="s">
        <v>43</v>
      </c>
      <c r="C40" s="154" t="s">
        <v>45</v>
      </c>
      <c r="D40" s="154"/>
      <c r="E40" s="154"/>
      <c r="F40" s="155">
        <f>'22.10 22.10 Pol'!AE614</f>
        <v>0</v>
      </c>
      <c r="G40" s="156">
        <f>'22.10 22.10 Pol'!AF614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52" ht="25.5" hidden="1" customHeight="1" x14ac:dyDescent="0.2">
      <c r="A41" s="137">
        <v>3</v>
      </c>
      <c r="B41" s="158" t="s">
        <v>43</v>
      </c>
      <c r="C41" s="148" t="s">
        <v>44</v>
      </c>
      <c r="D41" s="148"/>
      <c r="E41" s="148"/>
      <c r="F41" s="159">
        <f>'22.10 22.10 Pol'!AE614</f>
        <v>0</v>
      </c>
      <c r="G41" s="151">
        <f>'22.10 22.10 Pol'!AF614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52" ht="25.5" hidden="1" customHeight="1" x14ac:dyDescent="0.2">
      <c r="A42" s="137"/>
      <c r="B42" s="160" t="s">
        <v>51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52" x14ac:dyDescent="0.2">
      <c r="A44" t="s">
        <v>53</v>
      </c>
      <c r="B44" t="s">
        <v>54</v>
      </c>
    </row>
    <row r="45" spans="1:52" ht="51" x14ac:dyDescent="0.2">
      <c r="B45" s="177" t="s">
        <v>55</v>
      </c>
      <c r="C45" s="177"/>
      <c r="D45" s="177"/>
      <c r="E45" s="177"/>
      <c r="F45" s="177"/>
      <c r="G45" s="177"/>
      <c r="H45" s="177"/>
      <c r="I45" s="177"/>
      <c r="J45" s="177"/>
      <c r="AZ45" s="176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38.25" x14ac:dyDescent="0.2">
      <c r="B46" s="177" t="s">
        <v>56</v>
      </c>
      <c r="C46" s="177"/>
      <c r="D46" s="177"/>
      <c r="E46" s="177"/>
      <c r="F46" s="177"/>
      <c r="G46" s="177"/>
      <c r="H46" s="177"/>
      <c r="I46" s="177"/>
      <c r="J46" s="177"/>
      <c r="AZ46" s="176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38.25" x14ac:dyDescent="0.2">
      <c r="B48" s="177" t="s">
        <v>57</v>
      </c>
      <c r="C48" s="177"/>
      <c r="D48" s="177"/>
      <c r="E48" s="177"/>
      <c r="F48" s="177"/>
      <c r="G48" s="177"/>
      <c r="H48" s="177"/>
      <c r="I48" s="177"/>
      <c r="J48" s="177"/>
      <c r="AZ48" s="176" t="str">
        <f>B48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</v>
      </c>
    </row>
    <row r="50" spans="1:52" ht="51" x14ac:dyDescent="0.2">
      <c r="B50" s="177" t="s">
        <v>58</v>
      </c>
      <c r="C50" s="177"/>
      <c r="D50" s="177"/>
      <c r="E50" s="177"/>
      <c r="F50" s="177"/>
      <c r="G50" s="177"/>
      <c r="H50" s="177"/>
      <c r="I50" s="177"/>
      <c r="J50" s="177"/>
      <c r="AZ50" s="176" t="str">
        <f>B50</f>
        <v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v>
      </c>
    </row>
    <row r="52" spans="1:52" ht="38.25" x14ac:dyDescent="0.2">
      <c r="B52" s="177" t="s">
        <v>59</v>
      </c>
      <c r="C52" s="177"/>
      <c r="D52" s="177"/>
      <c r="E52" s="177"/>
      <c r="F52" s="177"/>
      <c r="G52" s="177"/>
      <c r="H52" s="177"/>
      <c r="I52" s="177"/>
      <c r="J52" s="177"/>
      <c r="AZ52" s="176" t="str">
        <f>B52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5" spans="1:52" ht="15.75" x14ac:dyDescent="0.25">
      <c r="B55" s="178" t="s">
        <v>60</v>
      </c>
    </row>
    <row r="57" spans="1:52" ht="25.5" customHeight="1" x14ac:dyDescent="0.2">
      <c r="A57" s="180"/>
      <c r="B57" s="183" t="s">
        <v>18</v>
      </c>
      <c r="C57" s="183" t="s">
        <v>6</v>
      </c>
      <c r="D57" s="184"/>
      <c r="E57" s="184"/>
      <c r="F57" s="185" t="s">
        <v>61</v>
      </c>
      <c r="G57" s="185"/>
      <c r="H57" s="185"/>
      <c r="I57" s="185" t="s">
        <v>31</v>
      </c>
      <c r="J57" s="185" t="s">
        <v>0</v>
      </c>
    </row>
    <row r="58" spans="1:52" ht="36.75" customHeight="1" x14ac:dyDescent="0.2">
      <c r="A58" s="181"/>
      <c r="B58" s="186" t="s">
        <v>62</v>
      </c>
      <c r="C58" s="187" t="s">
        <v>63</v>
      </c>
      <c r="D58" s="188"/>
      <c r="E58" s="188"/>
      <c r="F58" s="194" t="s">
        <v>26</v>
      </c>
      <c r="G58" s="195"/>
      <c r="H58" s="195"/>
      <c r="I58" s="195">
        <f>'22.10 22.10 Pol'!G8</f>
        <v>0</v>
      </c>
      <c r="J58" s="192" t="str">
        <f>IF(I83=0,"",I58/I83*100)</f>
        <v/>
      </c>
    </row>
    <row r="59" spans="1:52" ht="36.75" customHeight="1" x14ac:dyDescent="0.2">
      <c r="A59" s="181"/>
      <c r="B59" s="186" t="s">
        <v>64</v>
      </c>
      <c r="C59" s="187" t="s">
        <v>65</v>
      </c>
      <c r="D59" s="188"/>
      <c r="E59" s="188"/>
      <c r="F59" s="194" t="s">
        <v>26</v>
      </c>
      <c r="G59" s="195"/>
      <c r="H59" s="195"/>
      <c r="I59" s="195">
        <f>'22.10 22.10 Pol'!G45</f>
        <v>0</v>
      </c>
      <c r="J59" s="192" t="str">
        <f>IF(I83=0,"",I59/I83*100)</f>
        <v/>
      </c>
    </row>
    <row r="60" spans="1:52" ht="36.75" customHeight="1" x14ac:dyDescent="0.2">
      <c r="A60" s="181"/>
      <c r="B60" s="186" t="s">
        <v>66</v>
      </c>
      <c r="C60" s="187" t="s">
        <v>67</v>
      </c>
      <c r="D60" s="188"/>
      <c r="E60" s="188"/>
      <c r="F60" s="194" t="s">
        <v>26</v>
      </c>
      <c r="G60" s="195"/>
      <c r="H60" s="195"/>
      <c r="I60" s="195">
        <f>'22.10 22.10 Pol'!G74</f>
        <v>0</v>
      </c>
      <c r="J60" s="192" t="str">
        <f>IF(I83=0,"",I60/I83*100)</f>
        <v/>
      </c>
    </row>
    <row r="61" spans="1:52" ht="36.75" customHeight="1" x14ac:dyDescent="0.2">
      <c r="A61" s="181"/>
      <c r="B61" s="186" t="s">
        <v>68</v>
      </c>
      <c r="C61" s="187" t="s">
        <v>69</v>
      </c>
      <c r="D61" s="188"/>
      <c r="E61" s="188"/>
      <c r="F61" s="194" t="s">
        <v>26</v>
      </c>
      <c r="G61" s="195"/>
      <c r="H61" s="195"/>
      <c r="I61" s="195">
        <f>'22.10 22.10 Pol'!G83</f>
        <v>0</v>
      </c>
      <c r="J61" s="192" t="str">
        <f>IF(I83=0,"",I61/I83*100)</f>
        <v/>
      </c>
    </row>
    <row r="62" spans="1:52" ht="36.75" customHeight="1" x14ac:dyDescent="0.2">
      <c r="A62" s="181"/>
      <c r="B62" s="186" t="s">
        <v>70</v>
      </c>
      <c r="C62" s="187" t="s">
        <v>71</v>
      </c>
      <c r="D62" s="188"/>
      <c r="E62" s="188"/>
      <c r="F62" s="194" t="s">
        <v>26</v>
      </c>
      <c r="G62" s="195"/>
      <c r="H62" s="195"/>
      <c r="I62" s="195">
        <f>'22.10 22.10 Pol'!G96</f>
        <v>0</v>
      </c>
      <c r="J62" s="192" t="str">
        <f>IF(I83=0,"",I62/I83*100)</f>
        <v/>
      </c>
    </row>
    <row r="63" spans="1:52" ht="36.75" customHeight="1" x14ac:dyDescent="0.2">
      <c r="A63" s="181"/>
      <c r="B63" s="186" t="s">
        <v>72</v>
      </c>
      <c r="C63" s="187" t="s">
        <v>73</v>
      </c>
      <c r="D63" s="188"/>
      <c r="E63" s="188"/>
      <c r="F63" s="194" t="s">
        <v>26</v>
      </c>
      <c r="G63" s="195"/>
      <c r="H63" s="195"/>
      <c r="I63" s="195">
        <f>'22.10 22.10 Pol'!G104</f>
        <v>0</v>
      </c>
      <c r="J63" s="192" t="str">
        <f>IF(I83=0,"",I63/I83*100)</f>
        <v/>
      </c>
    </row>
    <row r="64" spans="1:52" ht="36.75" customHeight="1" x14ac:dyDescent="0.2">
      <c r="A64" s="181"/>
      <c r="B64" s="186" t="s">
        <v>74</v>
      </c>
      <c r="C64" s="187" t="s">
        <v>75</v>
      </c>
      <c r="D64" s="188"/>
      <c r="E64" s="188"/>
      <c r="F64" s="194" t="s">
        <v>26</v>
      </c>
      <c r="G64" s="195"/>
      <c r="H64" s="195"/>
      <c r="I64" s="195">
        <f>'22.10 22.10 Pol'!G111</f>
        <v>0</v>
      </c>
      <c r="J64" s="192" t="str">
        <f>IF(I83=0,"",I64/I83*100)</f>
        <v/>
      </c>
    </row>
    <row r="65" spans="1:10" ht="36.75" customHeight="1" x14ac:dyDescent="0.2">
      <c r="A65" s="181"/>
      <c r="B65" s="186" t="s">
        <v>76</v>
      </c>
      <c r="C65" s="187" t="s">
        <v>77</v>
      </c>
      <c r="D65" s="188"/>
      <c r="E65" s="188"/>
      <c r="F65" s="194" t="s">
        <v>26</v>
      </c>
      <c r="G65" s="195"/>
      <c r="H65" s="195"/>
      <c r="I65" s="195">
        <f>'22.10 22.10 Pol'!G127</f>
        <v>0</v>
      </c>
      <c r="J65" s="192" t="str">
        <f>IF(I83=0,"",I65/I83*100)</f>
        <v/>
      </c>
    </row>
    <row r="66" spans="1:10" ht="36.75" customHeight="1" x14ac:dyDescent="0.2">
      <c r="A66" s="181"/>
      <c r="B66" s="186" t="s">
        <v>78</v>
      </c>
      <c r="C66" s="187" t="s">
        <v>79</v>
      </c>
      <c r="D66" s="188"/>
      <c r="E66" s="188"/>
      <c r="F66" s="194" t="s">
        <v>26</v>
      </c>
      <c r="G66" s="195"/>
      <c r="H66" s="195"/>
      <c r="I66" s="195">
        <f>'22.10 22.10 Pol'!G159</f>
        <v>0</v>
      </c>
      <c r="J66" s="192" t="str">
        <f>IF(I83=0,"",I66/I83*100)</f>
        <v/>
      </c>
    </row>
    <row r="67" spans="1:10" ht="36.75" customHeight="1" x14ac:dyDescent="0.2">
      <c r="A67" s="181"/>
      <c r="B67" s="186" t="s">
        <v>80</v>
      </c>
      <c r="C67" s="187" t="s">
        <v>81</v>
      </c>
      <c r="D67" s="188"/>
      <c r="E67" s="188"/>
      <c r="F67" s="194" t="s">
        <v>27</v>
      </c>
      <c r="G67" s="195"/>
      <c r="H67" s="195"/>
      <c r="I67" s="195">
        <f>'22.10 22.10 Pol'!G161</f>
        <v>0</v>
      </c>
      <c r="J67" s="192" t="str">
        <f>IF(I83=0,"",I67/I83*100)</f>
        <v/>
      </c>
    </row>
    <row r="68" spans="1:10" ht="36.75" customHeight="1" x14ac:dyDescent="0.2">
      <c r="A68" s="181"/>
      <c r="B68" s="186" t="s">
        <v>82</v>
      </c>
      <c r="C68" s="187" t="s">
        <v>83</v>
      </c>
      <c r="D68" s="188"/>
      <c r="E68" s="188"/>
      <c r="F68" s="194" t="s">
        <v>27</v>
      </c>
      <c r="G68" s="195"/>
      <c r="H68" s="195"/>
      <c r="I68" s="195">
        <f>'22.10 22.10 Pol'!G193</f>
        <v>0</v>
      </c>
      <c r="J68" s="192" t="str">
        <f>IF(I83=0,"",I68/I83*100)</f>
        <v/>
      </c>
    </row>
    <row r="69" spans="1:10" ht="36.75" customHeight="1" x14ac:dyDescent="0.2">
      <c r="A69" s="181"/>
      <c r="B69" s="186" t="s">
        <v>84</v>
      </c>
      <c r="C69" s="187" t="s">
        <v>85</v>
      </c>
      <c r="D69" s="188"/>
      <c r="E69" s="188"/>
      <c r="F69" s="194" t="s">
        <v>27</v>
      </c>
      <c r="G69" s="195"/>
      <c r="H69" s="195"/>
      <c r="I69" s="195">
        <f>'22.10 22.10 Pol'!G198</f>
        <v>0</v>
      </c>
      <c r="J69" s="192" t="str">
        <f>IF(I83=0,"",I69/I83*100)</f>
        <v/>
      </c>
    </row>
    <row r="70" spans="1:10" ht="36.75" customHeight="1" x14ac:dyDescent="0.2">
      <c r="A70" s="181"/>
      <c r="B70" s="186" t="s">
        <v>86</v>
      </c>
      <c r="C70" s="187" t="s">
        <v>87</v>
      </c>
      <c r="D70" s="188"/>
      <c r="E70" s="188"/>
      <c r="F70" s="194" t="s">
        <v>27</v>
      </c>
      <c r="G70" s="195"/>
      <c r="H70" s="195"/>
      <c r="I70" s="195">
        <f>'22.10 22.10 Pol'!G203</f>
        <v>0</v>
      </c>
      <c r="J70" s="192" t="str">
        <f>IF(I83=0,"",I70/I83*100)</f>
        <v/>
      </c>
    </row>
    <row r="71" spans="1:10" ht="36.75" customHeight="1" x14ac:dyDescent="0.2">
      <c r="A71" s="181"/>
      <c r="B71" s="186" t="s">
        <v>88</v>
      </c>
      <c r="C71" s="187" t="s">
        <v>89</v>
      </c>
      <c r="D71" s="188"/>
      <c r="E71" s="188"/>
      <c r="F71" s="194" t="s">
        <v>27</v>
      </c>
      <c r="G71" s="195"/>
      <c r="H71" s="195"/>
      <c r="I71" s="195">
        <f>'22.10 22.10 Pol'!G214</f>
        <v>0</v>
      </c>
      <c r="J71" s="192" t="str">
        <f>IF(I83=0,"",I71/I83*100)</f>
        <v/>
      </c>
    </row>
    <row r="72" spans="1:10" ht="36.75" customHeight="1" x14ac:dyDescent="0.2">
      <c r="A72" s="181"/>
      <c r="B72" s="186" t="s">
        <v>90</v>
      </c>
      <c r="C72" s="187" t="s">
        <v>91</v>
      </c>
      <c r="D72" s="188"/>
      <c r="E72" s="188"/>
      <c r="F72" s="194" t="s">
        <v>27</v>
      </c>
      <c r="G72" s="195"/>
      <c r="H72" s="195"/>
      <c r="I72" s="195">
        <f>'22.10 22.10 Pol'!G281</f>
        <v>0</v>
      </c>
      <c r="J72" s="192" t="str">
        <f>IF(I83=0,"",I72/I83*100)</f>
        <v/>
      </c>
    </row>
    <row r="73" spans="1:10" ht="36.75" customHeight="1" x14ac:dyDescent="0.2">
      <c r="A73" s="181"/>
      <c r="B73" s="186" t="s">
        <v>92</v>
      </c>
      <c r="C73" s="187" t="s">
        <v>93</v>
      </c>
      <c r="D73" s="188"/>
      <c r="E73" s="188"/>
      <c r="F73" s="194" t="s">
        <v>27</v>
      </c>
      <c r="G73" s="195"/>
      <c r="H73" s="195"/>
      <c r="I73" s="195">
        <f>'22.10 22.10 Pol'!G295</f>
        <v>0</v>
      </c>
      <c r="J73" s="192" t="str">
        <f>IF(I83=0,"",I73/I83*100)</f>
        <v/>
      </c>
    </row>
    <row r="74" spans="1:10" ht="36.75" customHeight="1" x14ac:dyDescent="0.2">
      <c r="A74" s="181"/>
      <c r="B74" s="186" t="s">
        <v>94</v>
      </c>
      <c r="C74" s="187" t="s">
        <v>95</v>
      </c>
      <c r="D74" s="188"/>
      <c r="E74" s="188"/>
      <c r="F74" s="194" t="s">
        <v>27</v>
      </c>
      <c r="G74" s="195"/>
      <c r="H74" s="195"/>
      <c r="I74" s="195">
        <f>'22.10 22.10 Pol'!G333</f>
        <v>0</v>
      </c>
      <c r="J74" s="192" t="str">
        <f>IF(I83=0,"",I74/I83*100)</f>
        <v/>
      </c>
    </row>
    <row r="75" spans="1:10" ht="36.75" customHeight="1" x14ac:dyDescent="0.2">
      <c r="A75" s="181"/>
      <c r="B75" s="186" t="s">
        <v>96</v>
      </c>
      <c r="C75" s="187" t="s">
        <v>97</v>
      </c>
      <c r="D75" s="188"/>
      <c r="E75" s="188"/>
      <c r="F75" s="194" t="s">
        <v>27</v>
      </c>
      <c r="G75" s="195"/>
      <c r="H75" s="195"/>
      <c r="I75" s="195">
        <f>'22.10 22.10 Pol'!G373</f>
        <v>0</v>
      </c>
      <c r="J75" s="192" t="str">
        <f>IF(I83=0,"",I75/I83*100)</f>
        <v/>
      </c>
    </row>
    <row r="76" spans="1:10" ht="36.75" customHeight="1" x14ac:dyDescent="0.2">
      <c r="A76" s="181"/>
      <c r="B76" s="186" t="s">
        <v>98</v>
      </c>
      <c r="C76" s="187" t="s">
        <v>99</v>
      </c>
      <c r="D76" s="188"/>
      <c r="E76" s="188"/>
      <c r="F76" s="194" t="s">
        <v>27</v>
      </c>
      <c r="G76" s="195"/>
      <c r="H76" s="195"/>
      <c r="I76" s="195">
        <f>'22.10 22.10 Pol'!G398</f>
        <v>0</v>
      </c>
      <c r="J76" s="192" t="str">
        <f>IF(I83=0,"",I76/I83*100)</f>
        <v/>
      </c>
    </row>
    <row r="77" spans="1:10" ht="36.75" customHeight="1" x14ac:dyDescent="0.2">
      <c r="A77" s="181"/>
      <c r="B77" s="186" t="s">
        <v>100</v>
      </c>
      <c r="C77" s="187" t="s">
        <v>101</v>
      </c>
      <c r="D77" s="188"/>
      <c r="E77" s="188"/>
      <c r="F77" s="194" t="s">
        <v>27</v>
      </c>
      <c r="G77" s="195"/>
      <c r="H77" s="195"/>
      <c r="I77" s="195">
        <f>'22.10 22.10 Pol'!G437</f>
        <v>0</v>
      </c>
      <c r="J77" s="192" t="str">
        <f>IF(I83=0,"",I77/I83*100)</f>
        <v/>
      </c>
    </row>
    <row r="78" spans="1:10" ht="36.75" customHeight="1" x14ac:dyDescent="0.2">
      <c r="A78" s="181"/>
      <c r="B78" s="186" t="s">
        <v>102</v>
      </c>
      <c r="C78" s="187" t="s">
        <v>103</v>
      </c>
      <c r="D78" s="188"/>
      <c r="E78" s="188"/>
      <c r="F78" s="194" t="s">
        <v>27</v>
      </c>
      <c r="G78" s="195"/>
      <c r="H78" s="195"/>
      <c r="I78" s="195">
        <f>'22.10 22.10 Pol'!G471</f>
        <v>0</v>
      </c>
      <c r="J78" s="192" t="str">
        <f>IF(I83=0,"",I78/I83*100)</f>
        <v/>
      </c>
    </row>
    <row r="79" spans="1:10" ht="36.75" customHeight="1" x14ac:dyDescent="0.2">
      <c r="A79" s="181"/>
      <c r="B79" s="186" t="s">
        <v>104</v>
      </c>
      <c r="C79" s="187" t="s">
        <v>105</v>
      </c>
      <c r="D79" s="188"/>
      <c r="E79" s="188"/>
      <c r="F79" s="194" t="s">
        <v>27</v>
      </c>
      <c r="G79" s="195"/>
      <c r="H79" s="195"/>
      <c r="I79" s="195">
        <f>'22.10 22.10 Pol'!G493</f>
        <v>0</v>
      </c>
      <c r="J79" s="192" t="str">
        <f>IF(I83=0,"",I79/I83*100)</f>
        <v/>
      </c>
    </row>
    <row r="80" spans="1:10" ht="36.75" customHeight="1" x14ac:dyDescent="0.2">
      <c r="A80" s="181"/>
      <c r="B80" s="186" t="s">
        <v>106</v>
      </c>
      <c r="C80" s="187" t="s">
        <v>107</v>
      </c>
      <c r="D80" s="188"/>
      <c r="E80" s="188"/>
      <c r="F80" s="194" t="s">
        <v>28</v>
      </c>
      <c r="G80" s="195"/>
      <c r="H80" s="195"/>
      <c r="I80" s="195">
        <f>'22.10 22.10 Pol'!G591</f>
        <v>0</v>
      </c>
      <c r="J80" s="192" t="str">
        <f>IF(I83=0,"",I80/I83*100)</f>
        <v/>
      </c>
    </row>
    <row r="81" spans="1:10" ht="36.75" customHeight="1" x14ac:dyDescent="0.2">
      <c r="A81" s="181"/>
      <c r="B81" s="186" t="s">
        <v>108</v>
      </c>
      <c r="C81" s="187" t="s">
        <v>109</v>
      </c>
      <c r="D81" s="188"/>
      <c r="E81" s="188"/>
      <c r="F81" s="194" t="s">
        <v>110</v>
      </c>
      <c r="G81" s="195"/>
      <c r="H81" s="195"/>
      <c r="I81" s="195">
        <f>'22.10 22.10 Pol'!G597</f>
        <v>0</v>
      </c>
      <c r="J81" s="192" t="str">
        <f>IF(I83=0,"",I81/I83*100)</f>
        <v/>
      </c>
    </row>
    <row r="82" spans="1:10" ht="36.75" customHeight="1" x14ac:dyDescent="0.2">
      <c r="A82" s="181"/>
      <c r="B82" s="186" t="s">
        <v>111</v>
      </c>
      <c r="C82" s="187" t="s">
        <v>30</v>
      </c>
      <c r="D82" s="188"/>
      <c r="E82" s="188"/>
      <c r="F82" s="194" t="s">
        <v>111</v>
      </c>
      <c r="G82" s="195"/>
      <c r="H82" s="195"/>
      <c r="I82" s="195">
        <f>'22.10 22.10 Pol'!G607</f>
        <v>0</v>
      </c>
      <c r="J82" s="192" t="str">
        <f>IF(I83=0,"",I82/I83*100)</f>
        <v/>
      </c>
    </row>
    <row r="83" spans="1:10" ht="25.5" customHeight="1" x14ac:dyDescent="0.2">
      <c r="A83" s="182"/>
      <c r="B83" s="189" t="s">
        <v>1</v>
      </c>
      <c r="C83" s="190"/>
      <c r="D83" s="191"/>
      <c r="E83" s="191"/>
      <c r="F83" s="196"/>
      <c r="G83" s="197"/>
      <c r="H83" s="197"/>
      <c r="I83" s="197">
        <f>SUM(I58:I82)</f>
        <v>0</v>
      </c>
      <c r="J83" s="193">
        <f>SUM(J58:J82)</f>
        <v>0</v>
      </c>
    </row>
    <row r="84" spans="1:10" x14ac:dyDescent="0.2">
      <c r="F84" s="135"/>
      <c r="G84" s="135"/>
      <c r="H84" s="135"/>
      <c r="I84" s="135"/>
      <c r="J84" s="136"/>
    </row>
    <row r="85" spans="1:10" x14ac:dyDescent="0.2">
      <c r="F85" s="135"/>
      <c r="G85" s="135"/>
      <c r="H85" s="135"/>
      <c r="I85" s="135"/>
      <c r="J85" s="136"/>
    </row>
    <row r="86" spans="1:10" x14ac:dyDescent="0.2">
      <c r="F86" s="135"/>
      <c r="G86" s="135"/>
      <c r="H86" s="135"/>
      <c r="I86" s="135"/>
      <c r="J86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C79:E79"/>
    <mergeCell ref="C80:E80"/>
    <mergeCell ref="C81:E81"/>
    <mergeCell ref="C82:E82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B46:J46"/>
    <mergeCell ref="B48:J48"/>
    <mergeCell ref="B50:J50"/>
    <mergeCell ref="B52:J52"/>
    <mergeCell ref="C58:E58"/>
    <mergeCell ref="C39:E39"/>
    <mergeCell ref="C40:E40"/>
    <mergeCell ref="C41:E41"/>
    <mergeCell ref="B42:E42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6CEB2-FD53-4E60-B921-D5A0FCA943A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113</v>
      </c>
    </row>
    <row r="2" spans="1:60" ht="24.95" customHeight="1" x14ac:dyDescent="0.2">
      <c r="A2" s="200" t="s">
        <v>8</v>
      </c>
      <c r="B2" s="49" t="s">
        <v>48</v>
      </c>
      <c r="C2" s="203" t="s">
        <v>49</v>
      </c>
      <c r="D2" s="201"/>
      <c r="E2" s="201"/>
      <c r="F2" s="201"/>
      <c r="G2" s="202"/>
      <c r="AG2" t="s">
        <v>114</v>
      </c>
    </row>
    <row r="3" spans="1:60" ht="24.95" customHeight="1" x14ac:dyDescent="0.2">
      <c r="A3" s="200" t="s">
        <v>9</v>
      </c>
      <c r="B3" s="49" t="s">
        <v>43</v>
      </c>
      <c r="C3" s="203" t="s">
        <v>45</v>
      </c>
      <c r="D3" s="201"/>
      <c r="E3" s="201"/>
      <c r="F3" s="201"/>
      <c r="G3" s="202"/>
      <c r="AC3" s="179" t="s">
        <v>114</v>
      </c>
      <c r="AG3" t="s">
        <v>115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116</v>
      </c>
    </row>
    <row r="5" spans="1:60" x14ac:dyDescent="0.2">
      <c r="D5" s="10"/>
    </row>
    <row r="6" spans="1:60" ht="38.25" x14ac:dyDescent="0.2">
      <c r="A6" s="210" t="s">
        <v>117</v>
      </c>
      <c r="B6" s="212" t="s">
        <v>118</v>
      </c>
      <c r="C6" s="212" t="s">
        <v>119</v>
      </c>
      <c r="D6" s="211" t="s">
        <v>120</v>
      </c>
      <c r="E6" s="210" t="s">
        <v>121</v>
      </c>
      <c r="F6" s="209" t="s">
        <v>122</v>
      </c>
      <c r="G6" s="210" t="s">
        <v>31</v>
      </c>
      <c r="H6" s="213" t="s">
        <v>32</v>
      </c>
      <c r="I6" s="213" t="s">
        <v>123</v>
      </c>
      <c r="J6" s="213" t="s">
        <v>33</v>
      </c>
      <c r="K6" s="213" t="s">
        <v>124</v>
      </c>
      <c r="L6" s="213" t="s">
        <v>125</v>
      </c>
      <c r="M6" s="213" t="s">
        <v>126</v>
      </c>
      <c r="N6" s="213" t="s">
        <v>127</v>
      </c>
      <c r="O6" s="213" t="s">
        <v>128</v>
      </c>
      <c r="P6" s="213" t="s">
        <v>129</v>
      </c>
      <c r="Q6" s="213" t="s">
        <v>130</v>
      </c>
      <c r="R6" s="213" t="s">
        <v>131</v>
      </c>
      <c r="S6" s="213" t="s">
        <v>132</v>
      </c>
      <c r="T6" s="213" t="s">
        <v>133</v>
      </c>
      <c r="U6" s="213" t="s">
        <v>134</v>
      </c>
      <c r="V6" s="213" t="s">
        <v>135</v>
      </c>
      <c r="W6" s="213" t="s">
        <v>136</v>
      </c>
      <c r="X6" s="213" t="s">
        <v>137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44" t="s">
        <v>138</v>
      </c>
      <c r="B8" s="245" t="s">
        <v>62</v>
      </c>
      <c r="C8" s="268" t="s">
        <v>63</v>
      </c>
      <c r="D8" s="246"/>
      <c r="E8" s="247"/>
      <c r="F8" s="248"/>
      <c r="G8" s="248">
        <f>SUMIF(AG9:AG44,"&lt;&gt;NOR",G9:G44)</f>
        <v>0</v>
      </c>
      <c r="H8" s="248"/>
      <c r="I8" s="248">
        <f>SUM(I9:I44)</f>
        <v>0</v>
      </c>
      <c r="J8" s="248"/>
      <c r="K8" s="248">
        <f>SUM(K9:K44)</f>
        <v>0</v>
      </c>
      <c r="L8" s="248"/>
      <c r="M8" s="248">
        <f>SUM(M9:M44)</f>
        <v>0</v>
      </c>
      <c r="N8" s="248"/>
      <c r="O8" s="248">
        <f>SUM(O9:O44)</f>
        <v>0.61</v>
      </c>
      <c r="P8" s="248"/>
      <c r="Q8" s="248">
        <f>SUM(Q9:Q44)</f>
        <v>0</v>
      </c>
      <c r="R8" s="248"/>
      <c r="S8" s="248"/>
      <c r="T8" s="249"/>
      <c r="U8" s="243"/>
      <c r="V8" s="243">
        <f>SUM(V9:V44)</f>
        <v>14.490000000000002</v>
      </c>
      <c r="W8" s="243"/>
      <c r="X8" s="243"/>
      <c r="AG8" t="s">
        <v>139</v>
      </c>
    </row>
    <row r="9" spans="1:60" ht="22.5" outlineLevel="1" x14ac:dyDescent="0.2">
      <c r="A9" s="250">
        <v>1</v>
      </c>
      <c r="B9" s="251" t="s">
        <v>140</v>
      </c>
      <c r="C9" s="269" t="s">
        <v>141</v>
      </c>
      <c r="D9" s="252" t="s">
        <v>142</v>
      </c>
      <c r="E9" s="253">
        <v>0.14000000000000001</v>
      </c>
      <c r="F9" s="254"/>
      <c r="G9" s="255">
        <f>ROUND(E9*F9,2)</f>
        <v>0</v>
      </c>
      <c r="H9" s="254"/>
      <c r="I9" s="255">
        <f>ROUND(E9*H9,2)</f>
        <v>0</v>
      </c>
      <c r="J9" s="254"/>
      <c r="K9" s="255">
        <f>ROUND(E9*J9,2)</f>
        <v>0</v>
      </c>
      <c r="L9" s="255">
        <v>15</v>
      </c>
      <c r="M9" s="255">
        <f>G9*(1+L9/100)</f>
        <v>0</v>
      </c>
      <c r="N9" s="255">
        <v>1.79356</v>
      </c>
      <c r="O9" s="255">
        <f>ROUND(E9*N9,2)</f>
        <v>0.25</v>
      </c>
      <c r="P9" s="255">
        <v>0</v>
      </c>
      <c r="Q9" s="255">
        <f>ROUND(E9*P9,2)</f>
        <v>0</v>
      </c>
      <c r="R9" s="255"/>
      <c r="S9" s="255" t="s">
        <v>143</v>
      </c>
      <c r="T9" s="256" t="s">
        <v>143</v>
      </c>
      <c r="U9" s="233">
        <v>3.8420000000000001</v>
      </c>
      <c r="V9" s="233">
        <f>ROUND(E9*U9,2)</f>
        <v>0.54</v>
      </c>
      <c r="W9" s="233"/>
      <c r="X9" s="233" t="s">
        <v>144</v>
      </c>
      <c r="Y9" s="214"/>
      <c r="Z9" s="214"/>
      <c r="AA9" s="214"/>
      <c r="AB9" s="214"/>
      <c r="AC9" s="214"/>
      <c r="AD9" s="214"/>
      <c r="AE9" s="214"/>
      <c r="AF9" s="214"/>
      <c r="AG9" s="214" t="s">
        <v>145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31"/>
      <c r="B10" s="232"/>
      <c r="C10" s="270" t="s">
        <v>146</v>
      </c>
      <c r="D10" s="234"/>
      <c r="E10" s="235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14"/>
      <c r="Z10" s="214"/>
      <c r="AA10" s="214"/>
      <c r="AB10" s="214"/>
      <c r="AC10" s="214"/>
      <c r="AD10" s="214"/>
      <c r="AE10" s="214"/>
      <c r="AF10" s="214"/>
      <c r="AG10" s="214" t="s">
        <v>147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1"/>
      <c r="B11" s="232"/>
      <c r="C11" s="270" t="s">
        <v>148</v>
      </c>
      <c r="D11" s="234"/>
      <c r="E11" s="235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14"/>
      <c r="Z11" s="214"/>
      <c r="AA11" s="214"/>
      <c r="AB11" s="214"/>
      <c r="AC11" s="214"/>
      <c r="AD11" s="214"/>
      <c r="AE11" s="214"/>
      <c r="AF11" s="214"/>
      <c r="AG11" s="214" t="s">
        <v>147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31"/>
      <c r="B12" s="232"/>
      <c r="C12" s="270" t="s">
        <v>149</v>
      </c>
      <c r="D12" s="234"/>
      <c r="E12" s="235">
        <v>0.14000000000000001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14"/>
      <c r="Z12" s="214"/>
      <c r="AA12" s="214"/>
      <c r="AB12" s="214"/>
      <c r="AC12" s="214"/>
      <c r="AD12" s="214"/>
      <c r="AE12" s="214"/>
      <c r="AF12" s="214"/>
      <c r="AG12" s="214" t="s">
        <v>147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1"/>
      <c r="B13" s="232"/>
      <c r="C13" s="271" t="s">
        <v>150</v>
      </c>
      <c r="D13" s="236"/>
      <c r="E13" s="237">
        <v>0.14000000000000001</v>
      </c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14"/>
      <c r="Z13" s="214"/>
      <c r="AA13" s="214"/>
      <c r="AB13" s="214"/>
      <c r="AC13" s="214"/>
      <c r="AD13" s="214"/>
      <c r="AE13" s="214"/>
      <c r="AF13" s="214"/>
      <c r="AG13" s="214" t="s">
        <v>147</v>
      </c>
      <c r="AH13" s="214">
        <v>1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50">
        <v>2</v>
      </c>
      <c r="B14" s="251" t="s">
        <v>151</v>
      </c>
      <c r="C14" s="269" t="s">
        <v>152</v>
      </c>
      <c r="D14" s="252" t="s">
        <v>153</v>
      </c>
      <c r="E14" s="253">
        <v>4.7</v>
      </c>
      <c r="F14" s="254"/>
      <c r="G14" s="255">
        <f>ROUND(E14*F14,2)</f>
        <v>0</v>
      </c>
      <c r="H14" s="254"/>
      <c r="I14" s="255">
        <f>ROUND(E14*H14,2)</f>
        <v>0</v>
      </c>
      <c r="J14" s="254"/>
      <c r="K14" s="255">
        <f>ROUND(E14*J14,2)</f>
        <v>0</v>
      </c>
      <c r="L14" s="255">
        <v>15</v>
      </c>
      <c r="M14" s="255">
        <f>G14*(1+L14/100)</f>
        <v>0</v>
      </c>
      <c r="N14" s="255">
        <v>1.0200000000000001E-3</v>
      </c>
      <c r="O14" s="255">
        <f>ROUND(E14*N14,2)</f>
        <v>0</v>
      </c>
      <c r="P14" s="255">
        <v>0</v>
      </c>
      <c r="Q14" s="255">
        <f>ROUND(E14*P14,2)</f>
        <v>0</v>
      </c>
      <c r="R14" s="255"/>
      <c r="S14" s="255" t="s">
        <v>143</v>
      </c>
      <c r="T14" s="256" t="s">
        <v>143</v>
      </c>
      <c r="U14" s="233">
        <v>0.223</v>
      </c>
      <c r="V14" s="233">
        <f>ROUND(E14*U14,2)</f>
        <v>1.05</v>
      </c>
      <c r="W14" s="233"/>
      <c r="X14" s="233" t="s">
        <v>144</v>
      </c>
      <c r="Y14" s="214"/>
      <c r="Z14" s="214"/>
      <c r="AA14" s="214"/>
      <c r="AB14" s="214"/>
      <c r="AC14" s="214"/>
      <c r="AD14" s="214"/>
      <c r="AE14" s="214"/>
      <c r="AF14" s="214"/>
      <c r="AG14" s="214" t="s">
        <v>145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1"/>
      <c r="B15" s="232"/>
      <c r="C15" s="272" t="s">
        <v>154</v>
      </c>
      <c r="D15" s="257"/>
      <c r="E15" s="257"/>
      <c r="F15" s="257"/>
      <c r="G15" s="257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14"/>
      <c r="Z15" s="214"/>
      <c r="AA15" s="214"/>
      <c r="AB15" s="214"/>
      <c r="AC15" s="214"/>
      <c r="AD15" s="214"/>
      <c r="AE15" s="214"/>
      <c r="AF15" s="214"/>
      <c r="AG15" s="214" t="s">
        <v>155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31"/>
      <c r="B16" s="232"/>
      <c r="C16" s="270" t="s">
        <v>146</v>
      </c>
      <c r="D16" s="234"/>
      <c r="E16" s="235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14"/>
      <c r="Z16" s="214"/>
      <c r="AA16" s="214"/>
      <c r="AB16" s="214"/>
      <c r="AC16" s="214"/>
      <c r="AD16" s="214"/>
      <c r="AE16" s="214"/>
      <c r="AF16" s="214"/>
      <c r="AG16" s="214" t="s">
        <v>147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1"/>
      <c r="B17" s="232"/>
      <c r="C17" s="270" t="s">
        <v>148</v>
      </c>
      <c r="D17" s="234"/>
      <c r="E17" s="235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14"/>
      <c r="Z17" s="214"/>
      <c r="AA17" s="214"/>
      <c r="AB17" s="214"/>
      <c r="AC17" s="214"/>
      <c r="AD17" s="214"/>
      <c r="AE17" s="214"/>
      <c r="AF17" s="214"/>
      <c r="AG17" s="214" t="s">
        <v>147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31"/>
      <c r="B18" s="232"/>
      <c r="C18" s="270" t="s">
        <v>156</v>
      </c>
      <c r="D18" s="234"/>
      <c r="E18" s="235">
        <v>4.7</v>
      </c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14"/>
      <c r="Z18" s="214"/>
      <c r="AA18" s="214"/>
      <c r="AB18" s="214"/>
      <c r="AC18" s="214"/>
      <c r="AD18" s="214"/>
      <c r="AE18" s="214"/>
      <c r="AF18" s="214"/>
      <c r="AG18" s="214" t="s">
        <v>147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31"/>
      <c r="B19" s="232"/>
      <c r="C19" s="271" t="s">
        <v>150</v>
      </c>
      <c r="D19" s="236"/>
      <c r="E19" s="237">
        <v>4.7</v>
      </c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14"/>
      <c r="Z19" s="214"/>
      <c r="AA19" s="214"/>
      <c r="AB19" s="214"/>
      <c r="AC19" s="214"/>
      <c r="AD19" s="214"/>
      <c r="AE19" s="214"/>
      <c r="AF19" s="214"/>
      <c r="AG19" s="214" t="s">
        <v>147</v>
      </c>
      <c r="AH19" s="214">
        <v>1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22.5" outlineLevel="1" x14ac:dyDescent="0.2">
      <c r="A20" s="250">
        <v>3</v>
      </c>
      <c r="B20" s="251" t="s">
        <v>157</v>
      </c>
      <c r="C20" s="269" t="s">
        <v>158</v>
      </c>
      <c r="D20" s="252" t="s">
        <v>159</v>
      </c>
      <c r="E20" s="253">
        <v>3.399</v>
      </c>
      <c r="F20" s="254"/>
      <c r="G20" s="255">
        <f>ROUND(E20*F20,2)</f>
        <v>0</v>
      </c>
      <c r="H20" s="254"/>
      <c r="I20" s="255">
        <f>ROUND(E20*H20,2)</f>
        <v>0</v>
      </c>
      <c r="J20" s="254"/>
      <c r="K20" s="255">
        <f>ROUND(E20*J20,2)</f>
        <v>0</v>
      </c>
      <c r="L20" s="255">
        <v>15</v>
      </c>
      <c r="M20" s="255">
        <f>G20*(1+L20/100)</f>
        <v>0</v>
      </c>
      <c r="N20" s="255">
        <v>1.226E-2</v>
      </c>
      <c r="O20" s="255">
        <f>ROUND(E20*N20,2)</f>
        <v>0.04</v>
      </c>
      <c r="P20" s="255">
        <v>0</v>
      </c>
      <c r="Q20" s="255">
        <f>ROUND(E20*P20,2)</f>
        <v>0</v>
      </c>
      <c r="R20" s="255"/>
      <c r="S20" s="255" t="s">
        <v>143</v>
      </c>
      <c r="T20" s="256" t="s">
        <v>143</v>
      </c>
      <c r="U20" s="233">
        <v>0.69</v>
      </c>
      <c r="V20" s="233">
        <f>ROUND(E20*U20,2)</f>
        <v>2.35</v>
      </c>
      <c r="W20" s="233"/>
      <c r="X20" s="233" t="s">
        <v>144</v>
      </c>
      <c r="Y20" s="214"/>
      <c r="Z20" s="214"/>
      <c r="AA20" s="214"/>
      <c r="AB20" s="214"/>
      <c r="AC20" s="214"/>
      <c r="AD20" s="214"/>
      <c r="AE20" s="214"/>
      <c r="AF20" s="214"/>
      <c r="AG20" s="214" t="s">
        <v>145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31"/>
      <c r="B21" s="232"/>
      <c r="C21" s="272" t="s">
        <v>509</v>
      </c>
      <c r="D21" s="257"/>
      <c r="E21" s="257"/>
      <c r="F21" s="257"/>
      <c r="G21" s="257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14"/>
      <c r="Z21" s="214"/>
      <c r="AA21" s="214"/>
      <c r="AB21" s="214"/>
      <c r="AC21" s="214"/>
      <c r="AD21" s="214"/>
      <c r="AE21" s="214"/>
      <c r="AF21" s="214"/>
      <c r="AG21" s="214" t="s">
        <v>155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31"/>
      <c r="B22" s="232"/>
      <c r="C22" s="273" t="s">
        <v>160</v>
      </c>
      <c r="D22" s="258"/>
      <c r="E22" s="258"/>
      <c r="F22" s="258"/>
      <c r="G22" s="258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14"/>
      <c r="Z22" s="214"/>
      <c r="AA22" s="214"/>
      <c r="AB22" s="214"/>
      <c r="AC22" s="214"/>
      <c r="AD22" s="214"/>
      <c r="AE22" s="214"/>
      <c r="AF22" s="214"/>
      <c r="AG22" s="214" t="s">
        <v>155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31"/>
      <c r="B23" s="232"/>
      <c r="C23" s="273" t="s">
        <v>161</v>
      </c>
      <c r="D23" s="258"/>
      <c r="E23" s="258"/>
      <c r="F23" s="258"/>
      <c r="G23" s="258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14"/>
      <c r="Z23" s="214"/>
      <c r="AA23" s="214"/>
      <c r="AB23" s="214"/>
      <c r="AC23" s="214"/>
      <c r="AD23" s="214"/>
      <c r="AE23" s="214"/>
      <c r="AF23" s="214"/>
      <c r="AG23" s="214" t="s">
        <v>155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2.5" outlineLevel="1" x14ac:dyDescent="0.2">
      <c r="A24" s="231"/>
      <c r="B24" s="232"/>
      <c r="C24" s="273" t="s">
        <v>162</v>
      </c>
      <c r="D24" s="258"/>
      <c r="E24" s="258"/>
      <c r="F24" s="258"/>
      <c r="G24" s="258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14"/>
      <c r="Z24" s="214"/>
      <c r="AA24" s="214"/>
      <c r="AB24" s="214"/>
      <c r="AC24" s="214"/>
      <c r="AD24" s="214"/>
      <c r="AE24" s="214"/>
      <c r="AF24" s="214"/>
      <c r="AG24" s="214" t="s">
        <v>155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59" t="str">
        <f>C24</f>
        <v>- standardního tmelení Q2, to je: základní tmelení Q1+ dodatečné tmelení (tmelení najemno) a případné přebroušení.</v>
      </c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31"/>
      <c r="B25" s="232"/>
      <c r="C25" s="274" t="s">
        <v>163</v>
      </c>
      <c r="D25" s="238"/>
      <c r="E25" s="239"/>
      <c r="F25" s="240"/>
      <c r="G25" s="240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14"/>
      <c r="Z25" s="214"/>
      <c r="AA25" s="214"/>
      <c r="AB25" s="214"/>
      <c r="AC25" s="214"/>
      <c r="AD25" s="214"/>
      <c r="AE25" s="214"/>
      <c r="AF25" s="214"/>
      <c r="AG25" s="214" t="s">
        <v>155</v>
      </c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33.75" outlineLevel="1" x14ac:dyDescent="0.2">
      <c r="A26" s="231"/>
      <c r="B26" s="232"/>
      <c r="C26" s="273" t="s">
        <v>164</v>
      </c>
      <c r="D26" s="258"/>
      <c r="E26" s="258"/>
      <c r="F26" s="258"/>
      <c r="G26" s="258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14"/>
      <c r="Z26" s="214"/>
      <c r="AA26" s="214"/>
      <c r="AB26" s="214"/>
      <c r="AC26" s="214"/>
      <c r="AD26" s="214"/>
      <c r="AE26" s="214"/>
      <c r="AF26" s="214"/>
      <c r="AG26" s="214" t="s">
        <v>155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59" t="str">
        <f>C26</f>
        <v>Předsazené stěny, volně stojící, systém OK11 odpovídá W625, samostatná ocelová konstrukce z profilů CW 75 a UW 75, 1x opláštěná, tl. 90 mm, bez minerální izolace, desky standard RB (A) tl. 12,5 mm. Požární odolnost EI 15.</v>
      </c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31"/>
      <c r="B27" s="232"/>
      <c r="C27" s="270" t="s">
        <v>146</v>
      </c>
      <c r="D27" s="234"/>
      <c r="E27" s="235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14"/>
      <c r="Z27" s="214"/>
      <c r="AA27" s="214"/>
      <c r="AB27" s="214"/>
      <c r="AC27" s="214"/>
      <c r="AD27" s="214"/>
      <c r="AE27" s="214"/>
      <c r="AF27" s="214"/>
      <c r="AG27" s="214" t="s">
        <v>147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31"/>
      <c r="B28" s="232"/>
      <c r="C28" s="270" t="s">
        <v>165</v>
      </c>
      <c r="D28" s="234"/>
      <c r="E28" s="235">
        <v>3.399</v>
      </c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14"/>
      <c r="Z28" s="214"/>
      <c r="AA28" s="214"/>
      <c r="AB28" s="214"/>
      <c r="AC28" s="214"/>
      <c r="AD28" s="214"/>
      <c r="AE28" s="214"/>
      <c r="AF28" s="214"/>
      <c r="AG28" s="214" t="s">
        <v>147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31"/>
      <c r="B29" s="232"/>
      <c r="C29" s="271" t="s">
        <v>150</v>
      </c>
      <c r="D29" s="236"/>
      <c r="E29" s="237">
        <v>3.399</v>
      </c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14"/>
      <c r="Z29" s="214"/>
      <c r="AA29" s="214"/>
      <c r="AB29" s="214"/>
      <c r="AC29" s="214"/>
      <c r="AD29" s="214"/>
      <c r="AE29" s="214"/>
      <c r="AF29" s="214"/>
      <c r="AG29" s="214" t="s">
        <v>147</v>
      </c>
      <c r="AH29" s="214">
        <v>1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2.5" outlineLevel="1" x14ac:dyDescent="0.2">
      <c r="A30" s="250">
        <v>4</v>
      </c>
      <c r="B30" s="251" t="s">
        <v>166</v>
      </c>
      <c r="C30" s="269" t="s">
        <v>167</v>
      </c>
      <c r="D30" s="252" t="s">
        <v>159</v>
      </c>
      <c r="E30" s="253">
        <v>11.124000000000001</v>
      </c>
      <c r="F30" s="254"/>
      <c r="G30" s="255">
        <f>ROUND(E30*F30,2)</f>
        <v>0</v>
      </c>
      <c r="H30" s="254"/>
      <c r="I30" s="255">
        <f>ROUND(E30*H30,2)</f>
        <v>0</v>
      </c>
      <c r="J30" s="254"/>
      <c r="K30" s="255">
        <f>ROUND(E30*J30,2)</f>
        <v>0</v>
      </c>
      <c r="L30" s="255">
        <v>15</v>
      </c>
      <c r="M30" s="255">
        <f>G30*(1+L30/100)</f>
        <v>0</v>
      </c>
      <c r="N30" s="255">
        <v>2.9190000000000001E-2</v>
      </c>
      <c r="O30" s="255">
        <f>ROUND(E30*N30,2)</f>
        <v>0.32</v>
      </c>
      <c r="P30" s="255">
        <v>0</v>
      </c>
      <c r="Q30" s="255">
        <f>ROUND(E30*P30,2)</f>
        <v>0</v>
      </c>
      <c r="R30" s="255"/>
      <c r="S30" s="255" t="s">
        <v>143</v>
      </c>
      <c r="T30" s="256" t="s">
        <v>143</v>
      </c>
      <c r="U30" s="233">
        <v>0.94799999999999995</v>
      </c>
      <c r="V30" s="233">
        <f>ROUND(E30*U30,2)</f>
        <v>10.55</v>
      </c>
      <c r="W30" s="233"/>
      <c r="X30" s="233" t="s">
        <v>144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145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31"/>
      <c r="B31" s="232"/>
      <c r="C31" s="272" t="s">
        <v>509</v>
      </c>
      <c r="D31" s="257"/>
      <c r="E31" s="257"/>
      <c r="F31" s="257"/>
      <c r="G31" s="257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14"/>
      <c r="Z31" s="214"/>
      <c r="AA31" s="214"/>
      <c r="AB31" s="214"/>
      <c r="AC31" s="214"/>
      <c r="AD31" s="214"/>
      <c r="AE31" s="214"/>
      <c r="AF31" s="214"/>
      <c r="AG31" s="214" t="s">
        <v>155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31"/>
      <c r="B32" s="232"/>
      <c r="C32" s="273" t="s">
        <v>160</v>
      </c>
      <c r="D32" s="258"/>
      <c r="E32" s="258"/>
      <c r="F32" s="258"/>
      <c r="G32" s="258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14"/>
      <c r="Z32" s="214"/>
      <c r="AA32" s="214"/>
      <c r="AB32" s="214"/>
      <c r="AC32" s="214"/>
      <c r="AD32" s="214"/>
      <c r="AE32" s="214"/>
      <c r="AF32" s="214"/>
      <c r="AG32" s="214" t="s">
        <v>155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31"/>
      <c r="B33" s="232"/>
      <c r="C33" s="273" t="s">
        <v>161</v>
      </c>
      <c r="D33" s="258"/>
      <c r="E33" s="258"/>
      <c r="F33" s="258"/>
      <c r="G33" s="258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14"/>
      <c r="Z33" s="214"/>
      <c r="AA33" s="214"/>
      <c r="AB33" s="214"/>
      <c r="AC33" s="214"/>
      <c r="AD33" s="214"/>
      <c r="AE33" s="214"/>
      <c r="AF33" s="214"/>
      <c r="AG33" s="214" t="s">
        <v>155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ht="22.5" outlineLevel="1" x14ac:dyDescent="0.2">
      <c r="A34" s="231"/>
      <c r="B34" s="232"/>
      <c r="C34" s="273" t="s">
        <v>162</v>
      </c>
      <c r="D34" s="258"/>
      <c r="E34" s="258"/>
      <c r="F34" s="258"/>
      <c r="G34" s="258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14"/>
      <c r="Z34" s="214"/>
      <c r="AA34" s="214"/>
      <c r="AB34" s="214"/>
      <c r="AC34" s="214"/>
      <c r="AD34" s="214"/>
      <c r="AE34" s="214"/>
      <c r="AF34" s="214"/>
      <c r="AG34" s="214" t="s">
        <v>155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59" t="str">
        <f>C34</f>
        <v>- standardního tmelení Q2, to je: základní tmelení Q1+ dodatečné tmelení (tmelení najemno) a případné přebroušení.</v>
      </c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31"/>
      <c r="B35" s="232"/>
      <c r="C35" s="274" t="s">
        <v>163</v>
      </c>
      <c r="D35" s="238"/>
      <c r="E35" s="239"/>
      <c r="F35" s="240"/>
      <c r="G35" s="240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14"/>
      <c r="Z35" s="214"/>
      <c r="AA35" s="214"/>
      <c r="AB35" s="214"/>
      <c r="AC35" s="214"/>
      <c r="AD35" s="214"/>
      <c r="AE35" s="214"/>
      <c r="AF35" s="214"/>
      <c r="AG35" s="214" t="s">
        <v>155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ht="22.5" outlineLevel="1" x14ac:dyDescent="0.2">
      <c r="A36" s="231"/>
      <c r="B36" s="232"/>
      <c r="C36" s="273" t="s">
        <v>168</v>
      </c>
      <c r="D36" s="258"/>
      <c r="E36" s="258"/>
      <c r="F36" s="258"/>
      <c r="G36" s="258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14"/>
      <c r="Z36" s="214"/>
      <c r="AA36" s="214"/>
      <c r="AB36" s="214"/>
      <c r="AC36" s="214"/>
      <c r="AD36" s="214"/>
      <c r="AE36" s="214"/>
      <c r="AF36" s="214"/>
      <c r="AG36" s="214" t="s">
        <v>155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59" t="str">
        <f>C36</f>
        <v>Předsazené stěny volně stojící, systém OK12, samostatná ocelová konstrukce z profilů CW 50 a UW 50, 1x opláštěná, tl. 102,5 mm, s minerální izolací tl. 40 mm, desky akustické MA (DF) tl. 12,5 mm.</v>
      </c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31"/>
      <c r="B37" s="232"/>
      <c r="C37" s="270" t="s">
        <v>146</v>
      </c>
      <c r="D37" s="234"/>
      <c r="E37" s="235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14"/>
      <c r="Z37" s="214"/>
      <c r="AA37" s="214"/>
      <c r="AB37" s="214"/>
      <c r="AC37" s="214"/>
      <c r="AD37" s="214"/>
      <c r="AE37" s="214"/>
      <c r="AF37" s="214"/>
      <c r="AG37" s="214" t="s">
        <v>147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31"/>
      <c r="B38" s="232"/>
      <c r="C38" s="270" t="s">
        <v>169</v>
      </c>
      <c r="D38" s="234"/>
      <c r="E38" s="235">
        <v>11.124000000000001</v>
      </c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14"/>
      <c r="Z38" s="214"/>
      <c r="AA38" s="214"/>
      <c r="AB38" s="214"/>
      <c r="AC38" s="214"/>
      <c r="AD38" s="214"/>
      <c r="AE38" s="214"/>
      <c r="AF38" s="214"/>
      <c r="AG38" s="214" t="s">
        <v>147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31"/>
      <c r="B39" s="232"/>
      <c r="C39" s="271" t="s">
        <v>150</v>
      </c>
      <c r="D39" s="236"/>
      <c r="E39" s="237">
        <v>11.124000000000001</v>
      </c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14"/>
      <c r="Z39" s="214"/>
      <c r="AA39" s="214"/>
      <c r="AB39" s="214"/>
      <c r="AC39" s="214"/>
      <c r="AD39" s="214"/>
      <c r="AE39" s="214"/>
      <c r="AF39" s="214"/>
      <c r="AG39" s="214" t="s">
        <v>147</v>
      </c>
      <c r="AH39" s="214">
        <v>1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ht="22.5" outlineLevel="1" x14ac:dyDescent="0.2">
      <c r="A40" s="250">
        <v>5</v>
      </c>
      <c r="B40" s="251" t="s">
        <v>170</v>
      </c>
      <c r="C40" s="269" t="s">
        <v>171</v>
      </c>
      <c r="D40" s="252" t="s">
        <v>172</v>
      </c>
      <c r="E40" s="253">
        <v>1</v>
      </c>
      <c r="F40" s="254"/>
      <c r="G40" s="255">
        <f>ROUND(E40*F40,2)</f>
        <v>0</v>
      </c>
      <c r="H40" s="254"/>
      <c r="I40" s="255">
        <f>ROUND(E40*H40,2)</f>
        <v>0</v>
      </c>
      <c r="J40" s="254"/>
      <c r="K40" s="255">
        <f>ROUND(E40*J40,2)</f>
        <v>0</v>
      </c>
      <c r="L40" s="255">
        <v>15</v>
      </c>
      <c r="M40" s="255">
        <f>G40*(1+L40/100)</f>
        <v>0</v>
      </c>
      <c r="N40" s="255">
        <v>0</v>
      </c>
      <c r="O40" s="255">
        <f>ROUND(E40*N40,2)</f>
        <v>0</v>
      </c>
      <c r="P40" s="255">
        <v>0</v>
      </c>
      <c r="Q40" s="255">
        <f>ROUND(E40*P40,2)</f>
        <v>0</v>
      </c>
      <c r="R40" s="255"/>
      <c r="S40" s="255" t="s">
        <v>173</v>
      </c>
      <c r="T40" s="256" t="s">
        <v>174</v>
      </c>
      <c r="U40" s="233">
        <v>0</v>
      </c>
      <c r="V40" s="233">
        <f>ROUND(E40*U40,2)</f>
        <v>0</v>
      </c>
      <c r="W40" s="233"/>
      <c r="X40" s="233" t="s">
        <v>144</v>
      </c>
      <c r="Y40" s="214"/>
      <c r="Z40" s="214"/>
      <c r="AA40" s="214"/>
      <c r="AB40" s="214"/>
      <c r="AC40" s="214"/>
      <c r="AD40" s="214"/>
      <c r="AE40" s="214"/>
      <c r="AF40" s="214"/>
      <c r="AG40" s="214" t="s">
        <v>145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31"/>
      <c r="B41" s="232"/>
      <c r="C41" s="272" t="s">
        <v>175</v>
      </c>
      <c r="D41" s="257"/>
      <c r="E41" s="257"/>
      <c r="F41" s="257"/>
      <c r="G41" s="257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14"/>
      <c r="Z41" s="214"/>
      <c r="AA41" s="214"/>
      <c r="AB41" s="214"/>
      <c r="AC41" s="214"/>
      <c r="AD41" s="214"/>
      <c r="AE41" s="214"/>
      <c r="AF41" s="214"/>
      <c r="AG41" s="214" t="s">
        <v>155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31"/>
      <c r="B42" s="232"/>
      <c r="C42" s="270" t="s">
        <v>146</v>
      </c>
      <c r="D42" s="234"/>
      <c r="E42" s="235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14"/>
      <c r="Z42" s="214"/>
      <c r="AA42" s="214"/>
      <c r="AB42" s="214"/>
      <c r="AC42" s="214"/>
      <c r="AD42" s="214"/>
      <c r="AE42" s="214"/>
      <c r="AF42" s="214"/>
      <c r="AG42" s="214" t="s">
        <v>147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31"/>
      <c r="B43" s="232"/>
      <c r="C43" s="270" t="s">
        <v>176</v>
      </c>
      <c r="D43" s="234"/>
      <c r="E43" s="235">
        <v>1</v>
      </c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14"/>
      <c r="Z43" s="214"/>
      <c r="AA43" s="214"/>
      <c r="AB43" s="214"/>
      <c r="AC43" s="214"/>
      <c r="AD43" s="214"/>
      <c r="AE43" s="214"/>
      <c r="AF43" s="214"/>
      <c r="AG43" s="214" t="s">
        <v>147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31"/>
      <c r="B44" s="232"/>
      <c r="C44" s="271" t="s">
        <v>150</v>
      </c>
      <c r="D44" s="236"/>
      <c r="E44" s="237">
        <v>1</v>
      </c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14"/>
      <c r="Z44" s="214"/>
      <c r="AA44" s="214"/>
      <c r="AB44" s="214"/>
      <c r="AC44" s="214"/>
      <c r="AD44" s="214"/>
      <c r="AE44" s="214"/>
      <c r="AF44" s="214"/>
      <c r="AG44" s="214" t="s">
        <v>147</v>
      </c>
      <c r="AH44" s="214">
        <v>1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x14ac:dyDescent="0.2">
      <c r="A45" s="244" t="s">
        <v>138</v>
      </c>
      <c r="B45" s="245" t="s">
        <v>64</v>
      </c>
      <c r="C45" s="268" t="s">
        <v>65</v>
      </c>
      <c r="D45" s="246"/>
      <c r="E45" s="247"/>
      <c r="F45" s="248"/>
      <c r="G45" s="248">
        <f>SUMIF(AG46:AG73,"&lt;&gt;NOR",G46:G73)</f>
        <v>0</v>
      </c>
      <c r="H45" s="248"/>
      <c r="I45" s="248">
        <f>SUM(I46:I73)</f>
        <v>0</v>
      </c>
      <c r="J45" s="248"/>
      <c r="K45" s="248">
        <f>SUM(K46:K73)</f>
        <v>0</v>
      </c>
      <c r="L45" s="248"/>
      <c r="M45" s="248">
        <f>SUM(M46:M73)</f>
        <v>0</v>
      </c>
      <c r="N45" s="248"/>
      <c r="O45" s="248">
        <f>SUM(O46:O73)</f>
        <v>1.05</v>
      </c>
      <c r="P45" s="248"/>
      <c r="Q45" s="248">
        <f>SUM(Q46:Q73)</f>
        <v>0</v>
      </c>
      <c r="R45" s="248"/>
      <c r="S45" s="248"/>
      <c r="T45" s="249"/>
      <c r="U45" s="243"/>
      <c r="V45" s="243">
        <f>SUM(V46:V73)</f>
        <v>18.649999999999999</v>
      </c>
      <c r="W45" s="243"/>
      <c r="X45" s="243"/>
      <c r="AG45" t="s">
        <v>139</v>
      </c>
    </row>
    <row r="46" spans="1:60" outlineLevel="1" x14ac:dyDescent="0.2">
      <c r="A46" s="250">
        <v>6</v>
      </c>
      <c r="B46" s="251" t="s">
        <v>177</v>
      </c>
      <c r="C46" s="269" t="s">
        <v>178</v>
      </c>
      <c r="D46" s="252" t="s">
        <v>159</v>
      </c>
      <c r="E46" s="253">
        <v>13.3</v>
      </c>
      <c r="F46" s="254"/>
      <c r="G46" s="255">
        <f>ROUND(E46*F46,2)</f>
        <v>0</v>
      </c>
      <c r="H46" s="254"/>
      <c r="I46" s="255">
        <f>ROUND(E46*H46,2)</f>
        <v>0</v>
      </c>
      <c r="J46" s="254"/>
      <c r="K46" s="255">
        <f>ROUND(E46*J46,2)</f>
        <v>0</v>
      </c>
      <c r="L46" s="255">
        <v>15</v>
      </c>
      <c r="M46" s="255">
        <f>G46*(1+L46/100)</f>
        <v>0</v>
      </c>
      <c r="N46" s="255">
        <v>4.0000000000000003E-5</v>
      </c>
      <c r="O46" s="255">
        <f>ROUND(E46*N46,2)</f>
        <v>0</v>
      </c>
      <c r="P46" s="255">
        <v>0</v>
      </c>
      <c r="Q46" s="255">
        <f>ROUND(E46*P46,2)</f>
        <v>0</v>
      </c>
      <c r="R46" s="255"/>
      <c r="S46" s="255" t="s">
        <v>143</v>
      </c>
      <c r="T46" s="256" t="s">
        <v>143</v>
      </c>
      <c r="U46" s="233">
        <v>7.8E-2</v>
      </c>
      <c r="V46" s="233">
        <f>ROUND(E46*U46,2)</f>
        <v>1.04</v>
      </c>
      <c r="W46" s="233"/>
      <c r="X46" s="233" t="s">
        <v>144</v>
      </c>
      <c r="Y46" s="214"/>
      <c r="Z46" s="214"/>
      <c r="AA46" s="214"/>
      <c r="AB46" s="214"/>
      <c r="AC46" s="214"/>
      <c r="AD46" s="214"/>
      <c r="AE46" s="214"/>
      <c r="AF46" s="214"/>
      <c r="AG46" s="214" t="s">
        <v>179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ht="22.5" outlineLevel="1" x14ac:dyDescent="0.2">
      <c r="A47" s="231"/>
      <c r="B47" s="232"/>
      <c r="C47" s="272" t="s">
        <v>180</v>
      </c>
      <c r="D47" s="257"/>
      <c r="E47" s="257"/>
      <c r="F47" s="257"/>
      <c r="G47" s="257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14"/>
      <c r="Z47" s="214"/>
      <c r="AA47" s="214"/>
      <c r="AB47" s="214"/>
      <c r="AC47" s="214"/>
      <c r="AD47" s="214"/>
      <c r="AE47" s="214"/>
      <c r="AF47" s="214"/>
      <c r="AG47" s="214" t="s">
        <v>155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59" t="str">
        <f>C47</f>
        <v>fólií Pe 0,05-0,2 mm, které se zřizují před úpravami povrchu, a obalení osazených dveřních zárubní před znečištěním při úpravách povrchu nástřikem plastických maltovin včetně pozdějšího odkrytí</v>
      </c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31"/>
      <c r="B48" s="232"/>
      <c r="C48" s="270" t="s">
        <v>146</v>
      </c>
      <c r="D48" s="234"/>
      <c r="E48" s="235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14"/>
      <c r="Z48" s="214"/>
      <c r="AA48" s="214"/>
      <c r="AB48" s="214"/>
      <c r="AC48" s="214"/>
      <c r="AD48" s="214"/>
      <c r="AE48" s="214"/>
      <c r="AF48" s="214"/>
      <c r="AG48" s="214" t="s">
        <v>147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31"/>
      <c r="B49" s="232"/>
      <c r="C49" s="270" t="s">
        <v>181</v>
      </c>
      <c r="D49" s="234"/>
      <c r="E49" s="235">
        <v>3.8</v>
      </c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14"/>
      <c r="Z49" s="214"/>
      <c r="AA49" s="214"/>
      <c r="AB49" s="214"/>
      <c r="AC49" s="214"/>
      <c r="AD49" s="214"/>
      <c r="AE49" s="214"/>
      <c r="AF49" s="214"/>
      <c r="AG49" s="214" t="s">
        <v>147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31"/>
      <c r="B50" s="232"/>
      <c r="C50" s="270" t="s">
        <v>182</v>
      </c>
      <c r="D50" s="234"/>
      <c r="E50" s="235">
        <v>1.3</v>
      </c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14"/>
      <c r="Z50" s="214"/>
      <c r="AA50" s="214"/>
      <c r="AB50" s="214"/>
      <c r="AC50" s="214"/>
      <c r="AD50" s="214"/>
      <c r="AE50" s="214"/>
      <c r="AF50" s="214"/>
      <c r="AG50" s="214" t="s">
        <v>147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31"/>
      <c r="B51" s="232"/>
      <c r="C51" s="270" t="s">
        <v>183</v>
      </c>
      <c r="D51" s="234"/>
      <c r="E51" s="235">
        <v>1.8</v>
      </c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14"/>
      <c r="Z51" s="214"/>
      <c r="AA51" s="214"/>
      <c r="AB51" s="214"/>
      <c r="AC51" s="214"/>
      <c r="AD51" s="214"/>
      <c r="AE51" s="214"/>
      <c r="AF51" s="214"/>
      <c r="AG51" s="214" t="s">
        <v>147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31"/>
      <c r="B52" s="232"/>
      <c r="C52" s="270" t="s">
        <v>184</v>
      </c>
      <c r="D52" s="234"/>
      <c r="E52" s="235">
        <v>3.6</v>
      </c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14"/>
      <c r="Z52" s="214"/>
      <c r="AA52" s="214"/>
      <c r="AB52" s="214"/>
      <c r="AC52" s="214"/>
      <c r="AD52" s="214"/>
      <c r="AE52" s="214"/>
      <c r="AF52" s="214"/>
      <c r="AG52" s="214" t="s">
        <v>147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31"/>
      <c r="B53" s="232"/>
      <c r="C53" s="270" t="s">
        <v>185</v>
      </c>
      <c r="D53" s="234"/>
      <c r="E53" s="235">
        <v>2.8</v>
      </c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14"/>
      <c r="Z53" s="214"/>
      <c r="AA53" s="214"/>
      <c r="AB53" s="214"/>
      <c r="AC53" s="214"/>
      <c r="AD53" s="214"/>
      <c r="AE53" s="214"/>
      <c r="AF53" s="214"/>
      <c r="AG53" s="214" t="s">
        <v>147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31"/>
      <c r="B54" s="232"/>
      <c r="C54" s="271" t="s">
        <v>150</v>
      </c>
      <c r="D54" s="236"/>
      <c r="E54" s="237">
        <v>13.3</v>
      </c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14"/>
      <c r="Z54" s="214"/>
      <c r="AA54" s="214"/>
      <c r="AB54" s="214"/>
      <c r="AC54" s="214"/>
      <c r="AD54" s="214"/>
      <c r="AE54" s="214"/>
      <c r="AF54" s="214"/>
      <c r="AG54" s="214" t="s">
        <v>147</v>
      </c>
      <c r="AH54" s="214">
        <v>1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ht="22.5" outlineLevel="1" x14ac:dyDescent="0.2">
      <c r="A55" s="250">
        <v>7</v>
      </c>
      <c r="B55" s="251" t="s">
        <v>186</v>
      </c>
      <c r="C55" s="269" t="s">
        <v>187</v>
      </c>
      <c r="D55" s="252" t="s">
        <v>188</v>
      </c>
      <c r="E55" s="253">
        <v>20</v>
      </c>
      <c r="F55" s="254"/>
      <c r="G55" s="255">
        <f>ROUND(E55*F55,2)</f>
        <v>0</v>
      </c>
      <c r="H55" s="254"/>
      <c r="I55" s="255">
        <f>ROUND(E55*H55,2)</f>
        <v>0</v>
      </c>
      <c r="J55" s="254"/>
      <c r="K55" s="255">
        <f>ROUND(E55*J55,2)</f>
        <v>0</v>
      </c>
      <c r="L55" s="255">
        <v>15</v>
      </c>
      <c r="M55" s="255">
        <f>G55*(1+L55/100)</f>
        <v>0</v>
      </c>
      <c r="N55" s="255">
        <v>2.49E-3</v>
      </c>
      <c r="O55" s="255">
        <f>ROUND(E55*N55,2)</f>
        <v>0.05</v>
      </c>
      <c r="P55" s="255">
        <v>0</v>
      </c>
      <c r="Q55" s="255">
        <f>ROUND(E55*P55,2)</f>
        <v>0</v>
      </c>
      <c r="R55" s="255"/>
      <c r="S55" s="255" t="s">
        <v>143</v>
      </c>
      <c r="T55" s="256" t="s">
        <v>143</v>
      </c>
      <c r="U55" s="233">
        <v>0.14499999999999999</v>
      </c>
      <c r="V55" s="233">
        <f>ROUND(E55*U55,2)</f>
        <v>2.9</v>
      </c>
      <c r="W55" s="233"/>
      <c r="X55" s="233" t="s">
        <v>144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145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ht="22.5" outlineLevel="1" x14ac:dyDescent="0.2">
      <c r="A56" s="231"/>
      <c r="B56" s="232"/>
      <c r="C56" s="272" t="s">
        <v>189</v>
      </c>
      <c r="D56" s="257"/>
      <c r="E56" s="257"/>
      <c r="F56" s="257"/>
      <c r="G56" s="257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14"/>
      <c r="Z56" s="214"/>
      <c r="AA56" s="214"/>
      <c r="AB56" s="214"/>
      <c r="AC56" s="214"/>
      <c r="AD56" s="214"/>
      <c r="AE56" s="214"/>
      <c r="AF56" s="214"/>
      <c r="AG56" s="214" t="s">
        <v>155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59" t="str">
        <f>C56</f>
        <v>V položce jsou zakalkulovány náklady na pomocné pracovní lešení o výšce podlahy do 1900 mm a pro zatížení do 1,5 kPa. Položka obsahuje penetraci podkladu a sádrovou omítku tl. 15 mm.</v>
      </c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31"/>
      <c r="B57" s="232"/>
      <c r="C57" s="270" t="s">
        <v>146</v>
      </c>
      <c r="D57" s="234"/>
      <c r="E57" s="235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14"/>
      <c r="Z57" s="214"/>
      <c r="AA57" s="214"/>
      <c r="AB57" s="214"/>
      <c r="AC57" s="214"/>
      <c r="AD57" s="214"/>
      <c r="AE57" s="214"/>
      <c r="AF57" s="214"/>
      <c r="AG57" s="214" t="s">
        <v>147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31"/>
      <c r="B58" s="232"/>
      <c r="C58" s="270" t="s">
        <v>190</v>
      </c>
      <c r="D58" s="234"/>
      <c r="E58" s="235">
        <v>5</v>
      </c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14"/>
      <c r="Z58" s="214"/>
      <c r="AA58" s="214"/>
      <c r="AB58" s="214"/>
      <c r="AC58" s="214"/>
      <c r="AD58" s="214"/>
      <c r="AE58" s="214"/>
      <c r="AF58" s="214"/>
      <c r="AG58" s="214" t="s">
        <v>147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31"/>
      <c r="B59" s="232"/>
      <c r="C59" s="270" t="s">
        <v>191</v>
      </c>
      <c r="D59" s="234"/>
      <c r="E59" s="235">
        <v>10</v>
      </c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14"/>
      <c r="Z59" s="214"/>
      <c r="AA59" s="214"/>
      <c r="AB59" s="214"/>
      <c r="AC59" s="214"/>
      <c r="AD59" s="214"/>
      <c r="AE59" s="214"/>
      <c r="AF59" s="214"/>
      <c r="AG59" s="214" t="s">
        <v>147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31"/>
      <c r="B60" s="232"/>
      <c r="C60" s="270" t="s">
        <v>192</v>
      </c>
      <c r="D60" s="234"/>
      <c r="E60" s="235">
        <v>5</v>
      </c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14"/>
      <c r="Z60" s="214"/>
      <c r="AA60" s="214"/>
      <c r="AB60" s="214"/>
      <c r="AC60" s="214"/>
      <c r="AD60" s="214"/>
      <c r="AE60" s="214"/>
      <c r="AF60" s="214"/>
      <c r="AG60" s="214" t="s">
        <v>147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31"/>
      <c r="B61" s="232"/>
      <c r="C61" s="271" t="s">
        <v>150</v>
      </c>
      <c r="D61" s="236"/>
      <c r="E61" s="237">
        <v>20</v>
      </c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14"/>
      <c r="Z61" s="214"/>
      <c r="AA61" s="214"/>
      <c r="AB61" s="214"/>
      <c r="AC61" s="214"/>
      <c r="AD61" s="214"/>
      <c r="AE61" s="214"/>
      <c r="AF61" s="214"/>
      <c r="AG61" s="214" t="s">
        <v>147</v>
      </c>
      <c r="AH61" s="214">
        <v>1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ht="22.5" outlineLevel="1" x14ac:dyDescent="0.2">
      <c r="A62" s="250">
        <v>8</v>
      </c>
      <c r="B62" s="251" t="s">
        <v>193</v>
      </c>
      <c r="C62" s="269" t="s">
        <v>194</v>
      </c>
      <c r="D62" s="252" t="s">
        <v>159</v>
      </c>
      <c r="E62" s="253">
        <v>16.399999999999999</v>
      </c>
      <c r="F62" s="254"/>
      <c r="G62" s="255">
        <f>ROUND(E62*F62,2)</f>
        <v>0</v>
      </c>
      <c r="H62" s="254"/>
      <c r="I62" s="255">
        <f>ROUND(E62*H62,2)</f>
        <v>0</v>
      </c>
      <c r="J62" s="254"/>
      <c r="K62" s="255">
        <f>ROUND(E62*J62,2)</f>
        <v>0</v>
      </c>
      <c r="L62" s="255">
        <v>15</v>
      </c>
      <c r="M62" s="255">
        <f>G62*(1+L62/100)</f>
        <v>0</v>
      </c>
      <c r="N62" s="255">
        <v>4.4139999999999999E-2</v>
      </c>
      <c r="O62" s="255">
        <f>ROUND(E62*N62,2)</f>
        <v>0.72</v>
      </c>
      <c r="P62" s="255">
        <v>0</v>
      </c>
      <c r="Q62" s="255">
        <f>ROUND(E62*P62,2)</f>
        <v>0</v>
      </c>
      <c r="R62" s="255"/>
      <c r="S62" s="255" t="s">
        <v>143</v>
      </c>
      <c r="T62" s="256" t="s">
        <v>143</v>
      </c>
      <c r="U62" s="233">
        <v>0.6</v>
      </c>
      <c r="V62" s="233">
        <f>ROUND(E62*U62,2)</f>
        <v>9.84</v>
      </c>
      <c r="W62" s="233"/>
      <c r="X62" s="233" t="s">
        <v>144</v>
      </c>
      <c r="Y62" s="214"/>
      <c r="Z62" s="214"/>
      <c r="AA62" s="214"/>
      <c r="AB62" s="214"/>
      <c r="AC62" s="214"/>
      <c r="AD62" s="214"/>
      <c r="AE62" s="214"/>
      <c r="AF62" s="214"/>
      <c r="AG62" s="214" t="s">
        <v>145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31"/>
      <c r="B63" s="232"/>
      <c r="C63" s="270" t="s">
        <v>146</v>
      </c>
      <c r="D63" s="234"/>
      <c r="E63" s="235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14"/>
      <c r="Z63" s="214"/>
      <c r="AA63" s="214"/>
      <c r="AB63" s="214"/>
      <c r="AC63" s="214"/>
      <c r="AD63" s="214"/>
      <c r="AE63" s="214"/>
      <c r="AF63" s="214"/>
      <c r="AG63" s="214" t="s">
        <v>147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31"/>
      <c r="B64" s="232"/>
      <c r="C64" s="270" t="s">
        <v>195</v>
      </c>
      <c r="D64" s="234"/>
      <c r="E64" s="235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14"/>
      <c r="Z64" s="214"/>
      <c r="AA64" s="214"/>
      <c r="AB64" s="214"/>
      <c r="AC64" s="214"/>
      <c r="AD64" s="214"/>
      <c r="AE64" s="214"/>
      <c r="AF64" s="214"/>
      <c r="AG64" s="214" t="s">
        <v>147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31"/>
      <c r="B65" s="232"/>
      <c r="C65" s="270" t="s">
        <v>196</v>
      </c>
      <c r="D65" s="234"/>
      <c r="E65" s="235">
        <v>16.399999999999999</v>
      </c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14"/>
      <c r="Z65" s="214"/>
      <c r="AA65" s="214"/>
      <c r="AB65" s="214"/>
      <c r="AC65" s="214"/>
      <c r="AD65" s="214"/>
      <c r="AE65" s="214"/>
      <c r="AF65" s="214"/>
      <c r="AG65" s="214" t="s">
        <v>147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31"/>
      <c r="B66" s="232"/>
      <c r="C66" s="271" t="s">
        <v>150</v>
      </c>
      <c r="D66" s="236"/>
      <c r="E66" s="237">
        <v>16.399999999999999</v>
      </c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14"/>
      <c r="Z66" s="214"/>
      <c r="AA66" s="214"/>
      <c r="AB66" s="214"/>
      <c r="AC66" s="214"/>
      <c r="AD66" s="214"/>
      <c r="AE66" s="214"/>
      <c r="AF66" s="214"/>
      <c r="AG66" s="214" t="s">
        <v>147</v>
      </c>
      <c r="AH66" s="214">
        <v>1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ht="33.75" outlineLevel="1" x14ac:dyDescent="0.2">
      <c r="A67" s="250">
        <v>9</v>
      </c>
      <c r="B67" s="251" t="s">
        <v>197</v>
      </c>
      <c r="C67" s="269" t="s">
        <v>198</v>
      </c>
      <c r="D67" s="252" t="s">
        <v>159</v>
      </c>
      <c r="E67" s="253">
        <v>5.8</v>
      </c>
      <c r="F67" s="254"/>
      <c r="G67" s="255">
        <f>ROUND(E67*F67,2)</f>
        <v>0</v>
      </c>
      <c r="H67" s="254"/>
      <c r="I67" s="255">
        <f>ROUND(E67*H67,2)</f>
        <v>0</v>
      </c>
      <c r="J67" s="254"/>
      <c r="K67" s="255">
        <f>ROUND(E67*J67,2)</f>
        <v>0</v>
      </c>
      <c r="L67" s="255">
        <v>15</v>
      </c>
      <c r="M67" s="255">
        <f>G67*(1+L67/100)</f>
        <v>0</v>
      </c>
      <c r="N67" s="255">
        <v>4.7660000000000001E-2</v>
      </c>
      <c r="O67" s="255">
        <f>ROUND(E67*N67,2)</f>
        <v>0.28000000000000003</v>
      </c>
      <c r="P67" s="255">
        <v>0</v>
      </c>
      <c r="Q67" s="255">
        <f>ROUND(E67*P67,2)</f>
        <v>0</v>
      </c>
      <c r="R67" s="255"/>
      <c r="S67" s="255" t="s">
        <v>143</v>
      </c>
      <c r="T67" s="256" t="s">
        <v>143</v>
      </c>
      <c r="U67" s="233">
        <v>0.84</v>
      </c>
      <c r="V67" s="233">
        <f>ROUND(E67*U67,2)</f>
        <v>4.87</v>
      </c>
      <c r="W67" s="233"/>
      <c r="X67" s="233" t="s">
        <v>144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145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31"/>
      <c r="B68" s="232"/>
      <c r="C68" s="272" t="s">
        <v>199</v>
      </c>
      <c r="D68" s="257"/>
      <c r="E68" s="257"/>
      <c r="F68" s="257"/>
      <c r="G68" s="257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14"/>
      <c r="Z68" s="214"/>
      <c r="AA68" s="214"/>
      <c r="AB68" s="214"/>
      <c r="AC68" s="214"/>
      <c r="AD68" s="214"/>
      <c r="AE68" s="214"/>
      <c r="AF68" s="214"/>
      <c r="AG68" s="214" t="s">
        <v>155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31"/>
      <c r="B69" s="232"/>
      <c r="C69" s="270" t="s">
        <v>146</v>
      </c>
      <c r="D69" s="234"/>
      <c r="E69" s="235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14"/>
      <c r="Z69" s="214"/>
      <c r="AA69" s="214"/>
      <c r="AB69" s="214"/>
      <c r="AC69" s="214"/>
      <c r="AD69" s="214"/>
      <c r="AE69" s="214"/>
      <c r="AF69" s="214"/>
      <c r="AG69" s="214" t="s">
        <v>147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31"/>
      <c r="B70" s="232"/>
      <c r="C70" s="270" t="s">
        <v>200</v>
      </c>
      <c r="D70" s="234"/>
      <c r="E70" s="235">
        <v>2.4</v>
      </c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14"/>
      <c r="Z70" s="214"/>
      <c r="AA70" s="214"/>
      <c r="AB70" s="214"/>
      <c r="AC70" s="214"/>
      <c r="AD70" s="214"/>
      <c r="AE70" s="214"/>
      <c r="AF70" s="214"/>
      <c r="AG70" s="214" t="s">
        <v>147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31"/>
      <c r="B71" s="232"/>
      <c r="C71" s="270" t="s">
        <v>201</v>
      </c>
      <c r="D71" s="234"/>
      <c r="E71" s="235">
        <v>0.2</v>
      </c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14"/>
      <c r="Z71" s="214"/>
      <c r="AA71" s="214"/>
      <c r="AB71" s="214"/>
      <c r="AC71" s="214"/>
      <c r="AD71" s="214"/>
      <c r="AE71" s="214"/>
      <c r="AF71" s="214"/>
      <c r="AG71" s="214" t="s">
        <v>147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31"/>
      <c r="B72" s="232"/>
      <c r="C72" s="270" t="s">
        <v>202</v>
      </c>
      <c r="D72" s="234"/>
      <c r="E72" s="235">
        <v>3.2</v>
      </c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14"/>
      <c r="Z72" s="214"/>
      <c r="AA72" s="214"/>
      <c r="AB72" s="214"/>
      <c r="AC72" s="214"/>
      <c r="AD72" s="214"/>
      <c r="AE72" s="214"/>
      <c r="AF72" s="214"/>
      <c r="AG72" s="214" t="s">
        <v>147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31"/>
      <c r="B73" s="232"/>
      <c r="C73" s="271" t="s">
        <v>150</v>
      </c>
      <c r="D73" s="236"/>
      <c r="E73" s="237">
        <v>5.8</v>
      </c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14"/>
      <c r="Z73" s="214"/>
      <c r="AA73" s="214"/>
      <c r="AB73" s="214"/>
      <c r="AC73" s="214"/>
      <c r="AD73" s="214"/>
      <c r="AE73" s="214"/>
      <c r="AF73" s="214"/>
      <c r="AG73" s="214" t="s">
        <v>147</v>
      </c>
      <c r="AH73" s="214">
        <v>1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x14ac:dyDescent="0.2">
      <c r="A74" s="244" t="s">
        <v>138</v>
      </c>
      <c r="B74" s="245" t="s">
        <v>66</v>
      </c>
      <c r="C74" s="268" t="s">
        <v>67</v>
      </c>
      <c r="D74" s="246"/>
      <c r="E74" s="247"/>
      <c r="F74" s="248"/>
      <c r="G74" s="248">
        <f>SUMIF(AG75:AG82,"&lt;&gt;NOR",G75:G82)</f>
        <v>0</v>
      </c>
      <c r="H74" s="248"/>
      <c r="I74" s="248">
        <f>SUM(I75:I82)</f>
        <v>0</v>
      </c>
      <c r="J74" s="248"/>
      <c r="K74" s="248">
        <f>SUM(K75:K82)</f>
        <v>0</v>
      </c>
      <c r="L74" s="248"/>
      <c r="M74" s="248">
        <f>SUM(M75:M82)</f>
        <v>0</v>
      </c>
      <c r="N74" s="248"/>
      <c r="O74" s="248">
        <f>SUM(O75:O82)</f>
        <v>7.0000000000000007E-2</v>
      </c>
      <c r="P74" s="248"/>
      <c r="Q74" s="248">
        <f>SUM(Q75:Q82)</f>
        <v>0</v>
      </c>
      <c r="R74" s="248"/>
      <c r="S74" s="248"/>
      <c r="T74" s="249"/>
      <c r="U74" s="243"/>
      <c r="V74" s="243">
        <f>SUM(V75:V82)</f>
        <v>1.4899999999999998</v>
      </c>
      <c r="W74" s="243"/>
      <c r="X74" s="243"/>
      <c r="AG74" t="s">
        <v>139</v>
      </c>
    </row>
    <row r="75" spans="1:60" ht="33.75" outlineLevel="1" x14ac:dyDescent="0.2">
      <c r="A75" s="250">
        <v>10</v>
      </c>
      <c r="B75" s="251" t="s">
        <v>203</v>
      </c>
      <c r="C75" s="269" t="s">
        <v>204</v>
      </c>
      <c r="D75" s="252" t="s">
        <v>159</v>
      </c>
      <c r="E75" s="253">
        <v>4</v>
      </c>
      <c r="F75" s="254"/>
      <c r="G75" s="255">
        <f>ROUND(E75*F75,2)</f>
        <v>0</v>
      </c>
      <c r="H75" s="254"/>
      <c r="I75" s="255">
        <f>ROUND(E75*H75,2)</f>
        <v>0</v>
      </c>
      <c r="J75" s="254"/>
      <c r="K75" s="255">
        <f>ROUND(E75*J75,2)</f>
        <v>0</v>
      </c>
      <c r="L75" s="255">
        <v>15</v>
      </c>
      <c r="M75" s="255">
        <f>G75*(1+L75/100)</f>
        <v>0</v>
      </c>
      <c r="N75" s="255">
        <v>1.7850000000000001E-2</v>
      </c>
      <c r="O75" s="255">
        <f>ROUND(E75*N75,2)</f>
        <v>7.0000000000000007E-2</v>
      </c>
      <c r="P75" s="255">
        <v>0</v>
      </c>
      <c r="Q75" s="255">
        <f>ROUND(E75*P75,2)</f>
        <v>0</v>
      </c>
      <c r="R75" s="255"/>
      <c r="S75" s="255" t="s">
        <v>143</v>
      </c>
      <c r="T75" s="256" t="s">
        <v>143</v>
      </c>
      <c r="U75" s="233">
        <v>0.28199999999999997</v>
      </c>
      <c r="V75" s="233">
        <f>ROUND(E75*U75,2)</f>
        <v>1.1299999999999999</v>
      </c>
      <c r="W75" s="233"/>
      <c r="X75" s="233" t="s">
        <v>144</v>
      </c>
      <c r="Y75" s="214"/>
      <c r="Z75" s="214"/>
      <c r="AA75" s="214"/>
      <c r="AB75" s="214"/>
      <c r="AC75" s="214"/>
      <c r="AD75" s="214"/>
      <c r="AE75" s="214"/>
      <c r="AF75" s="214"/>
      <c r="AG75" s="214" t="s">
        <v>145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31"/>
      <c r="B76" s="232"/>
      <c r="C76" s="270" t="s">
        <v>146</v>
      </c>
      <c r="D76" s="234"/>
      <c r="E76" s="235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14"/>
      <c r="Z76" s="214"/>
      <c r="AA76" s="214"/>
      <c r="AB76" s="214"/>
      <c r="AC76" s="214"/>
      <c r="AD76" s="214"/>
      <c r="AE76" s="214"/>
      <c r="AF76" s="214"/>
      <c r="AG76" s="214" t="s">
        <v>147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31"/>
      <c r="B77" s="232"/>
      <c r="C77" s="270" t="s">
        <v>205</v>
      </c>
      <c r="D77" s="234"/>
      <c r="E77" s="235">
        <v>4</v>
      </c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14"/>
      <c r="Z77" s="214"/>
      <c r="AA77" s="214"/>
      <c r="AB77" s="214"/>
      <c r="AC77" s="214"/>
      <c r="AD77" s="214"/>
      <c r="AE77" s="214"/>
      <c r="AF77" s="214"/>
      <c r="AG77" s="214" t="s">
        <v>147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31"/>
      <c r="B78" s="232"/>
      <c r="C78" s="271" t="s">
        <v>150</v>
      </c>
      <c r="D78" s="236"/>
      <c r="E78" s="237">
        <v>4</v>
      </c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14"/>
      <c r="Z78" s="214"/>
      <c r="AA78" s="214"/>
      <c r="AB78" s="214"/>
      <c r="AC78" s="214"/>
      <c r="AD78" s="214"/>
      <c r="AE78" s="214"/>
      <c r="AF78" s="214"/>
      <c r="AG78" s="214" t="s">
        <v>147</v>
      </c>
      <c r="AH78" s="214">
        <v>1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50">
        <v>11</v>
      </c>
      <c r="B79" s="251" t="s">
        <v>206</v>
      </c>
      <c r="C79" s="269" t="s">
        <v>207</v>
      </c>
      <c r="D79" s="252" t="s">
        <v>159</v>
      </c>
      <c r="E79" s="253">
        <v>4</v>
      </c>
      <c r="F79" s="254"/>
      <c r="G79" s="255">
        <f>ROUND(E79*F79,2)</f>
        <v>0</v>
      </c>
      <c r="H79" s="254"/>
      <c r="I79" s="255">
        <f>ROUND(E79*H79,2)</f>
        <v>0</v>
      </c>
      <c r="J79" s="254"/>
      <c r="K79" s="255">
        <f>ROUND(E79*J79,2)</f>
        <v>0</v>
      </c>
      <c r="L79" s="255">
        <v>15</v>
      </c>
      <c r="M79" s="255">
        <f>G79*(1+L79/100)</f>
        <v>0</v>
      </c>
      <c r="N79" s="255">
        <v>2.5999999999999998E-4</v>
      </c>
      <c r="O79" s="255">
        <f>ROUND(E79*N79,2)</f>
        <v>0</v>
      </c>
      <c r="P79" s="255">
        <v>0</v>
      </c>
      <c r="Q79" s="255">
        <f>ROUND(E79*P79,2)</f>
        <v>0</v>
      </c>
      <c r="R79" s="255"/>
      <c r="S79" s="255" t="s">
        <v>143</v>
      </c>
      <c r="T79" s="256" t="s">
        <v>143</v>
      </c>
      <c r="U79" s="233">
        <v>0.09</v>
      </c>
      <c r="V79" s="233">
        <f>ROUND(E79*U79,2)</f>
        <v>0.36</v>
      </c>
      <c r="W79" s="233"/>
      <c r="X79" s="233" t="s">
        <v>144</v>
      </c>
      <c r="Y79" s="214"/>
      <c r="Z79" s="214"/>
      <c r="AA79" s="214"/>
      <c r="AB79" s="214"/>
      <c r="AC79" s="214"/>
      <c r="AD79" s="214"/>
      <c r="AE79" s="214"/>
      <c r="AF79" s="214"/>
      <c r="AG79" s="214" t="s">
        <v>145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31"/>
      <c r="B80" s="232"/>
      <c r="C80" s="270" t="s">
        <v>146</v>
      </c>
      <c r="D80" s="234"/>
      <c r="E80" s="235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14"/>
      <c r="Z80" s="214"/>
      <c r="AA80" s="214"/>
      <c r="AB80" s="214"/>
      <c r="AC80" s="214"/>
      <c r="AD80" s="214"/>
      <c r="AE80" s="214"/>
      <c r="AF80" s="214"/>
      <c r="AG80" s="214" t="s">
        <v>147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31"/>
      <c r="B81" s="232"/>
      <c r="C81" s="270" t="s">
        <v>205</v>
      </c>
      <c r="D81" s="234"/>
      <c r="E81" s="235">
        <v>4</v>
      </c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14"/>
      <c r="Z81" s="214"/>
      <c r="AA81" s="214"/>
      <c r="AB81" s="214"/>
      <c r="AC81" s="214"/>
      <c r="AD81" s="214"/>
      <c r="AE81" s="214"/>
      <c r="AF81" s="214"/>
      <c r="AG81" s="214" t="s">
        <v>147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31"/>
      <c r="B82" s="232"/>
      <c r="C82" s="271" t="s">
        <v>150</v>
      </c>
      <c r="D82" s="236"/>
      <c r="E82" s="237">
        <v>4</v>
      </c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14"/>
      <c r="Z82" s="214"/>
      <c r="AA82" s="214"/>
      <c r="AB82" s="214"/>
      <c r="AC82" s="214"/>
      <c r="AD82" s="214"/>
      <c r="AE82" s="214"/>
      <c r="AF82" s="214"/>
      <c r="AG82" s="214" t="s">
        <v>147</v>
      </c>
      <c r="AH82" s="214">
        <v>1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x14ac:dyDescent="0.2">
      <c r="A83" s="244" t="s">
        <v>138</v>
      </c>
      <c r="B83" s="245" t="s">
        <v>68</v>
      </c>
      <c r="C83" s="268" t="s">
        <v>69</v>
      </c>
      <c r="D83" s="246"/>
      <c r="E83" s="247"/>
      <c r="F83" s="248"/>
      <c r="G83" s="248">
        <f>SUMIF(AG84:AG95,"&lt;&gt;NOR",G84:G95)</f>
        <v>0</v>
      </c>
      <c r="H83" s="248"/>
      <c r="I83" s="248">
        <f>SUM(I84:I95)</f>
        <v>0</v>
      </c>
      <c r="J83" s="248"/>
      <c r="K83" s="248">
        <f>SUM(K84:K95)</f>
        <v>0</v>
      </c>
      <c r="L83" s="248"/>
      <c r="M83" s="248">
        <f>SUM(M84:M95)</f>
        <v>0</v>
      </c>
      <c r="N83" s="248"/>
      <c r="O83" s="248">
        <f>SUM(O84:O95)</f>
        <v>0</v>
      </c>
      <c r="P83" s="248"/>
      <c r="Q83" s="248">
        <f>SUM(Q84:Q95)</f>
        <v>0</v>
      </c>
      <c r="R83" s="248"/>
      <c r="S83" s="248"/>
      <c r="T83" s="249"/>
      <c r="U83" s="243"/>
      <c r="V83" s="243">
        <f>SUM(V84:V95)</f>
        <v>0.6</v>
      </c>
      <c r="W83" s="243"/>
      <c r="X83" s="243"/>
      <c r="AG83" t="s">
        <v>139</v>
      </c>
    </row>
    <row r="84" spans="1:60" outlineLevel="1" x14ac:dyDescent="0.2">
      <c r="A84" s="250">
        <v>12</v>
      </c>
      <c r="B84" s="251" t="s">
        <v>208</v>
      </c>
      <c r="C84" s="269" t="s">
        <v>209</v>
      </c>
      <c r="D84" s="252" t="s">
        <v>153</v>
      </c>
      <c r="E84" s="253">
        <v>4</v>
      </c>
      <c r="F84" s="254"/>
      <c r="G84" s="255">
        <f>ROUND(E84*F84,2)</f>
        <v>0</v>
      </c>
      <c r="H84" s="254"/>
      <c r="I84" s="255">
        <f>ROUND(E84*H84,2)</f>
        <v>0</v>
      </c>
      <c r="J84" s="254"/>
      <c r="K84" s="255">
        <f>ROUND(E84*J84,2)</f>
        <v>0</v>
      </c>
      <c r="L84" s="255">
        <v>15</v>
      </c>
      <c r="M84" s="255">
        <f>G84*(1+L84/100)</f>
        <v>0</v>
      </c>
      <c r="N84" s="255">
        <v>0</v>
      </c>
      <c r="O84" s="255">
        <f>ROUND(E84*N84,2)</f>
        <v>0</v>
      </c>
      <c r="P84" s="255">
        <v>0</v>
      </c>
      <c r="Q84" s="255">
        <f>ROUND(E84*P84,2)</f>
        <v>0</v>
      </c>
      <c r="R84" s="255"/>
      <c r="S84" s="255" t="s">
        <v>173</v>
      </c>
      <c r="T84" s="256" t="s">
        <v>143</v>
      </c>
      <c r="U84" s="233">
        <v>0.15</v>
      </c>
      <c r="V84" s="233">
        <f>ROUND(E84*U84,2)</f>
        <v>0.6</v>
      </c>
      <c r="W84" s="233"/>
      <c r="X84" s="233" t="s">
        <v>144</v>
      </c>
      <c r="Y84" s="214"/>
      <c r="Z84" s="214"/>
      <c r="AA84" s="214"/>
      <c r="AB84" s="214"/>
      <c r="AC84" s="214"/>
      <c r="AD84" s="214"/>
      <c r="AE84" s="214"/>
      <c r="AF84" s="214"/>
      <c r="AG84" s="214" t="s">
        <v>145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31"/>
      <c r="B85" s="232"/>
      <c r="C85" s="272" t="s">
        <v>210</v>
      </c>
      <c r="D85" s="257"/>
      <c r="E85" s="257"/>
      <c r="F85" s="257"/>
      <c r="G85" s="257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14"/>
      <c r="Z85" s="214"/>
      <c r="AA85" s="214"/>
      <c r="AB85" s="214"/>
      <c r="AC85" s="214"/>
      <c r="AD85" s="214"/>
      <c r="AE85" s="214"/>
      <c r="AF85" s="214"/>
      <c r="AG85" s="214" t="s">
        <v>155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31"/>
      <c r="B86" s="232"/>
      <c r="C86" s="270" t="s">
        <v>146</v>
      </c>
      <c r="D86" s="234"/>
      <c r="E86" s="235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14"/>
      <c r="Z86" s="214"/>
      <c r="AA86" s="214"/>
      <c r="AB86" s="214"/>
      <c r="AC86" s="214"/>
      <c r="AD86" s="214"/>
      <c r="AE86" s="214"/>
      <c r="AF86" s="214"/>
      <c r="AG86" s="214" t="s">
        <v>147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31"/>
      <c r="B87" s="232"/>
      <c r="C87" s="270" t="s">
        <v>211</v>
      </c>
      <c r="D87" s="234"/>
      <c r="E87" s="235">
        <v>2</v>
      </c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14"/>
      <c r="Z87" s="214"/>
      <c r="AA87" s="214"/>
      <c r="AB87" s="214"/>
      <c r="AC87" s="214"/>
      <c r="AD87" s="214"/>
      <c r="AE87" s="214"/>
      <c r="AF87" s="214"/>
      <c r="AG87" s="214" t="s">
        <v>147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31"/>
      <c r="B88" s="232"/>
      <c r="C88" s="270" t="s">
        <v>212</v>
      </c>
      <c r="D88" s="234"/>
      <c r="E88" s="235">
        <v>2</v>
      </c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14"/>
      <c r="Z88" s="214"/>
      <c r="AA88" s="214"/>
      <c r="AB88" s="214"/>
      <c r="AC88" s="214"/>
      <c r="AD88" s="214"/>
      <c r="AE88" s="214"/>
      <c r="AF88" s="214"/>
      <c r="AG88" s="214" t="s">
        <v>147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31"/>
      <c r="B89" s="232"/>
      <c r="C89" s="271" t="s">
        <v>150</v>
      </c>
      <c r="D89" s="236"/>
      <c r="E89" s="237">
        <v>4</v>
      </c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14"/>
      <c r="Z89" s="214"/>
      <c r="AA89" s="214"/>
      <c r="AB89" s="214"/>
      <c r="AC89" s="214"/>
      <c r="AD89" s="214"/>
      <c r="AE89" s="214"/>
      <c r="AF89" s="214"/>
      <c r="AG89" s="214" t="s">
        <v>147</v>
      </c>
      <c r="AH89" s="214">
        <v>1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50">
        <v>13</v>
      </c>
      <c r="B90" s="251" t="s">
        <v>213</v>
      </c>
      <c r="C90" s="269" t="s">
        <v>214</v>
      </c>
      <c r="D90" s="252" t="s">
        <v>153</v>
      </c>
      <c r="E90" s="253">
        <v>4.4000000000000004</v>
      </c>
      <c r="F90" s="254"/>
      <c r="G90" s="255">
        <f>ROUND(E90*F90,2)</f>
        <v>0</v>
      </c>
      <c r="H90" s="254"/>
      <c r="I90" s="255">
        <f>ROUND(E90*H90,2)</f>
        <v>0</v>
      </c>
      <c r="J90" s="254"/>
      <c r="K90" s="255">
        <f>ROUND(E90*J90,2)</f>
        <v>0</v>
      </c>
      <c r="L90" s="255">
        <v>15</v>
      </c>
      <c r="M90" s="255">
        <f>G90*(1+L90/100)</f>
        <v>0</v>
      </c>
      <c r="N90" s="255">
        <v>1.4999999999999999E-4</v>
      </c>
      <c r="O90" s="255">
        <f>ROUND(E90*N90,2)</f>
        <v>0</v>
      </c>
      <c r="P90" s="255">
        <v>0</v>
      </c>
      <c r="Q90" s="255">
        <f>ROUND(E90*P90,2)</f>
        <v>0</v>
      </c>
      <c r="R90" s="255"/>
      <c r="S90" s="255" t="s">
        <v>173</v>
      </c>
      <c r="T90" s="256" t="s">
        <v>143</v>
      </c>
      <c r="U90" s="233">
        <v>0</v>
      </c>
      <c r="V90" s="233">
        <f>ROUND(E90*U90,2)</f>
        <v>0</v>
      </c>
      <c r="W90" s="233"/>
      <c r="X90" s="233" t="s">
        <v>215</v>
      </c>
      <c r="Y90" s="214"/>
      <c r="Z90" s="214"/>
      <c r="AA90" s="214"/>
      <c r="AB90" s="214"/>
      <c r="AC90" s="214"/>
      <c r="AD90" s="214"/>
      <c r="AE90" s="214"/>
      <c r="AF90" s="214"/>
      <c r="AG90" s="214" t="s">
        <v>216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31"/>
      <c r="B91" s="232"/>
      <c r="C91" s="270" t="s">
        <v>146</v>
      </c>
      <c r="D91" s="234"/>
      <c r="E91" s="235"/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14"/>
      <c r="Z91" s="214"/>
      <c r="AA91" s="214"/>
      <c r="AB91" s="214"/>
      <c r="AC91" s="214"/>
      <c r="AD91" s="214"/>
      <c r="AE91" s="214"/>
      <c r="AF91" s="214"/>
      <c r="AG91" s="214" t="s">
        <v>147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31"/>
      <c r="B92" s="232"/>
      <c r="C92" s="270" t="s">
        <v>211</v>
      </c>
      <c r="D92" s="234"/>
      <c r="E92" s="235">
        <v>2</v>
      </c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14"/>
      <c r="Z92" s="214"/>
      <c r="AA92" s="214"/>
      <c r="AB92" s="214"/>
      <c r="AC92" s="214"/>
      <c r="AD92" s="214"/>
      <c r="AE92" s="214"/>
      <c r="AF92" s="214"/>
      <c r="AG92" s="214" t="s">
        <v>147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31"/>
      <c r="B93" s="232"/>
      <c r="C93" s="270" t="s">
        <v>212</v>
      </c>
      <c r="D93" s="234"/>
      <c r="E93" s="235">
        <v>2</v>
      </c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14"/>
      <c r="Z93" s="214"/>
      <c r="AA93" s="214"/>
      <c r="AB93" s="214"/>
      <c r="AC93" s="214"/>
      <c r="AD93" s="214"/>
      <c r="AE93" s="214"/>
      <c r="AF93" s="214"/>
      <c r="AG93" s="214" t="s">
        <v>147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31"/>
      <c r="B94" s="232"/>
      <c r="C94" s="271" t="s">
        <v>150</v>
      </c>
      <c r="D94" s="236"/>
      <c r="E94" s="237">
        <v>4</v>
      </c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14"/>
      <c r="Z94" s="214"/>
      <c r="AA94" s="214"/>
      <c r="AB94" s="214"/>
      <c r="AC94" s="214"/>
      <c r="AD94" s="214"/>
      <c r="AE94" s="214"/>
      <c r="AF94" s="214"/>
      <c r="AG94" s="214" t="s">
        <v>147</v>
      </c>
      <c r="AH94" s="214">
        <v>1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31"/>
      <c r="B95" s="232"/>
      <c r="C95" s="275" t="s">
        <v>217</v>
      </c>
      <c r="D95" s="241"/>
      <c r="E95" s="242">
        <v>0.4</v>
      </c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14"/>
      <c r="Z95" s="214"/>
      <c r="AA95" s="214"/>
      <c r="AB95" s="214"/>
      <c r="AC95" s="214"/>
      <c r="AD95" s="214"/>
      <c r="AE95" s="214"/>
      <c r="AF95" s="214"/>
      <c r="AG95" s="214" t="s">
        <v>147</v>
      </c>
      <c r="AH95" s="214">
        <v>4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x14ac:dyDescent="0.2">
      <c r="A96" s="244" t="s">
        <v>138</v>
      </c>
      <c r="B96" s="245" t="s">
        <v>70</v>
      </c>
      <c r="C96" s="268" t="s">
        <v>71</v>
      </c>
      <c r="D96" s="246"/>
      <c r="E96" s="247"/>
      <c r="F96" s="248"/>
      <c r="G96" s="248">
        <f>SUMIF(AG97:AG103,"&lt;&gt;NOR",G97:G103)</f>
        <v>0</v>
      </c>
      <c r="H96" s="248"/>
      <c r="I96" s="248">
        <f>SUM(I97:I103)</f>
        <v>0</v>
      </c>
      <c r="J96" s="248"/>
      <c r="K96" s="248">
        <f>SUM(K97:K103)</f>
        <v>0</v>
      </c>
      <c r="L96" s="248"/>
      <c r="M96" s="248">
        <f>SUM(M97:M103)</f>
        <v>0</v>
      </c>
      <c r="N96" s="248"/>
      <c r="O96" s="248">
        <f>SUM(O97:O103)</f>
        <v>0</v>
      </c>
      <c r="P96" s="248"/>
      <c r="Q96" s="248">
        <f>SUM(Q97:Q103)</f>
        <v>0</v>
      </c>
      <c r="R96" s="248"/>
      <c r="S96" s="248"/>
      <c r="T96" s="249"/>
      <c r="U96" s="243"/>
      <c r="V96" s="243">
        <f>SUM(V97:V103)</f>
        <v>6</v>
      </c>
      <c r="W96" s="243"/>
      <c r="X96" s="243"/>
      <c r="AG96" t="s">
        <v>139</v>
      </c>
    </row>
    <row r="97" spans="1:60" outlineLevel="1" x14ac:dyDescent="0.2">
      <c r="A97" s="250">
        <v>14</v>
      </c>
      <c r="B97" s="251" t="s">
        <v>218</v>
      </c>
      <c r="C97" s="269" t="s">
        <v>219</v>
      </c>
      <c r="D97" s="252" t="s">
        <v>220</v>
      </c>
      <c r="E97" s="253">
        <v>6</v>
      </c>
      <c r="F97" s="254"/>
      <c r="G97" s="255">
        <f>ROUND(E97*F97,2)</f>
        <v>0</v>
      </c>
      <c r="H97" s="254"/>
      <c r="I97" s="255">
        <f>ROUND(E97*H97,2)</f>
        <v>0</v>
      </c>
      <c r="J97" s="254"/>
      <c r="K97" s="255">
        <f>ROUND(E97*J97,2)</f>
        <v>0</v>
      </c>
      <c r="L97" s="255">
        <v>15</v>
      </c>
      <c r="M97" s="255">
        <f>G97*(1+L97/100)</f>
        <v>0</v>
      </c>
      <c r="N97" s="255">
        <v>0</v>
      </c>
      <c r="O97" s="255">
        <f>ROUND(E97*N97,2)</f>
        <v>0</v>
      </c>
      <c r="P97" s="255">
        <v>0</v>
      </c>
      <c r="Q97" s="255">
        <f>ROUND(E97*P97,2)</f>
        <v>0</v>
      </c>
      <c r="R97" s="255"/>
      <c r="S97" s="255" t="s">
        <v>143</v>
      </c>
      <c r="T97" s="256" t="s">
        <v>143</v>
      </c>
      <c r="U97" s="233">
        <v>1</v>
      </c>
      <c r="V97" s="233">
        <f>ROUND(E97*U97,2)</f>
        <v>6</v>
      </c>
      <c r="W97" s="233"/>
      <c r="X97" s="233" t="s">
        <v>144</v>
      </c>
      <c r="Y97" s="214"/>
      <c r="Z97" s="214"/>
      <c r="AA97" s="214"/>
      <c r="AB97" s="214"/>
      <c r="AC97" s="214"/>
      <c r="AD97" s="214"/>
      <c r="AE97" s="214"/>
      <c r="AF97" s="214"/>
      <c r="AG97" s="214" t="s">
        <v>145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31"/>
      <c r="B98" s="232"/>
      <c r="C98" s="272" t="s">
        <v>221</v>
      </c>
      <c r="D98" s="257"/>
      <c r="E98" s="257"/>
      <c r="F98" s="257"/>
      <c r="G98" s="257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14"/>
      <c r="Z98" s="214"/>
      <c r="AA98" s="214"/>
      <c r="AB98" s="214"/>
      <c r="AC98" s="214"/>
      <c r="AD98" s="214"/>
      <c r="AE98" s="214"/>
      <c r="AF98" s="214"/>
      <c r="AG98" s="214" t="s">
        <v>155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31"/>
      <c r="B99" s="232"/>
      <c r="C99" s="273" t="s">
        <v>222</v>
      </c>
      <c r="D99" s="258"/>
      <c r="E99" s="258"/>
      <c r="F99" s="258"/>
      <c r="G99" s="258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14"/>
      <c r="Z99" s="214"/>
      <c r="AA99" s="214"/>
      <c r="AB99" s="214"/>
      <c r="AC99" s="214"/>
      <c r="AD99" s="214"/>
      <c r="AE99" s="214"/>
      <c r="AF99" s="214"/>
      <c r="AG99" s="214" t="s">
        <v>155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31"/>
      <c r="B100" s="232"/>
      <c r="C100" s="270" t="s">
        <v>146</v>
      </c>
      <c r="D100" s="234"/>
      <c r="E100" s="235"/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147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31"/>
      <c r="B101" s="232"/>
      <c r="C101" s="270" t="s">
        <v>223</v>
      </c>
      <c r="D101" s="234"/>
      <c r="E101" s="235">
        <v>3</v>
      </c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147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31"/>
      <c r="B102" s="232"/>
      <c r="C102" s="270" t="s">
        <v>224</v>
      </c>
      <c r="D102" s="234"/>
      <c r="E102" s="235">
        <v>3</v>
      </c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147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">
      <c r="A103" s="231"/>
      <c r="B103" s="232"/>
      <c r="C103" s="271" t="s">
        <v>150</v>
      </c>
      <c r="D103" s="236"/>
      <c r="E103" s="237">
        <v>6</v>
      </c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147</v>
      </c>
      <c r="AH103" s="214">
        <v>1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x14ac:dyDescent="0.2">
      <c r="A104" s="244" t="s">
        <v>138</v>
      </c>
      <c r="B104" s="245" t="s">
        <v>72</v>
      </c>
      <c r="C104" s="268" t="s">
        <v>73</v>
      </c>
      <c r="D104" s="246"/>
      <c r="E104" s="247"/>
      <c r="F104" s="248"/>
      <c r="G104" s="248">
        <f>SUMIF(AG105:AG110,"&lt;&gt;NOR",G105:G110)</f>
        <v>0</v>
      </c>
      <c r="H104" s="248"/>
      <c r="I104" s="248">
        <f>SUM(I105:I110)</f>
        <v>0</v>
      </c>
      <c r="J104" s="248"/>
      <c r="K104" s="248">
        <f>SUM(K105:K110)</f>
        <v>0</v>
      </c>
      <c r="L104" s="248"/>
      <c r="M104" s="248">
        <f>SUM(M105:M110)</f>
        <v>0</v>
      </c>
      <c r="N104" s="248"/>
      <c r="O104" s="248">
        <f>SUM(O105:O110)</f>
        <v>0.03</v>
      </c>
      <c r="P104" s="248"/>
      <c r="Q104" s="248">
        <f>SUM(Q105:Q110)</f>
        <v>0</v>
      </c>
      <c r="R104" s="248"/>
      <c r="S104" s="248"/>
      <c r="T104" s="249"/>
      <c r="U104" s="243"/>
      <c r="V104" s="243">
        <f>SUM(V105:V110)</f>
        <v>4.7300000000000004</v>
      </c>
      <c r="W104" s="243"/>
      <c r="X104" s="243"/>
      <c r="AG104" t="s">
        <v>139</v>
      </c>
    </row>
    <row r="105" spans="1:60" outlineLevel="1" x14ac:dyDescent="0.2">
      <c r="A105" s="250">
        <v>15</v>
      </c>
      <c r="B105" s="251" t="s">
        <v>225</v>
      </c>
      <c r="C105" s="269" t="s">
        <v>226</v>
      </c>
      <c r="D105" s="252" t="s">
        <v>159</v>
      </c>
      <c r="E105" s="253">
        <v>22.1</v>
      </c>
      <c r="F105" s="254"/>
      <c r="G105" s="255">
        <f>ROUND(E105*F105,2)</f>
        <v>0</v>
      </c>
      <c r="H105" s="254"/>
      <c r="I105" s="255">
        <f>ROUND(E105*H105,2)</f>
        <v>0</v>
      </c>
      <c r="J105" s="254"/>
      <c r="K105" s="255">
        <f>ROUND(E105*J105,2)</f>
        <v>0</v>
      </c>
      <c r="L105" s="255">
        <v>15</v>
      </c>
      <c r="M105" s="255">
        <f>G105*(1+L105/100)</f>
        <v>0</v>
      </c>
      <c r="N105" s="255">
        <v>1.58E-3</v>
      </c>
      <c r="O105" s="255">
        <f>ROUND(E105*N105,2)</f>
        <v>0.03</v>
      </c>
      <c r="P105" s="255">
        <v>0</v>
      </c>
      <c r="Q105" s="255">
        <f>ROUND(E105*P105,2)</f>
        <v>0</v>
      </c>
      <c r="R105" s="255"/>
      <c r="S105" s="255" t="s">
        <v>143</v>
      </c>
      <c r="T105" s="256" t="s">
        <v>143</v>
      </c>
      <c r="U105" s="233">
        <v>0.214</v>
      </c>
      <c r="V105" s="233">
        <f>ROUND(E105*U105,2)</f>
        <v>4.7300000000000004</v>
      </c>
      <c r="W105" s="233"/>
      <c r="X105" s="233" t="s">
        <v>144</v>
      </c>
      <c r="Y105" s="214"/>
      <c r="Z105" s="214"/>
      <c r="AA105" s="214"/>
      <c r="AB105" s="214"/>
      <c r="AC105" s="214"/>
      <c r="AD105" s="214"/>
      <c r="AE105" s="214"/>
      <c r="AF105" s="214"/>
      <c r="AG105" s="214" t="s">
        <v>179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31"/>
      <c r="B106" s="232"/>
      <c r="C106" s="270" t="s">
        <v>146</v>
      </c>
      <c r="D106" s="234"/>
      <c r="E106" s="235"/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147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31"/>
      <c r="B107" s="232"/>
      <c r="C107" s="270" t="s">
        <v>227</v>
      </c>
      <c r="D107" s="234"/>
      <c r="E107" s="235">
        <v>2.1</v>
      </c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147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31"/>
      <c r="B108" s="232"/>
      <c r="C108" s="270" t="s">
        <v>228</v>
      </c>
      <c r="D108" s="234"/>
      <c r="E108" s="235">
        <v>16</v>
      </c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147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31"/>
      <c r="B109" s="232"/>
      <c r="C109" s="270" t="s">
        <v>205</v>
      </c>
      <c r="D109" s="234"/>
      <c r="E109" s="235">
        <v>4</v>
      </c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147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31"/>
      <c r="B110" s="232"/>
      <c r="C110" s="271" t="s">
        <v>150</v>
      </c>
      <c r="D110" s="236"/>
      <c r="E110" s="237">
        <v>22.1</v>
      </c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147</v>
      </c>
      <c r="AH110" s="214">
        <v>1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ht="25.5" x14ac:dyDescent="0.2">
      <c r="A111" s="244" t="s">
        <v>138</v>
      </c>
      <c r="B111" s="245" t="s">
        <v>74</v>
      </c>
      <c r="C111" s="268" t="s">
        <v>75</v>
      </c>
      <c r="D111" s="246"/>
      <c r="E111" s="247"/>
      <c r="F111" s="248"/>
      <c r="G111" s="248">
        <f>SUMIF(AG112:AG126,"&lt;&gt;NOR",G112:G126)</f>
        <v>0</v>
      </c>
      <c r="H111" s="248"/>
      <c r="I111" s="248">
        <f>SUM(I112:I126)</f>
        <v>0</v>
      </c>
      <c r="J111" s="248"/>
      <c r="K111" s="248">
        <f>SUM(K112:K126)</f>
        <v>0</v>
      </c>
      <c r="L111" s="248"/>
      <c r="M111" s="248">
        <f>SUM(M112:M126)</f>
        <v>0</v>
      </c>
      <c r="N111" s="248"/>
      <c r="O111" s="248">
        <f>SUM(O112:O126)</f>
        <v>0</v>
      </c>
      <c r="P111" s="248"/>
      <c r="Q111" s="248">
        <f>SUM(Q112:Q126)</f>
        <v>0</v>
      </c>
      <c r="R111" s="248"/>
      <c r="S111" s="248"/>
      <c r="T111" s="249"/>
      <c r="U111" s="243"/>
      <c r="V111" s="243">
        <f>SUM(V112:V126)</f>
        <v>8.5399999999999991</v>
      </c>
      <c r="W111" s="243"/>
      <c r="X111" s="243"/>
      <c r="AG111" t="s">
        <v>139</v>
      </c>
    </row>
    <row r="112" spans="1:60" outlineLevel="1" x14ac:dyDescent="0.2">
      <c r="A112" s="250">
        <v>16</v>
      </c>
      <c r="B112" s="251" t="s">
        <v>229</v>
      </c>
      <c r="C112" s="269" t="s">
        <v>230</v>
      </c>
      <c r="D112" s="252" t="s">
        <v>159</v>
      </c>
      <c r="E112" s="253">
        <v>22.1</v>
      </c>
      <c r="F112" s="254"/>
      <c r="G112" s="255">
        <f>ROUND(E112*F112,2)</f>
        <v>0</v>
      </c>
      <c r="H112" s="254"/>
      <c r="I112" s="255">
        <f>ROUND(E112*H112,2)</f>
        <v>0</v>
      </c>
      <c r="J112" s="254"/>
      <c r="K112" s="255">
        <f>ROUND(E112*J112,2)</f>
        <v>0</v>
      </c>
      <c r="L112" s="255">
        <v>15</v>
      </c>
      <c r="M112" s="255">
        <f>G112*(1+L112/100)</f>
        <v>0</v>
      </c>
      <c r="N112" s="255">
        <v>4.0000000000000003E-5</v>
      </c>
      <c r="O112" s="255">
        <f>ROUND(E112*N112,2)</f>
        <v>0</v>
      </c>
      <c r="P112" s="255">
        <v>0</v>
      </c>
      <c r="Q112" s="255">
        <f>ROUND(E112*P112,2)</f>
        <v>0</v>
      </c>
      <c r="R112" s="255"/>
      <c r="S112" s="255" t="s">
        <v>143</v>
      </c>
      <c r="T112" s="256" t="s">
        <v>143</v>
      </c>
      <c r="U112" s="233">
        <v>0.308</v>
      </c>
      <c r="V112" s="233">
        <f>ROUND(E112*U112,2)</f>
        <v>6.81</v>
      </c>
      <c r="W112" s="233"/>
      <c r="X112" s="233" t="s">
        <v>144</v>
      </c>
      <c r="Y112" s="214"/>
      <c r="Z112" s="214"/>
      <c r="AA112" s="214"/>
      <c r="AB112" s="214"/>
      <c r="AC112" s="214"/>
      <c r="AD112" s="214"/>
      <c r="AE112" s="214"/>
      <c r="AF112" s="214"/>
      <c r="AG112" s="214" t="s">
        <v>145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ht="45" outlineLevel="1" x14ac:dyDescent="0.2">
      <c r="A113" s="231"/>
      <c r="B113" s="232"/>
      <c r="C113" s="272" t="s">
        <v>231</v>
      </c>
      <c r="D113" s="257"/>
      <c r="E113" s="257"/>
      <c r="F113" s="257"/>
      <c r="G113" s="257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3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155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59" t="str">
        <f>C113</f>
        <v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v>
      </c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31"/>
      <c r="B114" s="232"/>
      <c r="C114" s="270" t="s">
        <v>146</v>
      </c>
      <c r="D114" s="234"/>
      <c r="E114" s="235"/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147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31"/>
      <c r="B115" s="232"/>
      <c r="C115" s="270" t="s">
        <v>227</v>
      </c>
      <c r="D115" s="234"/>
      <c r="E115" s="235">
        <v>2.1</v>
      </c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147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31"/>
      <c r="B116" s="232"/>
      <c r="C116" s="270" t="s">
        <v>228</v>
      </c>
      <c r="D116" s="234"/>
      <c r="E116" s="235">
        <v>16</v>
      </c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147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">
      <c r="A117" s="231"/>
      <c r="B117" s="232"/>
      <c r="C117" s="270" t="s">
        <v>205</v>
      </c>
      <c r="D117" s="234"/>
      <c r="E117" s="235">
        <v>4</v>
      </c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3"/>
      <c r="Y117" s="214"/>
      <c r="Z117" s="214"/>
      <c r="AA117" s="214"/>
      <c r="AB117" s="214"/>
      <c r="AC117" s="214"/>
      <c r="AD117" s="214"/>
      <c r="AE117" s="214"/>
      <c r="AF117" s="214"/>
      <c r="AG117" s="214" t="s">
        <v>147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">
      <c r="A118" s="231"/>
      <c r="B118" s="232"/>
      <c r="C118" s="271" t="s">
        <v>150</v>
      </c>
      <c r="D118" s="236"/>
      <c r="E118" s="237">
        <v>22.1</v>
      </c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147</v>
      </c>
      <c r="AH118" s="214">
        <v>1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50">
        <v>17</v>
      </c>
      <c r="B119" s="251" t="s">
        <v>232</v>
      </c>
      <c r="C119" s="269" t="s">
        <v>233</v>
      </c>
      <c r="D119" s="252" t="s">
        <v>159</v>
      </c>
      <c r="E119" s="253">
        <v>13.3</v>
      </c>
      <c r="F119" s="254"/>
      <c r="G119" s="255">
        <f>ROUND(E119*F119,2)</f>
        <v>0</v>
      </c>
      <c r="H119" s="254"/>
      <c r="I119" s="255">
        <f>ROUND(E119*H119,2)</f>
        <v>0</v>
      </c>
      <c r="J119" s="254"/>
      <c r="K119" s="255">
        <f>ROUND(E119*J119,2)</f>
        <v>0</v>
      </c>
      <c r="L119" s="255">
        <v>15</v>
      </c>
      <c r="M119" s="255">
        <f>G119*(1+L119/100)</f>
        <v>0</v>
      </c>
      <c r="N119" s="255">
        <v>1.0000000000000001E-5</v>
      </c>
      <c r="O119" s="255">
        <f>ROUND(E119*N119,2)</f>
        <v>0</v>
      </c>
      <c r="P119" s="255">
        <v>0</v>
      </c>
      <c r="Q119" s="255">
        <f>ROUND(E119*P119,2)</f>
        <v>0</v>
      </c>
      <c r="R119" s="255"/>
      <c r="S119" s="255" t="s">
        <v>143</v>
      </c>
      <c r="T119" s="256" t="s">
        <v>143</v>
      </c>
      <c r="U119" s="233">
        <v>0.13</v>
      </c>
      <c r="V119" s="233">
        <f>ROUND(E119*U119,2)</f>
        <v>1.73</v>
      </c>
      <c r="W119" s="233"/>
      <c r="X119" s="233" t="s">
        <v>144</v>
      </c>
      <c r="Y119" s="214"/>
      <c r="Z119" s="214"/>
      <c r="AA119" s="214"/>
      <c r="AB119" s="214"/>
      <c r="AC119" s="214"/>
      <c r="AD119" s="214"/>
      <c r="AE119" s="214"/>
      <c r="AF119" s="214"/>
      <c r="AG119" s="214" t="s">
        <v>145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31"/>
      <c r="B120" s="232"/>
      <c r="C120" s="270" t="s">
        <v>146</v>
      </c>
      <c r="D120" s="234"/>
      <c r="E120" s="235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147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31"/>
      <c r="B121" s="232"/>
      <c r="C121" s="270" t="s">
        <v>181</v>
      </c>
      <c r="D121" s="234"/>
      <c r="E121" s="235">
        <v>3.8</v>
      </c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147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31"/>
      <c r="B122" s="232"/>
      <c r="C122" s="270" t="s">
        <v>182</v>
      </c>
      <c r="D122" s="234"/>
      <c r="E122" s="235">
        <v>1.3</v>
      </c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147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">
      <c r="A123" s="231"/>
      <c r="B123" s="232"/>
      <c r="C123" s="270" t="s">
        <v>183</v>
      </c>
      <c r="D123" s="234"/>
      <c r="E123" s="235">
        <v>1.8</v>
      </c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14"/>
      <c r="Z123" s="214"/>
      <c r="AA123" s="214"/>
      <c r="AB123" s="214"/>
      <c r="AC123" s="214"/>
      <c r="AD123" s="214"/>
      <c r="AE123" s="214"/>
      <c r="AF123" s="214"/>
      <c r="AG123" s="214" t="s">
        <v>147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">
      <c r="A124" s="231"/>
      <c r="B124" s="232"/>
      <c r="C124" s="270" t="s">
        <v>184</v>
      </c>
      <c r="D124" s="234"/>
      <c r="E124" s="235">
        <v>3.6</v>
      </c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3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147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">
      <c r="A125" s="231"/>
      <c r="B125" s="232"/>
      <c r="C125" s="270" t="s">
        <v>185</v>
      </c>
      <c r="D125" s="234"/>
      <c r="E125" s="235">
        <v>2.8</v>
      </c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147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">
      <c r="A126" s="231"/>
      <c r="B126" s="232"/>
      <c r="C126" s="271" t="s">
        <v>150</v>
      </c>
      <c r="D126" s="236"/>
      <c r="E126" s="237">
        <v>13.3</v>
      </c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147</v>
      </c>
      <c r="AH126" s="214">
        <v>1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x14ac:dyDescent="0.2">
      <c r="A127" s="244" t="s">
        <v>138</v>
      </c>
      <c r="B127" s="245" t="s">
        <v>76</v>
      </c>
      <c r="C127" s="268" t="s">
        <v>77</v>
      </c>
      <c r="D127" s="246"/>
      <c r="E127" s="247"/>
      <c r="F127" s="248"/>
      <c r="G127" s="248">
        <f>SUMIF(AG128:AG158,"&lt;&gt;NOR",G128:G158)</f>
        <v>0</v>
      </c>
      <c r="H127" s="248"/>
      <c r="I127" s="248">
        <f>SUM(I128:I158)</f>
        <v>0</v>
      </c>
      <c r="J127" s="248"/>
      <c r="K127" s="248">
        <f>SUM(K128:K158)</f>
        <v>0</v>
      </c>
      <c r="L127" s="248"/>
      <c r="M127" s="248">
        <f>SUM(M128:M158)</f>
        <v>0</v>
      </c>
      <c r="N127" s="248"/>
      <c r="O127" s="248">
        <f>SUM(O128:O158)</f>
        <v>0</v>
      </c>
      <c r="P127" s="248"/>
      <c r="Q127" s="248">
        <f>SUM(Q128:Q158)</f>
        <v>1.3700000000000003</v>
      </c>
      <c r="R127" s="248"/>
      <c r="S127" s="248"/>
      <c r="T127" s="249"/>
      <c r="U127" s="243"/>
      <c r="V127" s="243">
        <f>SUM(V128:V158)</f>
        <v>8.08</v>
      </c>
      <c r="W127" s="243"/>
      <c r="X127" s="243"/>
      <c r="AG127" t="s">
        <v>139</v>
      </c>
    </row>
    <row r="128" spans="1:60" outlineLevel="1" x14ac:dyDescent="0.2">
      <c r="A128" s="250">
        <v>18</v>
      </c>
      <c r="B128" s="251" t="s">
        <v>234</v>
      </c>
      <c r="C128" s="269" t="s">
        <v>235</v>
      </c>
      <c r="D128" s="252" t="s">
        <v>159</v>
      </c>
      <c r="E128" s="253">
        <v>1.7</v>
      </c>
      <c r="F128" s="254"/>
      <c r="G128" s="255">
        <f>ROUND(E128*F128,2)</f>
        <v>0</v>
      </c>
      <c r="H128" s="254"/>
      <c r="I128" s="255">
        <f>ROUND(E128*H128,2)</f>
        <v>0</v>
      </c>
      <c r="J128" s="254"/>
      <c r="K128" s="255">
        <f>ROUND(E128*J128,2)</f>
        <v>0</v>
      </c>
      <c r="L128" s="255">
        <v>15</v>
      </c>
      <c r="M128" s="255">
        <f>G128*(1+L128/100)</f>
        <v>0</v>
      </c>
      <c r="N128" s="255">
        <v>5.5000000000000003E-4</v>
      </c>
      <c r="O128" s="255">
        <f>ROUND(E128*N128,2)</f>
        <v>0</v>
      </c>
      <c r="P128" s="255">
        <v>0.11700000000000001</v>
      </c>
      <c r="Q128" s="255">
        <f>ROUND(E128*P128,2)</f>
        <v>0.2</v>
      </c>
      <c r="R128" s="255"/>
      <c r="S128" s="255" t="s">
        <v>143</v>
      </c>
      <c r="T128" s="256" t="s">
        <v>143</v>
      </c>
      <c r="U128" s="233">
        <v>0.33500000000000002</v>
      </c>
      <c r="V128" s="233">
        <f>ROUND(E128*U128,2)</f>
        <v>0.56999999999999995</v>
      </c>
      <c r="W128" s="233"/>
      <c r="X128" s="233" t="s">
        <v>144</v>
      </c>
      <c r="Y128" s="214"/>
      <c r="Z128" s="214"/>
      <c r="AA128" s="214"/>
      <c r="AB128" s="214"/>
      <c r="AC128" s="214"/>
      <c r="AD128" s="214"/>
      <c r="AE128" s="214"/>
      <c r="AF128" s="214"/>
      <c r="AG128" s="214" t="s">
        <v>145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31"/>
      <c r="B129" s="232"/>
      <c r="C129" s="272" t="s">
        <v>236</v>
      </c>
      <c r="D129" s="257"/>
      <c r="E129" s="257"/>
      <c r="F129" s="257"/>
      <c r="G129" s="257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155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">
      <c r="A130" s="231"/>
      <c r="B130" s="232"/>
      <c r="C130" s="270" t="s">
        <v>146</v>
      </c>
      <c r="D130" s="234"/>
      <c r="E130" s="235"/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147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31"/>
      <c r="B131" s="232"/>
      <c r="C131" s="270" t="s">
        <v>237</v>
      </c>
      <c r="D131" s="234"/>
      <c r="E131" s="235">
        <v>1.6</v>
      </c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147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31"/>
      <c r="B132" s="232"/>
      <c r="C132" s="270" t="s">
        <v>238</v>
      </c>
      <c r="D132" s="234"/>
      <c r="E132" s="235">
        <v>0.1</v>
      </c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  <c r="X132" s="233"/>
      <c r="Y132" s="214"/>
      <c r="Z132" s="214"/>
      <c r="AA132" s="214"/>
      <c r="AB132" s="214"/>
      <c r="AC132" s="214"/>
      <c r="AD132" s="214"/>
      <c r="AE132" s="214"/>
      <c r="AF132" s="214"/>
      <c r="AG132" s="214" t="s">
        <v>147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31"/>
      <c r="B133" s="232"/>
      <c r="C133" s="271" t="s">
        <v>150</v>
      </c>
      <c r="D133" s="236"/>
      <c r="E133" s="237">
        <v>1.7</v>
      </c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147</v>
      </c>
      <c r="AH133" s="214">
        <v>1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">
      <c r="A134" s="250">
        <v>19</v>
      </c>
      <c r="B134" s="251" t="s">
        <v>239</v>
      </c>
      <c r="C134" s="269" t="s">
        <v>240</v>
      </c>
      <c r="D134" s="252" t="s">
        <v>159</v>
      </c>
      <c r="E134" s="253">
        <v>3.4</v>
      </c>
      <c r="F134" s="254"/>
      <c r="G134" s="255">
        <f>ROUND(E134*F134,2)</f>
        <v>0</v>
      </c>
      <c r="H134" s="254"/>
      <c r="I134" s="255">
        <f>ROUND(E134*H134,2)</f>
        <v>0</v>
      </c>
      <c r="J134" s="254"/>
      <c r="K134" s="255">
        <f>ROUND(E134*J134,2)</f>
        <v>0</v>
      </c>
      <c r="L134" s="255">
        <v>15</v>
      </c>
      <c r="M134" s="255">
        <f>G134*(1+L134/100)</f>
        <v>0</v>
      </c>
      <c r="N134" s="255">
        <v>0</v>
      </c>
      <c r="O134" s="255">
        <f>ROUND(E134*N134,2)</f>
        <v>0</v>
      </c>
      <c r="P134" s="255">
        <v>4.5999999999999999E-2</v>
      </c>
      <c r="Q134" s="255">
        <f>ROUND(E134*P134,2)</f>
        <v>0.16</v>
      </c>
      <c r="R134" s="255"/>
      <c r="S134" s="255" t="s">
        <v>143</v>
      </c>
      <c r="T134" s="256" t="s">
        <v>143</v>
      </c>
      <c r="U134" s="233">
        <v>0.26</v>
      </c>
      <c r="V134" s="233">
        <f>ROUND(E134*U134,2)</f>
        <v>0.88</v>
      </c>
      <c r="W134" s="233"/>
      <c r="X134" s="233" t="s">
        <v>144</v>
      </c>
      <c r="Y134" s="214"/>
      <c r="Z134" s="214"/>
      <c r="AA134" s="214"/>
      <c r="AB134" s="214"/>
      <c r="AC134" s="214"/>
      <c r="AD134" s="214"/>
      <c r="AE134" s="214"/>
      <c r="AF134" s="214"/>
      <c r="AG134" s="214" t="s">
        <v>145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">
      <c r="A135" s="231"/>
      <c r="B135" s="232"/>
      <c r="C135" s="270" t="s">
        <v>146</v>
      </c>
      <c r="D135" s="234"/>
      <c r="E135" s="235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147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31"/>
      <c r="B136" s="232"/>
      <c r="C136" s="270" t="s">
        <v>241</v>
      </c>
      <c r="D136" s="234"/>
      <c r="E136" s="235">
        <v>3.2</v>
      </c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14"/>
      <c r="Z136" s="214"/>
      <c r="AA136" s="214"/>
      <c r="AB136" s="214"/>
      <c r="AC136" s="214"/>
      <c r="AD136" s="214"/>
      <c r="AE136" s="214"/>
      <c r="AF136" s="214"/>
      <c r="AG136" s="214" t="s">
        <v>147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">
      <c r="A137" s="231"/>
      <c r="B137" s="232"/>
      <c r="C137" s="270" t="s">
        <v>201</v>
      </c>
      <c r="D137" s="234"/>
      <c r="E137" s="235">
        <v>0.2</v>
      </c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14"/>
      <c r="Z137" s="214"/>
      <c r="AA137" s="214"/>
      <c r="AB137" s="214"/>
      <c r="AC137" s="214"/>
      <c r="AD137" s="214"/>
      <c r="AE137" s="214"/>
      <c r="AF137" s="214"/>
      <c r="AG137" s="214" t="s">
        <v>147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">
      <c r="A138" s="231"/>
      <c r="B138" s="232"/>
      <c r="C138" s="271" t="s">
        <v>150</v>
      </c>
      <c r="D138" s="236"/>
      <c r="E138" s="237">
        <v>3.4</v>
      </c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147</v>
      </c>
      <c r="AH138" s="214">
        <v>1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">
      <c r="A139" s="250">
        <v>20</v>
      </c>
      <c r="B139" s="251" t="s">
        <v>242</v>
      </c>
      <c r="C139" s="269" t="s">
        <v>243</v>
      </c>
      <c r="D139" s="252" t="s">
        <v>159</v>
      </c>
      <c r="E139" s="253">
        <v>11.2</v>
      </c>
      <c r="F139" s="254"/>
      <c r="G139" s="255">
        <f>ROUND(E139*F139,2)</f>
        <v>0</v>
      </c>
      <c r="H139" s="254"/>
      <c r="I139" s="255">
        <f>ROUND(E139*H139,2)</f>
        <v>0</v>
      </c>
      <c r="J139" s="254"/>
      <c r="K139" s="255">
        <f>ROUND(E139*J139,2)</f>
        <v>0</v>
      </c>
      <c r="L139" s="255">
        <v>15</v>
      </c>
      <c r="M139" s="255">
        <f>G139*(1+L139/100)</f>
        <v>0</v>
      </c>
      <c r="N139" s="255">
        <v>0</v>
      </c>
      <c r="O139" s="255">
        <f>ROUND(E139*N139,2)</f>
        <v>0</v>
      </c>
      <c r="P139" s="255">
        <v>6.8000000000000005E-2</v>
      </c>
      <c r="Q139" s="255">
        <f>ROUND(E139*P139,2)</f>
        <v>0.76</v>
      </c>
      <c r="R139" s="255"/>
      <c r="S139" s="255" t="s">
        <v>143</v>
      </c>
      <c r="T139" s="256" t="s">
        <v>143</v>
      </c>
      <c r="U139" s="233">
        <v>0.3</v>
      </c>
      <c r="V139" s="233">
        <f>ROUND(E139*U139,2)</f>
        <v>3.36</v>
      </c>
      <c r="W139" s="233"/>
      <c r="X139" s="233" t="s">
        <v>144</v>
      </c>
      <c r="Y139" s="214"/>
      <c r="Z139" s="214"/>
      <c r="AA139" s="214"/>
      <c r="AB139" s="214"/>
      <c r="AC139" s="214"/>
      <c r="AD139" s="214"/>
      <c r="AE139" s="214"/>
      <c r="AF139" s="214"/>
      <c r="AG139" s="214" t="s">
        <v>145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">
      <c r="A140" s="231"/>
      <c r="B140" s="232"/>
      <c r="C140" s="270" t="s">
        <v>146</v>
      </c>
      <c r="D140" s="234"/>
      <c r="E140" s="235"/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14"/>
      <c r="Z140" s="214"/>
      <c r="AA140" s="214"/>
      <c r="AB140" s="214"/>
      <c r="AC140" s="214"/>
      <c r="AD140" s="214"/>
      <c r="AE140" s="214"/>
      <c r="AF140" s="214"/>
      <c r="AG140" s="214" t="s">
        <v>147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">
      <c r="A141" s="231"/>
      <c r="B141" s="232"/>
      <c r="C141" s="270" t="s">
        <v>244</v>
      </c>
      <c r="D141" s="234"/>
      <c r="E141" s="235">
        <v>11.2</v>
      </c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14"/>
      <c r="Z141" s="214"/>
      <c r="AA141" s="214"/>
      <c r="AB141" s="214"/>
      <c r="AC141" s="214"/>
      <c r="AD141" s="214"/>
      <c r="AE141" s="214"/>
      <c r="AF141" s="214"/>
      <c r="AG141" s="214" t="s">
        <v>147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">
      <c r="A142" s="231"/>
      <c r="B142" s="232"/>
      <c r="C142" s="271" t="s">
        <v>150</v>
      </c>
      <c r="D142" s="236"/>
      <c r="E142" s="237">
        <v>11.2</v>
      </c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14"/>
      <c r="Z142" s="214"/>
      <c r="AA142" s="214"/>
      <c r="AB142" s="214"/>
      <c r="AC142" s="214"/>
      <c r="AD142" s="214"/>
      <c r="AE142" s="214"/>
      <c r="AF142" s="214"/>
      <c r="AG142" s="214" t="s">
        <v>147</v>
      </c>
      <c r="AH142" s="214">
        <v>1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">
      <c r="A143" s="250">
        <v>21</v>
      </c>
      <c r="B143" s="251" t="s">
        <v>245</v>
      </c>
      <c r="C143" s="269" t="s">
        <v>246</v>
      </c>
      <c r="D143" s="252" t="s">
        <v>159</v>
      </c>
      <c r="E143" s="253">
        <v>4</v>
      </c>
      <c r="F143" s="254"/>
      <c r="G143" s="255">
        <f>ROUND(E143*F143,2)</f>
        <v>0</v>
      </c>
      <c r="H143" s="254"/>
      <c r="I143" s="255">
        <f>ROUND(E143*H143,2)</f>
        <v>0</v>
      </c>
      <c r="J143" s="254"/>
      <c r="K143" s="255">
        <f>ROUND(E143*J143,2)</f>
        <v>0</v>
      </c>
      <c r="L143" s="255">
        <v>15</v>
      </c>
      <c r="M143" s="255">
        <f>G143*(1+L143/100)</f>
        <v>0</v>
      </c>
      <c r="N143" s="255">
        <v>0</v>
      </c>
      <c r="O143" s="255">
        <f>ROUND(E143*N143,2)</f>
        <v>0</v>
      </c>
      <c r="P143" s="255">
        <v>0.02</v>
      </c>
      <c r="Q143" s="255">
        <f>ROUND(E143*P143,2)</f>
        <v>0.08</v>
      </c>
      <c r="R143" s="255"/>
      <c r="S143" s="255" t="s">
        <v>143</v>
      </c>
      <c r="T143" s="256" t="s">
        <v>143</v>
      </c>
      <c r="U143" s="233">
        <v>0.14699999999999999</v>
      </c>
      <c r="V143" s="233">
        <f>ROUND(E143*U143,2)</f>
        <v>0.59</v>
      </c>
      <c r="W143" s="233"/>
      <c r="X143" s="233" t="s">
        <v>144</v>
      </c>
      <c r="Y143" s="214"/>
      <c r="Z143" s="214"/>
      <c r="AA143" s="214"/>
      <c r="AB143" s="214"/>
      <c r="AC143" s="214"/>
      <c r="AD143" s="214"/>
      <c r="AE143" s="214"/>
      <c r="AF143" s="214"/>
      <c r="AG143" s="214" t="s">
        <v>145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">
      <c r="A144" s="231"/>
      <c r="B144" s="232"/>
      <c r="C144" s="270" t="s">
        <v>146</v>
      </c>
      <c r="D144" s="234"/>
      <c r="E144" s="235"/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147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">
      <c r="A145" s="231"/>
      <c r="B145" s="232"/>
      <c r="C145" s="270" t="s">
        <v>205</v>
      </c>
      <c r="D145" s="234"/>
      <c r="E145" s="235">
        <v>4</v>
      </c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14"/>
      <c r="Z145" s="214"/>
      <c r="AA145" s="214"/>
      <c r="AB145" s="214"/>
      <c r="AC145" s="214"/>
      <c r="AD145" s="214"/>
      <c r="AE145" s="214"/>
      <c r="AF145" s="214"/>
      <c r="AG145" s="214" t="s">
        <v>147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">
      <c r="A146" s="231"/>
      <c r="B146" s="232"/>
      <c r="C146" s="271" t="s">
        <v>150</v>
      </c>
      <c r="D146" s="236"/>
      <c r="E146" s="237">
        <v>4</v>
      </c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147</v>
      </c>
      <c r="AH146" s="214">
        <v>1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">
      <c r="A147" s="250">
        <v>22</v>
      </c>
      <c r="B147" s="251" t="s">
        <v>247</v>
      </c>
      <c r="C147" s="269" t="s">
        <v>248</v>
      </c>
      <c r="D147" s="252" t="s">
        <v>159</v>
      </c>
      <c r="E147" s="253">
        <v>4</v>
      </c>
      <c r="F147" s="254"/>
      <c r="G147" s="255">
        <f>ROUND(E147*F147,2)</f>
        <v>0</v>
      </c>
      <c r="H147" s="254"/>
      <c r="I147" s="255">
        <f>ROUND(E147*H147,2)</f>
        <v>0</v>
      </c>
      <c r="J147" s="254"/>
      <c r="K147" s="255">
        <f>ROUND(E147*J147,2)</f>
        <v>0</v>
      </c>
      <c r="L147" s="255">
        <v>15</v>
      </c>
      <c r="M147" s="255">
        <f>G147*(1+L147/100)</f>
        <v>0</v>
      </c>
      <c r="N147" s="255">
        <v>0</v>
      </c>
      <c r="O147" s="255">
        <f>ROUND(E147*N147,2)</f>
        <v>0</v>
      </c>
      <c r="P147" s="255">
        <v>1.26E-2</v>
      </c>
      <c r="Q147" s="255">
        <f>ROUND(E147*P147,2)</f>
        <v>0.05</v>
      </c>
      <c r="R147" s="255"/>
      <c r="S147" s="255" t="s">
        <v>143</v>
      </c>
      <c r="T147" s="256" t="s">
        <v>143</v>
      </c>
      <c r="U147" s="233">
        <v>0.33</v>
      </c>
      <c r="V147" s="233">
        <f>ROUND(E147*U147,2)</f>
        <v>1.32</v>
      </c>
      <c r="W147" s="233"/>
      <c r="X147" s="233" t="s">
        <v>144</v>
      </c>
      <c r="Y147" s="214"/>
      <c r="Z147" s="214"/>
      <c r="AA147" s="214"/>
      <c r="AB147" s="214"/>
      <c r="AC147" s="214"/>
      <c r="AD147" s="214"/>
      <c r="AE147" s="214"/>
      <c r="AF147" s="214"/>
      <c r="AG147" s="214" t="s">
        <v>145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">
      <c r="A148" s="231"/>
      <c r="B148" s="232"/>
      <c r="C148" s="270" t="s">
        <v>146</v>
      </c>
      <c r="D148" s="234"/>
      <c r="E148" s="235"/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147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">
      <c r="A149" s="231"/>
      <c r="B149" s="232"/>
      <c r="C149" s="270" t="s">
        <v>205</v>
      </c>
      <c r="D149" s="234"/>
      <c r="E149" s="235">
        <v>4</v>
      </c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14"/>
      <c r="Z149" s="214"/>
      <c r="AA149" s="214"/>
      <c r="AB149" s="214"/>
      <c r="AC149" s="214"/>
      <c r="AD149" s="214"/>
      <c r="AE149" s="214"/>
      <c r="AF149" s="214"/>
      <c r="AG149" s="214" t="s">
        <v>147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31"/>
      <c r="B150" s="232"/>
      <c r="C150" s="271" t="s">
        <v>150</v>
      </c>
      <c r="D150" s="236"/>
      <c r="E150" s="237">
        <v>4</v>
      </c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147</v>
      </c>
      <c r="AH150" s="214">
        <v>1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50">
        <v>23</v>
      </c>
      <c r="B151" s="251" t="s">
        <v>249</v>
      </c>
      <c r="C151" s="269" t="s">
        <v>250</v>
      </c>
      <c r="D151" s="252" t="s">
        <v>188</v>
      </c>
      <c r="E151" s="253">
        <v>1</v>
      </c>
      <c r="F151" s="254"/>
      <c r="G151" s="255">
        <f>ROUND(E151*F151,2)</f>
        <v>0</v>
      </c>
      <c r="H151" s="254"/>
      <c r="I151" s="255">
        <f>ROUND(E151*H151,2)</f>
        <v>0</v>
      </c>
      <c r="J151" s="254"/>
      <c r="K151" s="255">
        <f>ROUND(E151*J151,2)</f>
        <v>0</v>
      </c>
      <c r="L151" s="255">
        <v>15</v>
      </c>
      <c r="M151" s="255">
        <f>G151*(1+L151/100)</f>
        <v>0</v>
      </c>
      <c r="N151" s="255">
        <v>0</v>
      </c>
      <c r="O151" s="255">
        <f>ROUND(E151*N151,2)</f>
        <v>0</v>
      </c>
      <c r="P151" s="255">
        <v>0.01</v>
      </c>
      <c r="Q151" s="255">
        <f>ROUND(E151*P151,2)</f>
        <v>0.01</v>
      </c>
      <c r="R151" s="255"/>
      <c r="S151" s="255" t="s">
        <v>143</v>
      </c>
      <c r="T151" s="256" t="s">
        <v>143</v>
      </c>
      <c r="U151" s="233">
        <v>0.05</v>
      </c>
      <c r="V151" s="233">
        <f>ROUND(E151*U151,2)</f>
        <v>0.05</v>
      </c>
      <c r="W151" s="233"/>
      <c r="X151" s="233" t="s">
        <v>144</v>
      </c>
      <c r="Y151" s="214"/>
      <c r="Z151" s="214"/>
      <c r="AA151" s="214"/>
      <c r="AB151" s="214"/>
      <c r="AC151" s="214"/>
      <c r="AD151" s="214"/>
      <c r="AE151" s="214"/>
      <c r="AF151" s="214"/>
      <c r="AG151" s="214" t="s">
        <v>145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">
      <c r="A152" s="231"/>
      <c r="B152" s="232"/>
      <c r="C152" s="270" t="s">
        <v>146</v>
      </c>
      <c r="D152" s="234"/>
      <c r="E152" s="235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147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">
      <c r="A153" s="231"/>
      <c r="B153" s="232"/>
      <c r="C153" s="270" t="s">
        <v>251</v>
      </c>
      <c r="D153" s="234"/>
      <c r="E153" s="235">
        <v>1</v>
      </c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14"/>
      <c r="Z153" s="214"/>
      <c r="AA153" s="214"/>
      <c r="AB153" s="214"/>
      <c r="AC153" s="214"/>
      <c r="AD153" s="214"/>
      <c r="AE153" s="214"/>
      <c r="AF153" s="214"/>
      <c r="AG153" s="214" t="s">
        <v>147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">
      <c r="A154" s="231"/>
      <c r="B154" s="232"/>
      <c r="C154" s="271" t="s">
        <v>150</v>
      </c>
      <c r="D154" s="236"/>
      <c r="E154" s="237">
        <v>1</v>
      </c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147</v>
      </c>
      <c r="AH154" s="214">
        <v>1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">
      <c r="A155" s="250">
        <v>24</v>
      </c>
      <c r="B155" s="251" t="s">
        <v>252</v>
      </c>
      <c r="C155" s="269" t="s">
        <v>253</v>
      </c>
      <c r="D155" s="252" t="s">
        <v>159</v>
      </c>
      <c r="E155" s="253">
        <v>1.4</v>
      </c>
      <c r="F155" s="254"/>
      <c r="G155" s="255">
        <f>ROUND(E155*F155,2)</f>
        <v>0</v>
      </c>
      <c r="H155" s="254"/>
      <c r="I155" s="255">
        <f>ROUND(E155*H155,2)</f>
        <v>0</v>
      </c>
      <c r="J155" s="254"/>
      <c r="K155" s="255">
        <f>ROUND(E155*J155,2)</f>
        <v>0</v>
      </c>
      <c r="L155" s="255">
        <v>15</v>
      </c>
      <c r="M155" s="255">
        <f>G155*(1+L155/100)</f>
        <v>0</v>
      </c>
      <c r="N155" s="255">
        <v>1.17E-3</v>
      </c>
      <c r="O155" s="255">
        <f>ROUND(E155*N155,2)</f>
        <v>0</v>
      </c>
      <c r="P155" s="255">
        <v>7.5999999999999998E-2</v>
      </c>
      <c r="Q155" s="255">
        <f>ROUND(E155*P155,2)</f>
        <v>0.11</v>
      </c>
      <c r="R155" s="255"/>
      <c r="S155" s="255" t="s">
        <v>143</v>
      </c>
      <c r="T155" s="256" t="s">
        <v>143</v>
      </c>
      <c r="U155" s="233">
        <v>0.93899999999999995</v>
      </c>
      <c r="V155" s="233">
        <f>ROUND(E155*U155,2)</f>
        <v>1.31</v>
      </c>
      <c r="W155" s="233"/>
      <c r="X155" s="233" t="s">
        <v>144</v>
      </c>
      <c r="Y155" s="214"/>
      <c r="Z155" s="214"/>
      <c r="AA155" s="214"/>
      <c r="AB155" s="214"/>
      <c r="AC155" s="214"/>
      <c r="AD155" s="214"/>
      <c r="AE155" s="214"/>
      <c r="AF155" s="214"/>
      <c r="AG155" s="214" t="s">
        <v>145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">
      <c r="A156" s="231"/>
      <c r="B156" s="232"/>
      <c r="C156" s="270" t="s">
        <v>146</v>
      </c>
      <c r="D156" s="234"/>
      <c r="E156" s="235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147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">
      <c r="A157" s="231"/>
      <c r="B157" s="232"/>
      <c r="C157" s="270" t="s">
        <v>254</v>
      </c>
      <c r="D157" s="234"/>
      <c r="E157" s="235">
        <v>1.4</v>
      </c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147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31"/>
      <c r="B158" s="232"/>
      <c r="C158" s="271" t="s">
        <v>150</v>
      </c>
      <c r="D158" s="236"/>
      <c r="E158" s="237">
        <v>1.4</v>
      </c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147</v>
      </c>
      <c r="AH158" s="214">
        <v>1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x14ac:dyDescent="0.2">
      <c r="A159" s="244" t="s">
        <v>138</v>
      </c>
      <c r="B159" s="245" t="s">
        <v>78</v>
      </c>
      <c r="C159" s="268" t="s">
        <v>79</v>
      </c>
      <c r="D159" s="246"/>
      <c r="E159" s="247"/>
      <c r="F159" s="248"/>
      <c r="G159" s="248">
        <f>SUMIF(AG160:AG160,"&lt;&gt;NOR",G160:G160)</f>
        <v>0</v>
      </c>
      <c r="H159" s="248"/>
      <c r="I159" s="248">
        <f>SUM(I160:I160)</f>
        <v>0</v>
      </c>
      <c r="J159" s="248"/>
      <c r="K159" s="248">
        <f>SUM(K160:K160)</f>
        <v>0</v>
      </c>
      <c r="L159" s="248"/>
      <c r="M159" s="248">
        <f>SUM(M160:M160)</f>
        <v>0</v>
      </c>
      <c r="N159" s="248"/>
      <c r="O159" s="248">
        <f>SUM(O160:O160)</f>
        <v>0</v>
      </c>
      <c r="P159" s="248"/>
      <c r="Q159" s="248">
        <f>SUM(Q160:Q160)</f>
        <v>0</v>
      </c>
      <c r="R159" s="248"/>
      <c r="S159" s="248"/>
      <c r="T159" s="249"/>
      <c r="U159" s="243"/>
      <c r="V159" s="243">
        <f>SUM(V160:V160)</f>
        <v>9.81</v>
      </c>
      <c r="W159" s="243"/>
      <c r="X159" s="243"/>
      <c r="AG159" t="s">
        <v>139</v>
      </c>
    </row>
    <row r="160" spans="1:60" ht="22.5" outlineLevel="1" x14ac:dyDescent="0.2">
      <c r="A160" s="260">
        <v>25</v>
      </c>
      <c r="B160" s="261" t="s">
        <v>255</v>
      </c>
      <c r="C160" s="276" t="s">
        <v>256</v>
      </c>
      <c r="D160" s="262" t="s">
        <v>257</v>
      </c>
      <c r="E160" s="263">
        <v>1.78454</v>
      </c>
      <c r="F160" s="264"/>
      <c r="G160" s="265">
        <f>ROUND(E160*F160,2)</f>
        <v>0</v>
      </c>
      <c r="H160" s="264"/>
      <c r="I160" s="265">
        <f>ROUND(E160*H160,2)</f>
        <v>0</v>
      </c>
      <c r="J160" s="264"/>
      <c r="K160" s="265">
        <f>ROUND(E160*J160,2)</f>
        <v>0</v>
      </c>
      <c r="L160" s="265">
        <v>15</v>
      </c>
      <c r="M160" s="265">
        <f>G160*(1+L160/100)</f>
        <v>0</v>
      </c>
      <c r="N160" s="265">
        <v>0</v>
      </c>
      <c r="O160" s="265">
        <f>ROUND(E160*N160,2)</f>
        <v>0</v>
      </c>
      <c r="P160" s="265">
        <v>0</v>
      </c>
      <c r="Q160" s="265">
        <f>ROUND(E160*P160,2)</f>
        <v>0</v>
      </c>
      <c r="R160" s="265"/>
      <c r="S160" s="265" t="s">
        <v>143</v>
      </c>
      <c r="T160" s="266" t="s">
        <v>143</v>
      </c>
      <c r="U160" s="233">
        <v>5.5</v>
      </c>
      <c r="V160" s="233">
        <f>ROUND(E160*U160,2)</f>
        <v>9.81</v>
      </c>
      <c r="W160" s="233"/>
      <c r="X160" s="233" t="s">
        <v>258</v>
      </c>
      <c r="Y160" s="214"/>
      <c r="Z160" s="214"/>
      <c r="AA160" s="214"/>
      <c r="AB160" s="214"/>
      <c r="AC160" s="214"/>
      <c r="AD160" s="214"/>
      <c r="AE160" s="214"/>
      <c r="AF160" s="214"/>
      <c r="AG160" s="214" t="s">
        <v>259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x14ac:dyDescent="0.2">
      <c r="A161" s="244" t="s">
        <v>138</v>
      </c>
      <c r="B161" s="245" t="s">
        <v>80</v>
      </c>
      <c r="C161" s="268" t="s">
        <v>81</v>
      </c>
      <c r="D161" s="246"/>
      <c r="E161" s="247"/>
      <c r="F161" s="248"/>
      <c r="G161" s="248">
        <f>SUMIF(AG162:AG192,"&lt;&gt;NOR",G162:G192)</f>
        <v>0</v>
      </c>
      <c r="H161" s="248"/>
      <c r="I161" s="248">
        <f>SUM(I162:I192)</f>
        <v>0</v>
      </c>
      <c r="J161" s="248"/>
      <c r="K161" s="248">
        <f>SUM(K162:K192)</f>
        <v>0</v>
      </c>
      <c r="L161" s="248"/>
      <c r="M161" s="248">
        <f>SUM(M162:M192)</f>
        <v>0</v>
      </c>
      <c r="N161" s="248"/>
      <c r="O161" s="248">
        <f>SUM(O162:O192)</f>
        <v>0.02</v>
      </c>
      <c r="P161" s="248"/>
      <c r="Q161" s="248">
        <f>SUM(Q162:Q192)</f>
        <v>0.03</v>
      </c>
      <c r="R161" s="248"/>
      <c r="S161" s="248"/>
      <c r="T161" s="249"/>
      <c r="U161" s="243"/>
      <c r="V161" s="243">
        <f>SUM(V162:V192)</f>
        <v>16.89</v>
      </c>
      <c r="W161" s="243"/>
      <c r="X161" s="243"/>
      <c r="AG161" t="s">
        <v>139</v>
      </c>
    </row>
    <row r="162" spans="1:60" outlineLevel="1" x14ac:dyDescent="0.2">
      <c r="A162" s="250">
        <v>26</v>
      </c>
      <c r="B162" s="251" t="s">
        <v>260</v>
      </c>
      <c r="C162" s="269" t="s">
        <v>261</v>
      </c>
      <c r="D162" s="252" t="s">
        <v>159</v>
      </c>
      <c r="E162" s="253">
        <v>15.2</v>
      </c>
      <c r="F162" s="254"/>
      <c r="G162" s="255">
        <f>ROUND(E162*F162,2)</f>
        <v>0</v>
      </c>
      <c r="H162" s="254"/>
      <c r="I162" s="255">
        <f>ROUND(E162*H162,2)</f>
        <v>0</v>
      </c>
      <c r="J162" s="254"/>
      <c r="K162" s="255">
        <f>ROUND(E162*J162,2)</f>
        <v>0</v>
      </c>
      <c r="L162" s="255">
        <v>15</v>
      </c>
      <c r="M162" s="255">
        <f>G162*(1+L162/100)</f>
        <v>0</v>
      </c>
      <c r="N162" s="255">
        <v>1.2E-4</v>
      </c>
      <c r="O162" s="255">
        <f>ROUND(E162*N162,2)</f>
        <v>0</v>
      </c>
      <c r="P162" s="255">
        <v>2E-3</v>
      </c>
      <c r="Q162" s="255">
        <f>ROUND(E162*P162,2)</f>
        <v>0.03</v>
      </c>
      <c r="R162" s="255"/>
      <c r="S162" s="255" t="s">
        <v>143</v>
      </c>
      <c r="T162" s="256" t="s">
        <v>143</v>
      </c>
      <c r="U162" s="233">
        <v>0.56599999999999995</v>
      </c>
      <c r="V162" s="233">
        <f>ROUND(E162*U162,2)</f>
        <v>8.6</v>
      </c>
      <c r="W162" s="233"/>
      <c r="X162" s="233" t="s">
        <v>144</v>
      </c>
      <c r="Y162" s="214"/>
      <c r="Z162" s="214"/>
      <c r="AA162" s="214"/>
      <c r="AB162" s="214"/>
      <c r="AC162" s="214"/>
      <c r="AD162" s="214"/>
      <c r="AE162" s="214"/>
      <c r="AF162" s="214"/>
      <c r="AG162" s="214" t="s">
        <v>145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">
      <c r="A163" s="231"/>
      <c r="B163" s="232"/>
      <c r="C163" s="270" t="s">
        <v>146</v>
      </c>
      <c r="D163" s="234"/>
      <c r="E163" s="235"/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U163" s="233"/>
      <c r="V163" s="233"/>
      <c r="W163" s="233"/>
      <c r="X163" s="233"/>
      <c r="Y163" s="214"/>
      <c r="Z163" s="214"/>
      <c r="AA163" s="214"/>
      <c r="AB163" s="214"/>
      <c r="AC163" s="214"/>
      <c r="AD163" s="214"/>
      <c r="AE163" s="214"/>
      <c r="AF163" s="214"/>
      <c r="AG163" s="214" t="s">
        <v>147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">
      <c r="A164" s="231"/>
      <c r="B164" s="232"/>
      <c r="C164" s="270" t="s">
        <v>262</v>
      </c>
      <c r="D164" s="234"/>
      <c r="E164" s="235"/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147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">
      <c r="A165" s="231"/>
      <c r="B165" s="232"/>
      <c r="C165" s="270" t="s">
        <v>244</v>
      </c>
      <c r="D165" s="234"/>
      <c r="E165" s="235">
        <v>11.2</v>
      </c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147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">
      <c r="A166" s="231"/>
      <c r="B166" s="232"/>
      <c r="C166" s="270" t="s">
        <v>263</v>
      </c>
      <c r="D166" s="234"/>
      <c r="E166" s="235"/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14"/>
      <c r="Z166" s="214"/>
      <c r="AA166" s="214"/>
      <c r="AB166" s="214"/>
      <c r="AC166" s="214"/>
      <c r="AD166" s="214"/>
      <c r="AE166" s="214"/>
      <c r="AF166" s="214"/>
      <c r="AG166" s="214" t="s">
        <v>147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">
      <c r="A167" s="231"/>
      <c r="B167" s="232"/>
      <c r="C167" s="270" t="s">
        <v>205</v>
      </c>
      <c r="D167" s="234"/>
      <c r="E167" s="235">
        <v>4</v>
      </c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14"/>
      <c r="Z167" s="214"/>
      <c r="AA167" s="214"/>
      <c r="AB167" s="214"/>
      <c r="AC167" s="214"/>
      <c r="AD167" s="214"/>
      <c r="AE167" s="214"/>
      <c r="AF167" s="214"/>
      <c r="AG167" s="214" t="s">
        <v>147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">
      <c r="A168" s="231"/>
      <c r="B168" s="232"/>
      <c r="C168" s="271" t="s">
        <v>150</v>
      </c>
      <c r="D168" s="236"/>
      <c r="E168" s="237">
        <v>15.2</v>
      </c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14"/>
      <c r="Z168" s="214"/>
      <c r="AA168" s="214"/>
      <c r="AB168" s="214"/>
      <c r="AC168" s="214"/>
      <c r="AD168" s="214"/>
      <c r="AE168" s="214"/>
      <c r="AF168" s="214"/>
      <c r="AG168" s="214" t="s">
        <v>147</v>
      </c>
      <c r="AH168" s="214">
        <v>1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">
      <c r="A169" s="250">
        <v>27</v>
      </c>
      <c r="B169" s="251" t="s">
        <v>264</v>
      </c>
      <c r="C169" s="269" t="s">
        <v>265</v>
      </c>
      <c r="D169" s="252" t="s">
        <v>159</v>
      </c>
      <c r="E169" s="253">
        <v>18.8</v>
      </c>
      <c r="F169" s="254"/>
      <c r="G169" s="255">
        <f>ROUND(E169*F169,2)</f>
        <v>0</v>
      </c>
      <c r="H169" s="254"/>
      <c r="I169" s="255">
        <f>ROUND(E169*H169,2)</f>
        <v>0</v>
      </c>
      <c r="J169" s="254"/>
      <c r="K169" s="255">
        <f>ROUND(E169*J169,2)</f>
        <v>0</v>
      </c>
      <c r="L169" s="255">
        <v>15</v>
      </c>
      <c r="M169" s="255">
        <f>G169*(1+L169/100)</f>
        <v>0</v>
      </c>
      <c r="N169" s="255">
        <v>2.1000000000000001E-4</v>
      </c>
      <c r="O169" s="255">
        <f>ROUND(E169*N169,2)</f>
        <v>0</v>
      </c>
      <c r="P169" s="255">
        <v>0</v>
      </c>
      <c r="Q169" s="255">
        <f>ROUND(E169*P169,2)</f>
        <v>0</v>
      </c>
      <c r="R169" s="255"/>
      <c r="S169" s="255" t="s">
        <v>143</v>
      </c>
      <c r="T169" s="256" t="s">
        <v>143</v>
      </c>
      <c r="U169" s="233">
        <v>9.5000000000000001E-2</v>
      </c>
      <c r="V169" s="233">
        <f>ROUND(E169*U169,2)</f>
        <v>1.79</v>
      </c>
      <c r="W169" s="233"/>
      <c r="X169" s="233" t="s">
        <v>144</v>
      </c>
      <c r="Y169" s="214"/>
      <c r="Z169" s="214"/>
      <c r="AA169" s="214"/>
      <c r="AB169" s="214"/>
      <c r="AC169" s="214"/>
      <c r="AD169" s="214"/>
      <c r="AE169" s="214"/>
      <c r="AF169" s="214"/>
      <c r="AG169" s="214" t="s">
        <v>145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31"/>
      <c r="B170" s="232"/>
      <c r="C170" s="270" t="s">
        <v>146</v>
      </c>
      <c r="D170" s="234"/>
      <c r="E170" s="235"/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14"/>
      <c r="Z170" s="214"/>
      <c r="AA170" s="214"/>
      <c r="AB170" s="214"/>
      <c r="AC170" s="214"/>
      <c r="AD170" s="214"/>
      <c r="AE170" s="214"/>
      <c r="AF170" s="214"/>
      <c r="AG170" s="214" t="s">
        <v>147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">
      <c r="A171" s="231"/>
      <c r="B171" s="232"/>
      <c r="C171" s="270" t="s">
        <v>262</v>
      </c>
      <c r="D171" s="234"/>
      <c r="E171" s="235"/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14"/>
      <c r="Z171" s="214"/>
      <c r="AA171" s="214"/>
      <c r="AB171" s="214"/>
      <c r="AC171" s="214"/>
      <c r="AD171" s="214"/>
      <c r="AE171" s="214"/>
      <c r="AF171" s="214"/>
      <c r="AG171" s="214" t="s">
        <v>147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">
      <c r="A172" s="231"/>
      <c r="B172" s="232"/>
      <c r="C172" s="270" t="s">
        <v>266</v>
      </c>
      <c r="D172" s="234"/>
      <c r="E172" s="235">
        <v>14.8</v>
      </c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147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">
      <c r="A173" s="231"/>
      <c r="B173" s="232"/>
      <c r="C173" s="270" t="s">
        <v>263</v>
      </c>
      <c r="D173" s="234"/>
      <c r="E173" s="235"/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147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31"/>
      <c r="B174" s="232"/>
      <c r="C174" s="270" t="s">
        <v>205</v>
      </c>
      <c r="D174" s="234"/>
      <c r="E174" s="235">
        <v>4</v>
      </c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14"/>
      <c r="Z174" s="214"/>
      <c r="AA174" s="214"/>
      <c r="AB174" s="214"/>
      <c r="AC174" s="214"/>
      <c r="AD174" s="214"/>
      <c r="AE174" s="214"/>
      <c r="AF174" s="214"/>
      <c r="AG174" s="214" t="s">
        <v>147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">
      <c r="A175" s="231"/>
      <c r="B175" s="232"/>
      <c r="C175" s="271" t="s">
        <v>150</v>
      </c>
      <c r="D175" s="236"/>
      <c r="E175" s="237">
        <v>18.8</v>
      </c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147</v>
      </c>
      <c r="AH175" s="214">
        <v>1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">
      <c r="A176" s="250">
        <v>28</v>
      </c>
      <c r="B176" s="251" t="s">
        <v>267</v>
      </c>
      <c r="C176" s="269" t="s">
        <v>268</v>
      </c>
      <c r="D176" s="252" t="s">
        <v>159</v>
      </c>
      <c r="E176" s="253">
        <v>18.8</v>
      </c>
      <c r="F176" s="254"/>
      <c r="G176" s="255">
        <f>ROUND(E176*F176,2)</f>
        <v>0</v>
      </c>
      <c r="H176" s="254"/>
      <c r="I176" s="255">
        <f>ROUND(E176*H176,2)</f>
        <v>0</v>
      </c>
      <c r="J176" s="254"/>
      <c r="K176" s="255">
        <f>ROUND(E176*J176,2)</f>
        <v>0</v>
      </c>
      <c r="L176" s="255">
        <v>15</v>
      </c>
      <c r="M176" s="255">
        <f>G176*(1+L176/100)</f>
        <v>0</v>
      </c>
      <c r="N176" s="255">
        <v>1.2600000000000001E-3</v>
      </c>
      <c r="O176" s="255">
        <f>ROUND(E176*N176,2)</f>
        <v>0.02</v>
      </c>
      <c r="P176" s="255">
        <v>0</v>
      </c>
      <c r="Q176" s="255">
        <f>ROUND(E176*P176,2)</f>
        <v>0</v>
      </c>
      <c r="R176" s="255"/>
      <c r="S176" s="255" t="s">
        <v>143</v>
      </c>
      <c r="T176" s="256" t="s">
        <v>143</v>
      </c>
      <c r="U176" s="233">
        <v>0.24</v>
      </c>
      <c r="V176" s="233">
        <f>ROUND(E176*U176,2)</f>
        <v>4.51</v>
      </c>
      <c r="W176" s="233"/>
      <c r="X176" s="233" t="s">
        <v>144</v>
      </c>
      <c r="Y176" s="214"/>
      <c r="Z176" s="214"/>
      <c r="AA176" s="214"/>
      <c r="AB176" s="214"/>
      <c r="AC176" s="214"/>
      <c r="AD176" s="214"/>
      <c r="AE176" s="214"/>
      <c r="AF176" s="214"/>
      <c r="AG176" s="214" t="s">
        <v>145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">
      <c r="A177" s="231"/>
      <c r="B177" s="232"/>
      <c r="C177" s="270" t="s">
        <v>146</v>
      </c>
      <c r="D177" s="234"/>
      <c r="E177" s="235"/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147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">
      <c r="A178" s="231"/>
      <c r="B178" s="232"/>
      <c r="C178" s="270" t="s">
        <v>262</v>
      </c>
      <c r="D178" s="234"/>
      <c r="E178" s="235"/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233"/>
      <c r="V178" s="233"/>
      <c r="W178" s="233"/>
      <c r="X178" s="233"/>
      <c r="Y178" s="214"/>
      <c r="Z178" s="214"/>
      <c r="AA178" s="214"/>
      <c r="AB178" s="214"/>
      <c r="AC178" s="214"/>
      <c r="AD178" s="214"/>
      <c r="AE178" s="214"/>
      <c r="AF178" s="214"/>
      <c r="AG178" s="214" t="s">
        <v>147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">
      <c r="A179" s="231"/>
      <c r="B179" s="232"/>
      <c r="C179" s="270" t="s">
        <v>266</v>
      </c>
      <c r="D179" s="234"/>
      <c r="E179" s="235">
        <v>14.8</v>
      </c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147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">
      <c r="A180" s="231"/>
      <c r="B180" s="232"/>
      <c r="C180" s="270" t="s">
        <v>263</v>
      </c>
      <c r="D180" s="234"/>
      <c r="E180" s="235"/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14"/>
      <c r="Z180" s="214"/>
      <c r="AA180" s="214"/>
      <c r="AB180" s="214"/>
      <c r="AC180" s="214"/>
      <c r="AD180" s="214"/>
      <c r="AE180" s="214"/>
      <c r="AF180" s="214"/>
      <c r="AG180" s="214" t="s">
        <v>147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">
      <c r="A181" s="231"/>
      <c r="B181" s="232"/>
      <c r="C181" s="270" t="s">
        <v>205</v>
      </c>
      <c r="D181" s="234"/>
      <c r="E181" s="235">
        <v>4</v>
      </c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147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">
      <c r="A182" s="231"/>
      <c r="B182" s="232"/>
      <c r="C182" s="271" t="s">
        <v>150</v>
      </c>
      <c r="D182" s="236"/>
      <c r="E182" s="237">
        <v>18.8</v>
      </c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/>
      <c r="U182" s="233"/>
      <c r="V182" s="233"/>
      <c r="W182" s="233"/>
      <c r="X182" s="233"/>
      <c r="Y182" s="214"/>
      <c r="Z182" s="214"/>
      <c r="AA182" s="214"/>
      <c r="AB182" s="214"/>
      <c r="AC182" s="214"/>
      <c r="AD182" s="214"/>
      <c r="AE182" s="214"/>
      <c r="AF182" s="214"/>
      <c r="AG182" s="214" t="s">
        <v>147</v>
      </c>
      <c r="AH182" s="214">
        <v>1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">
      <c r="A183" s="250">
        <v>29</v>
      </c>
      <c r="B183" s="251" t="s">
        <v>269</v>
      </c>
      <c r="C183" s="269" t="s">
        <v>270</v>
      </c>
      <c r="D183" s="252" t="s">
        <v>153</v>
      </c>
      <c r="E183" s="253">
        <v>7.4</v>
      </c>
      <c r="F183" s="254"/>
      <c r="G183" s="255">
        <f>ROUND(E183*F183,2)</f>
        <v>0</v>
      </c>
      <c r="H183" s="254"/>
      <c r="I183" s="255">
        <f>ROUND(E183*H183,2)</f>
        <v>0</v>
      </c>
      <c r="J183" s="254"/>
      <c r="K183" s="255">
        <f>ROUND(E183*J183,2)</f>
        <v>0</v>
      </c>
      <c r="L183" s="255">
        <v>15</v>
      </c>
      <c r="M183" s="255">
        <f>G183*(1+L183/100)</f>
        <v>0</v>
      </c>
      <c r="N183" s="255">
        <v>3.2000000000000003E-4</v>
      </c>
      <c r="O183" s="255">
        <f>ROUND(E183*N183,2)</f>
        <v>0</v>
      </c>
      <c r="P183" s="255">
        <v>0</v>
      </c>
      <c r="Q183" s="255">
        <f>ROUND(E183*P183,2)</f>
        <v>0</v>
      </c>
      <c r="R183" s="255"/>
      <c r="S183" s="255" t="s">
        <v>143</v>
      </c>
      <c r="T183" s="256" t="s">
        <v>143</v>
      </c>
      <c r="U183" s="233">
        <v>0.11</v>
      </c>
      <c r="V183" s="233">
        <f>ROUND(E183*U183,2)</f>
        <v>0.81</v>
      </c>
      <c r="W183" s="233"/>
      <c r="X183" s="233" t="s">
        <v>144</v>
      </c>
      <c r="Y183" s="214"/>
      <c r="Z183" s="214"/>
      <c r="AA183" s="214"/>
      <c r="AB183" s="214"/>
      <c r="AC183" s="214"/>
      <c r="AD183" s="214"/>
      <c r="AE183" s="214"/>
      <c r="AF183" s="214"/>
      <c r="AG183" s="214" t="s">
        <v>145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">
      <c r="A184" s="231"/>
      <c r="B184" s="232"/>
      <c r="C184" s="270" t="s">
        <v>146</v>
      </c>
      <c r="D184" s="234"/>
      <c r="E184" s="235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14"/>
      <c r="Z184" s="214"/>
      <c r="AA184" s="214"/>
      <c r="AB184" s="214"/>
      <c r="AC184" s="214"/>
      <c r="AD184" s="214"/>
      <c r="AE184" s="214"/>
      <c r="AF184" s="214"/>
      <c r="AG184" s="214" t="s">
        <v>147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">
      <c r="A185" s="231"/>
      <c r="B185" s="232"/>
      <c r="C185" s="270" t="s">
        <v>262</v>
      </c>
      <c r="D185" s="234"/>
      <c r="E185" s="235"/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14"/>
      <c r="Z185" s="214"/>
      <c r="AA185" s="214"/>
      <c r="AB185" s="214"/>
      <c r="AC185" s="214"/>
      <c r="AD185" s="214"/>
      <c r="AE185" s="214"/>
      <c r="AF185" s="214"/>
      <c r="AG185" s="214" t="s">
        <v>147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">
      <c r="A186" s="231"/>
      <c r="B186" s="232"/>
      <c r="C186" s="270" t="s">
        <v>271</v>
      </c>
      <c r="D186" s="234"/>
      <c r="E186" s="235">
        <v>7.4</v>
      </c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3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147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">
      <c r="A187" s="231"/>
      <c r="B187" s="232"/>
      <c r="C187" s="271" t="s">
        <v>150</v>
      </c>
      <c r="D187" s="236"/>
      <c r="E187" s="237">
        <v>7.4</v>
      </c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14"/>
      <c r="Z187" s="214"/>
      <c r="AA187" s="214"/>
      <c r="AB187" s="214"/>
      <c r="AC187" s="214"/>
      <c r="AD187" s="214"/>
      <c r="AE187" s="214"/>
      <c r="AF187" s="214"/>
      <c r="AG187" s="214" t="s">
        <v>147</v>
      </c>
      <c r="AH187" s="214">
        <v>1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">
      <c r="A188" s="250">
        <v>30</v>
      </c>
      <c r="B188" s="251" t="s">
        <v>272</v>
      </c>
      <c r="C188" s="269" t="s">
        <v>273</v>
      </c>
      <c r="D188" s="252" t="s">
        <v>153</v>
      </c>
      <c r="E188" s="253">
        <v>8</v>
      </c>
      <c r="F188" s="254"/>
      <c r="G188" s="255">
        <f>ROUND(E188*F188,2)</f>
        <v>0</v>
      </c>
      <c r="H188" s="254"/>
      <c r="I188" s="255">
        <f>ROUND(E188*H188,2)</f>
        <v>0</v>
      </c>
      <c r="J188" s="254"/>
      <c r="K188" s="255">
        <f>ROUND(E188*J188,2)</f>
        <v>0</v>
      </c>
      <c r="L188" s="255">
        <v>15</v>
      </c>
      <c r="M188" s="255">
        <f>G188*(1+L188/100)</f>
        <v>0</v>
      </c>
      <c r="N188" s="255">
        <v>3.2000000000000003E-4</v>
      </c>
      <c r="O188" s="255">
        <f>ROUND(E188*N188,2)</f>
        <v>0</v>
      </c>
      <c r="P188" s="255">
        <v>0</v>
      </c>
      <c r="Q188" s="255">
        <f>ROUND(E188*P188,2)</f>
        <v>0</v>
      </c>
      <c r="R188" s="255"/>
      <c r="S188" s="255" t="s">
        <v>143</v>
      </c>
      <c r="T188" s="256" t="s">
        <v>143</v>
      </c>
      <c r="U188" s="233">
        <v>0.14000000000000001</v>
      </c>
      <c r="V188" s="233">
        <f>ROUND(E188*U188,2)</f>
        <v>1.1200000000000001</v>
      </c>
      <c r="W188" s="233"/>
      <c r="X188" s="233" t="s">
        <v>144</v>
      </c>
      <c r="Y188" s="214"/>
      <c r="Z188" s="214"/>
      <c r="AA188" s="214"/>
      <c r="AB188" s="214"/>
      <c r="AC188" s="214"/>
      <c r="AD188" s="214"/>
      <c r="AE188" s="214"/>
      <c r="AF188" s="214"/>
      <c r="AG188" s="214" t="s">
        <v>145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">
      <c r="A189" s="231"/>
      <c r="B189" s="232"/>
      <c r="C189" s="270" t="s">
        <v>146</v>
      </c>
      <c r="D189" s="234"/>
      <c r="E189" s="235"/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147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">
      <c r="A190" s="231"/>
      <c r="B190" s="232"/>
      <c r="C190" s="270" t="s">
        <v>274</v>
      </c>
      <c r="D190" s="234"/>
      <c r="E190" s="235">
        <v>8</v>
      </c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14"/>
      <c r="Z190" s="214"/>
      <c r="AA190" s="214"/>
      <c r="AB190" s="214"/>
      <c r="AC190" s="214"/>
      <c r="AD190" s="214"/>
      <c r="AE190" s="214"/>
      <c r="AF190" s="214"/>
      <c r="AG190" s="214" t="s">
        <v>147</v>
      </c>
      <c r="AH190" s="214">
        <v>0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">
      <c r="A191" s="231"/>
      <c r="B191" s="232"/>
      <c r="C191" s="271" t="s">
        <v>150</v>
      </c>
      <c r="D191" s="236"/>
      <c r="E191" s="237">
        <v>8</v>
      </c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14"/>
      <c r="Z191" s="214"/>
      <c r="AA191" s="214"/>
      <c r="AB191" s="214"/>
      <c r="AC191" s="214"/>
      <c r="AD191" s="214"/>
      <c r="AE191" s="214"/>
      <c r="AF191" s="214"/>
      <c r="AG191" s="214" t="s">
        <v>147</v>
      </c>
      <c r="AH191" s="214">
        <v>1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">
      <c r="A192" s="260">
        <v>31</v>
      </c>
      <c r="B192" s="261" t="s">
        <v>275</v>
      </c>
      <c r="C192" s="276" t="s">
        <v>276</v>
      </c>
      <c r="D192" s="262" t="s">
        <v>257</v>
      </c>
      <c r="E192" s="263">
        <v>3.4389999999999997E-2</v>
      </c>
      <c r="F192" s="264"/>
      <c r="G192" s="265">
        <f>ROUND(E192*F192,2)</f>
        <v>0</v>
      </c>
      <c r="H192" s="264"/>
      <c r="I192" s="265">
        <f>ROUND(E192*H192,2)</f>
        <v>0</v>
      </c>
      <c r="J192" s="264"/>
      <c r="K192" s="265">
        <f>ROUND(E192*J192,2)</f>
        <v>0</v>
      </c>
      <c r="L192" s="265">
        <v>15</v>
      </c>
      <c r="M192" s="265">
        <f>G192*(1+L192/100)</f>
        <v>0</v>
      </c>
      <c r="N192" s="265">
        <v>0</v>
      </c>
      <c r="O192" s="265">
        <f>ROUND(E192*N192,2)</f>
        <v>0</v>
      </c>
      <c r="P192" s="265">
        <v>0</v>
      </c>
      <c r="Q192" s="265">
        <f>ROUND(E192*P192,2)</f>
        <v>0</v>
      </c>
      <c r="R192" s="265"/>
      <c r="S192" s="265" t="s">
        <v>143</v>
      </c>
      <c r="T192" s="266" t="s">
        <v>143</v>
      </c>
      <c r="U192" s="233">
        <v>1.637</v>
      </c>
      <c r="V192" s="233">
        <f>ROUND(E192*U192,2)</f>
        <v>0.06</v>
      </c>
      <c r="W192" s="233"/>
      <c r="X192" s="233" t="s">
        <v>258</v>
      </c>
      <c r="Y192" s="214"/>
      <c r="Z192" s="214"/>
      <c r="AA192" s="214"/>
      <c r="AB192" s="214"/>
      <c r="AC192" s="214"/>
      <c r="AD192" s="214"/>
      <c r="AE192" s="214"/>
      <c r="AF192" s="214"/>
      <c r="AG192" s="214" t="s">
        <v>259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x14ac:dyDescent="0.2">
      <c r="A193" s="244" t="s">
        <v>138</v>
      </c>
      <c r="B193" s="245" t="s">
        <v>82</v>
      </c>
      <c r="C193" s="268" t="s">
        <v>83</v>
      </c>
      <c r="D193" s="246"/>
      <c r="E193" s="247"/>
      <c r="F193" s="248"/>
      <c r="G193" s="248">
        <f>SUMIF(AG194:AG197,"&lt;&gt;NOR",G194:G197)</f>
        <v>0</v>
      </c>
      <c r="H193" s="248"/>
      <c r="I193" s="248">
        <f>SUM(I194:I197)</f>
        <v>0</v>
      </c>
      <c r="J193" s="248"/>
      <c r="K193" s="248">
        <f>SUM(K194:K197)</f>
        <v>0</v>
      </c>
      <c r="L193" s="248"/>
      <c r="M193" s="248">
        <f>SUM(M194:M197)</f>
        <v>0</v>
      </c>
      <c r="N193" s="248"/>
      <c r="O193" s="248">
        <f>SUM(O194:O197)</f>
        <v>0.02</v>
      </c>
      <c r="P193" s="248"/>
      <c r="Q193" s="248">
        <f>SUM(Q194:Q197)</f>
        <v>0</v>
      </c>
      <c r="R193" s="248"/>
      <c r="S193" s="248"/>
      <c r="T193" s="249"/>
      <c r="U193" s="243"/>
      <c r="V193" s="243">
        <f>SUM(V194:V197)</f>
        <v>1.42</v>
      </c>
      <c r="W193" s="243"/>
      <c r="X193" s="243"/>
      <c r="AG193" t="s">
        <v>139</v>
      </c>
    </row>
    <row r="194" spans="1:60" ht="22.5" outlineLevel="1" x14ac:dyDescent="0.2">
      <c r="A194" s="250">
        <v>32</v>
      </c>
      <c r="B194" s="251" t="s">
        <v>277</v>
      </c>
      <c r="C194" s="269" t="s">
        <v>278</v>
      </c>
      <c r="D194" s="252" t="s">
        <v>172</v>
      </c>
      <c r="E194" s="253">
        <v>1</v>
      </c>
      <c r="F194" s="254"/>
      <c r="G194" s="255">
        <f>ROUND(E194*F194,2)</f>
        <v>0</v>
      </c>
      <c r="H194" s="254"/>
      <c r="I194" s="255">
        <f>ROUND(E194*H194,2)</f>
        <v>0</v>
      </c>
      <c r="J194" s="254"/>
      <c r="K194" s="255">
        <f>ROUND(E194*J194,2)</f>
        <v>0</v>
      </c>
      <c r="L194" s="255">
        <v>15</v>
      </c>
      <c r="M194" s="255">
        <f>G194*(1+L194/100)</f>
        <v>0</v>
      </c>
      <c r="N194" s="255">
        <v>6.7499999999999999E-3</v>
      </c>
      <c r="O194" s="255">
        <f>ROUND(E194*N194,2)</f>
        <v>0.01</v>
      </c>
      <c r="P194" s="255">
        <v>0</v>
      </c>
      <c r="Q194" s="255">
        <f>ROUND(E194*P194,2)</f>
        <v>0</v>
      </c>
      <c r="R194" s="255"/>
      <c r="S194" s="255" t="s">
        <v>173</v>
      </c>
      <c r="T194" s="256" t="s">
        <v>174</v>
      </c>
      <c r="U194" s="233">
        <v>0.70899999999999996</v>
      </c>
      <c r="V194" s="233">
        <f>ROUND(E194*U194,2)</f>
        <v>0.71</v>
      </c>
      <c r="W194" s="233"/>
      <c r="X194" s="233" t="s">
        <v>144</v>
      </c>
      <c r="Y194" s="214"/>
      <c r="Z194" s="214"/>
      <c r="AA194" s="214"/>
      <c r="AB194" s="214"/>
      <c r="AC194" s="214"/>
      <c r="AD194" s="214"/>
      <c r="AE194" s="214"/>
      <c r="AF194" s="214"/>
      <c r="AG194" s="214" t="s">
        <v>145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ht="22.5" outlineLevel="1" x14ac:dyDescent="0.2">
      <c r="A195" s="231"/>
      <c r="B195" s="232"/>
      <c r="C195" s="272" t="s">
        <v>279</v>
      </c>
      <c r="D195" s="257"/>
      <c r="E195" s="257"/>
      <c r="F195" s="257"/>
      <c r="G195" s="257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14"/>
      <c r="Z195" s="214"/>
      <c r="AA195" s="214"/>
      <c r="AB195" s="214"/>
      <c r="AC195" s="214"/>
      <c r="AD195" s="214"/>
      <c r="AE195" s="214"/>
      <c r="AF195" s="214"/>
      <c r="AG195" s="214" t="s">
        <v>155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59" t="str">
        <f>C195</f>
        <v>Kompletní dodávka a montáž včetně uvedení do provozu, prostupů, zaškolení, seřízení, zkoušek dle příslušných ČSN a dalších pomocných prací a zednických přípomocí</v>
      </c>
      <c r="BB195" s="214"/>
      <c r="BC195" s="214"/>
      <c r="BD195" s="214"/>
      <c r="BE195" s="214"/>
      <c r="BF195" s="214"/>
      <c r="BG195" s="214"/>
      <c r="BH195" s="214"/>
    </row>
    <row r="196" spans="1:60" ht="33.75" outlineLevel="1" x14ac:dyDescent="0.2">
      <c r="A196" s="250">
        <v>33</v>
      </c>
      <c r="B196" s="251" t="s">
        <v>280</v>
      </c>
      <c r="C196" s="269" t="s">
        <v>281</v>
      </c>
      <c r="D196" s="252" t="s">
        <v>172</v>
      </c>
      <c r="E196" s="253">
        <v>1</v>
      </c>
      <c r="F196" s="254"/>
      <c r="G196" s="255">
        <f>ROUND(E196*F196,2)</f>
        <v>0</v>
      </c>
      <c r="H196" s="254"/>
      <c r="I196" s="255">
        <f>ROUND(E196*H196,2)</f>
        <v>0</v>
      </c>
      <c r="J196" s="254"/>
      <c r="K196" s="255">
        <f>ROUND(E196*J196,2)</f>
        <v>0</v>
      </c>
      <c r="L196" s="255">
        <v>15</v>
      </c>
      <c r="M196" s="255">
        <f>G196*(1+L196/100)</f>
        <v>0</v>
      </c>
      <c r="N196" s="255">
        <v>6.7499999999999999E-3</v>
      </c>
      <c r="O196" s="255">
        <f>ROUND(E196*N196,2)</f>
        <v>0.01</v>
      </c>
      <c r="P196" s="255">
        <v>0</v>
      </c>
      <c r="Q196" s="255">
        <f>ROUND(E196*P196,2)</f>
        <v>0</v>
      </c>
      <c r="R196" s="255"/>
      <c r="S196" s="255" t="s">
        <v>173</v>
      </c>
      <c r="T196" s="256" t="s">
        <v>174</v>
      </c>
      <c r="U196" s="233">
        <v>0.70899999999999996</v>
      </c>
      <c r="V196" s="233">
        <f>ROUND(E196*U196,2)</f>
        <v>0.71</v>
      </c>
      <c r="W196" s="233"/>
      <c r="X196" s="233" t="s">
        <v>144</v>
      </c>
      <c r="Y196" s="214"/>
      <c r="Z196" s="214"/>
      <c r="AA196" s="214"/>
      <c r="AB196" s="214"/>
      <c r="AC196" s="214"/>
      <c r="AD196" s="214"/>
      <c r="AE196" s="214"/>
      <c r="AF196" s="214"/>
      <c r="AG196" s="214" t="s">
        <v>145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ht="22.5" outlineLevel="1" x14ac:dyDescent="0.2">
      <c r="A197" s="231"/>
      <c r="B197" s="232"/>
      <c r="C197" s="272" t="s">
        <v>279</v>
      </c>
      <c r="D197" s="257"/>
      <c r="E197" s="257"/>
      <c r="F197" s="257"/>
      <c r="G197" s="257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14"/>
      <c r="Z197" s="214"/>
      <c r="AA197" s="214"/>
      <c r="AB197" s="214"/>
      <c r="AC197" s="214"/>
      <c r="AD197" s="214"/>
      <c r="AE197" s="214"/>
      <c r="AF197" s="214"/>
      <c r="AG197" s="214" t="s">
        <v>155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59" t="str">
        <f>C197</f>
        <v>Kompletní dodávka a montáž včetně uvedení do provozu, prostupů, zaškolení, seřízení, zkoušek dle příslušných ČSN a dalších pomocných prací a zednických přípomocí</v>
      </c>
      <c r="BB197" s="214"/>
      <c r="BC197" s="214"/>
      <c r="BD197" s="214"/>
      <c r="BE197" s="214"/>
      <c r="BF197" s="214"/>
      <c r="BG197" s="214"/>
      <c r="BH197" s="214"/>
    </row>
    <row r="198" spans="1:60" x14ac:dyDescent="0.2">
      <c r="A198" s="244" t="s">
        <v>138</v>
      </c>
      <c r="B198" s="245" t="s">
        <v>84</v>
      </c>
      <c r="C198" s="268" t="s">
        <v>85</v>
      </c>
      <c r="D198" s="246"/>
      <c r="E198" s="247"/>
      <c r="F198" s="248"/>
      <c r="G198" s="248">
        <f>SUMIF(AG199:AG202,"&lt;&gt;NOR",G199:G202)</f>
        <v>0</v>
      </c>
      <c r="H198" s="248"/>
      <c r="I198" s="248">
        <f>SUM(I199:I202)</f>
        <v>0</v>
      </c>
      <c r="J198" s="248"/>
      <c r="K198" s="248">
        <f>SUM(K199:K202)</f>
        <v>0</v>
      </c>
      <c r="L198" s="248"/>
      <c r="M198" s="248">
        <f>SUM(M199:M202)</f>
        <v>0</v>
      </c>
      <c r="N198" s="248"/>
      <c r="O198" s="248">
        <f>SUM(O199:O202)</f>
        <v>0</v>
      </c>
      <c r="P198" s="248"/>
      <c r="Q198" s="248">
        <f>SUM(Q199:Q202)</f>
        <v>0</v>
      </c>
      <c r="R198" s="248"/>
      <c r="S198" s="248"/>
      <c r="T198" s="249"/>
      <c r="U198" s="243"/>
      <c r="V198" s="243">
        <f>SUM(V199:V202)</f>
        <v>1.18</v>
      </c>
      <c r="W198" s="243"/>
      <c r="X198" s="243"/>
      <c r="AG198" t="s">
        <v>139</v>
      </c>
    </row>
    <row r="199" spans="1:60" ht="22.5" outlineLevel="1" x14ac:dyDescent="0.2">
      <c r="A199" s="250">
        <v>34</v>
      </c>
      <c r="B199" s="251" t="s">
        <v>282</v>
      </c>
      <c r="C199" s="269" t="s">
        <v>278</v>
      </c>
      <c r="D199" s="252" t="s">
        <v>172</v>
      </c>
      <c r="E199" s="253">
        <v>1</v>
      </c>
      <c r="F199" s="254"/>
      <c r="G199" s="255">
        <f>ROUND(E199*F199,2)</f>
        <v>0</v>
      </c>
      <c r="H199" s="254"/>
      <c r="I199" s="255">
        <f>ROUND(E199*H199,2)</f>
        <v>0</v>
      </c>
      <c r="J199" s="254"/>
      <c r="K199" s="255">
        <f>ROUND(E199*J199,2)</f>
        <v>0</v>
      </c>
      <c r="L199" s="255">
        <v>15</v>
      </c>
      <c r="M199" s="255">
        <f>G199*(1+L199/100)</f>
        <v>0</v>
      </c>
      <c r="N199" s="255">
        <v>8.0000000000000004E-4</v>
      </c>
      <c r="O199" s="255">
        <f>ROUND(E199*N199,2)</f>
        <v>0</v>
      </c>
      <c r="P199" s="255">
        <v>0</v>
      </c>
      <c r="Q199" s="255">
        <f>ROUND(E199*P199,2)</f>
        <v>0</v>
      </c>
      <c r="R199" s="255"/>
      <c r="S199" s="255" t="s">
        <v>173</v>
      </c>
      <c r="T199" s="256" t="s">
        <v>174</v>
      </c>
      <c r="U199" s="233">
        <v>0.59399999999999997</v>
      </c>
      <c r="V199" s="233">
        <f>ROUND(E199*U199,2)</f>
        <v>0.59</v>
      </c>
      <c r="W199" s="233"/>
      <c r="X199" s="233" t="s">
        <v>144</v>
      </c>
      <c r="Y199" s="214"/>
      <c r="Z199" s="214"/>
      <c r="AA199" s="214"/>
      <c r="AB199" s="214"/>
      <c r="AC199" s="214"/>
      <c r="AD199" s="214"/>
      <c r="AE199" s="214"/>
      <c r="AF199" s="214"/>
      <c r="AG199" s="214" t="s">
        <v>145</v>
      </c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ht="22.5" outlineLevel="1" x14ac:dyDescent="0.2">
      <c r="A200" s="231"/>
      <c r="B200" s="232"/>
      <c r="C200" s="272" t="s">
        <v>279</v>
      </c>
      <c r="D200" s="257"/>
      <c r="E200" s="257"/>
      <c r="F200" s="257"/>
      <c r="G200" s="257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3"/>
      <c r="Y200" s="214"/>
      <c r="Z200" s="214"/>
      <c r="AA200" s="214"/>
      <c r="AB200" s="214"/>
      <c r="AC200" s="214"/>
      <c r="AD200" s="214"/>
      <c r="AE200" s="214"/>
      <c r="AF200" s="214"/>
      <c r="AG200" s="214" t="s">
        <v>155</v>
      </c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59" t="str">
        <f>C200</f>
        <v>Kompletní dodávka a montáž včetně uvedení do provozu, prostupů, zaškolení, seřízení, zkoušek dle příslušných ČSN a dalších pomocných prací a zednických přípomocí</v>
      </c>
      <c r="BB200" s="214"/>
      <c r="BC200" s="214"/>
      <c r="BD200" s="214"/>
      <c r="BE200" s="214"/>
      <c r="BF200" s="214"/>
      <c r="BG200" s="214"/>
      <c r="BH200" s="214"/>
    </row>
    <row r="201" spans="1:60" ht="33.75" outlineLevel="1" x14ac:dyDescent="0.2">
      <c r="A201" s="250">
        <v>35</v>
      </c>
      <c r="B201" s="251" t="s">
        <v>283</v>
      </c>
      <c r="C201" s="269" t="s">
        <v>281</v>
      </c>
      <c r="D201" s="252" t="s">
        <v>172</v>
      </c>
      <c r="E201" s="253">
        <v>1</v>
      </c>
      <c r="F201" s="254"/>
      <c r="G201" s="255">
        <f>ROUND(E201*F201,2)</f>
        <v>0</v>
      </c>
      <c r="H201" s="254"/>
      <c r="I201" s="255">
        <f>ROUND(E201*H201,2)</f>
        <v>0</v>
      </c>
      <c r="J201" s="254"/>
      <c r="K201" s="255">
        <f>ROUND(E201*J201,2)</f>
        <v>0</v>
      </c>
      <c r="L201" s="255">
        <v>15</v>
      </c>
      <c r="M201" s="255">
        <f>G201*(1+L201/100)</f>
        <v>0</v>
      </c>
      <c r="N201" s="255">
        <v>8.0000000000000004E-4</v>
      </c>
      <c r="O201" s="255">
        <f>ROUND(E201*N201,2)</f>
        <v>0</v>
      </c>
      <c r="P201" s="255">
        <v>0</v>
      </c>
      <c r="Q201" s="255">
        <f>ROUND(E201*P201,2)</f>
        <v>0</v>
      </c>
      <c r="R201" s="255"/>
      <c r="S201" s="255" t="s">
        <v>173</v>
      </c>
      <c r="T201" s="256" t="s">
        <v>174</v>
      </c>
      <c r="U201" s="233">
        <v>0.59399999999999997</v>
      </c>
      <c r="V201" s="233">
        <f>ROUND(E201*U201,2)</f>
        <v>0.59</v>
      </c>
      <c r="W201" s="233"/>
      <c r="X201" s="233" t="s">
        <v>144</v>
      </c>
      <c r="Y201" s="214"/>
      <c r="Z201" s="214"/>
      <c r="AA201" s="214"/>
      <c r="AB201" s="214"/>
      <c r="AC201" s="214"/>
      <c r="AD201" s="214"/>
      <c r="AE201" s="214"/>
      <c r="AF201" s="214"/>
      <c r="AG201" s="214" t="s">
        <v>145</v>
      </c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ht="22.5" outlineLevel="1" x14ac:dyDescent="0.2">
      <c r="A202" s="231"/>
      <c r="B202" s="232"/>
      <c r="C202" s="272" t="s">
        <v>279</v>
      </c>
      <c r="D202" s="257"/>
      <c r="E202" s="257"/>
      <c r="F202" s="257"/>
      <c r="G202" s="257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U202" s="233"/>
      <c r="V202" s="233"/>
      <c r="W202" s="233"/>
      <c r="X202" s="233"/>
      <c r="Y202" s="214"/>
      <c r="Z202" s="214"/>
      <c r="AA202" s="214"/>
      <c r="AB202" s="214"/>
      <c r="AC202" s="214"/>
      <c r="AD202" s="214"/>
      <c r="AE202" s="214"/>
      <c r="AF202" s="214"/>
      <c r="AG202" s="214" t="s">
        <v>155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59" t="str">
        <f>C202</f>
        <v>Kompletní dodávka a montáž včetně uvedení do provozu, prostupů, zaškolení, seřízení, zkoušek dle příslušných ČSN a dalších pomocných prací a zednických přípomocí</v>
      </c>
      <c r="BB202" s="214"/>
      <c r="BC202" s="214"/>
      <c r="BD202" s="214"/>
      <c r="BE202" s="214"/>
      <c r="BF202" s="214"/>
      <c r="BG202" s="214"/>
      <c r="BH202" s="214"/>
    </row>
    <row r="203" spans="1:60" x14ac:dyDescent="0.2">
      <c r="A203" s="244" t="s">
        <v>138</v>
      </c>
      <c r="B203" s="245" t="s">
        <v>86</v>
      </c>
      <c r="C203" s="268" t="s">
        <v>87</v>
      </c>
      <c r="D203" s="246"/>
      <c r="E203" s="247"/>
      <c r="F203" s="248"/>
      <c r="G203" s="248">
        <f>SUMIF(AG204:AG213,"&lt;&gt;NOR",G204:G213)</f>
        <v>0</v>
      </c>
      <c r="H203" s="248"/>
      <c r="I203" s="248">
        <f>SUM(I204:I213)</f>
        <v>0</v>
      </c>
      <c r="J203" s="248"/>
      <c r="K203" s="248">
        <f>SUM(K204:K213)</f>
        <v>0</v>
      </c>
      <c r="L203" s="248"/>
      <c r="M203" s="248">
        <f>SUM(M204:M213)</f>
        <v>0</v>
      </c>
      <c r="N203" s="248"/>
      <c r="O203" s="248">
        <f>SUM(O204:O213)</f>
        <v>0.02</v>
      </c>
      <c r="P203" s="248"/>
      <c r="Q203" s="248">
        <f>SUM(Q204:Q213)</f>
        <v>0</v>
      </c>
      <c r="R203" s="248"/>
      <c r="S203" s="248"/>
      <c r="T203" s="249"/>
      <c r="U203" s="243"/>
      <c r="V203" s="243">
        <f>SUM(V204:V213)</f>
        <v>3.52</v>
      </c>
      <c r="W203" s="243"/>
      <c r="X203" s="243"/>
      <c r="AG203" t="s">
        <v>139</v>
      </c>
    </row>
    <row r="204" spans="1:60" outlineLevel="1" x14ac:dyDescent="0.2">
      <c r="A204" s="250">
        <v>36</v>
      </c>
      <c r="B204" s="251" t="s">
        <v>284</v>
      </c>
      <c r="C204" s="269" t="s">
        <v>285</v>
      </c>
      <c r="D204" s="252" t="s">
        <v>172</v>
      </c>
      <c r="E204" s="253">
        <v>1</v>
      </c>
      <c r="F204" s="254"/>
      <c r="G204" s="255">
        <f>ROUND(E204*F204,2)</f>
        <v>0</v>
      </c>
      <c r="H204" s="254"/>
      <c r="I204" s="255">
        <f>ROUND(E204*H204,2)</f>
        <v>0</v>
      </c>
      <c r="J204" s="254"/>
      <c r="K204" s="255">
        <f>ROUND(E204*J204,2)</f>
        <v>0</v>
      </c>
      <c r="L204" s="255">
        <v>15</v>
      </c>
      <c r="M204" s="255">
        <f>G204*(1+L204/100)</f>
        <v>0</v>
      </c>
      <c r="N204" s="255">
        <v>6.3699999999999998E-3</v>
      </c>
      <c r="O204" s="255">
        <f>ROUND(E204*N204,2)</f>
        <v>0.01</v>
      </c>
      <c r="P204" s="255">
        <v>0</v>
      </c>
      <c r="Q204" s="255">
        <f>ROUND(E204*P204,2)</f>
        <v>0</v>
      </c>
      <c r="R204" s="255"/>
      <c r="S204" s="255" t="s">
        <v>173</v>
      </c>
      <c r="T204" s="256" t="s">
        <v>174</v>
      </c>
      <c r="U204" s="233">
        <v>1.756</v>
      </c>
      <c r="V204" s="233">
        <f>ROUND(E204*U204,2)</f>
        <v>1.76</v>
      </c>
      <c r="W204" s="233"/>
      <c r="X204" s="233" t="s">
        <v>144</v>
      </c>
      <c r="Y204" s="214"/>
      <c r="Z204" s="214"/>
      <c r="AA204" s="214"/>
      <c r="AB204" s="214"/>
      <c r="AC204" s="214"/>
      <c r="AD204" s="214"/>
      <c r="AE204" s="214"/>
      <c r="AF204" s="214"/>
      <c r="AG204" s="214" t="s">
        <v>145</v>
      </c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ht="22.5" outlineLevel="1" x14ac:dyDescent="0.2">
      <c r="A205" s="231"/>
      <c r="B205" s="232"/>
      <c r="C205" s="272" t="s">
        <v>279</v>
      </c>
      <c r="D205" s="257"/>
      <c r="E205" s="257"/>
      <c r="F205" s="257"/>
      <c r="G205" s="257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14"/>
      <c r="Z205" s="214"/>
      <c r="AA205" s="214"/>
      <c r="AB205" s="214"/>
      <c r="AC205" s="214"/>
      <c r="AD205" s="214"/>
      <c r="AE205" s="214"/>
      <c r="AF205" s="214"/>
      <c r="AG205" s="214" t="s">
        <v>155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59" t="str">
        <f>C205</f>
        <v>Kompletní dodávka a montáž včetně uvedení do provozu, prostupů, zaškolení, seřízení, zkoušek dle příslušných ČSN a dalších pomocných prací a zednických přípomocí</v>
      </c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">
      <c r="A206" s="231"/>
      <c r="B206" s="232"/>
      <c r="C206" s="270" t="s">
        <v>286</v>
      </c>
      <c r="D206" s="234"/>
      <c r="E206" s="235"/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14"/>
      <c r="Z206" s="214"/>
      <c r="AA206" s="214"/>
      <c r="AB206" s="214"/>
      <c r="AC206" s="214"/>
      <c r="AD206" s="214"/>
      <c r="AE206" s="214"/>
      <c r="AF206" s="214"/>
      <c r="AG206" s="214" t="s">
        <v>147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">
      <c r="A207" s="231"/>
      <c r="B207" s="232"/>
      <c r="C207" s="270" t="s">
        <v>287</v>
      </c>
      <c r="D207" s="234"/>
      <c r="E207" s="235">
        <v>1</v>
      </c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14"/>
      <c r="Z207" s="214"/>
      <c r="AA207" s="214"/>
      <c r="AB207" s="214"/>
      <c r="AC207" s="214"/>
      <c r="AD207" s="214"/>
      <c r="AE207" s="214"/>
      <c r="AF207" s="214"/>
      <c r="AG207" s="214" t="s">
        <v>147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">
      <c r="A208" s="231"/>
      <c r="B208" s="232"/>
      <c r="C208" s="271" t="s">
        <v>150</v>
      </c>
      <c r="D208" s="236"/>
      <c r="E208" s="237">
        <v>1</v>
      </c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33"/>
      <c r="U208" s="233"/>
      <c r="V208" s="233"/>
      <c r="W208" s="233"/>
      <c r="X208" s="233"/>
      <c r="Y208" s="214"/>
      <c r="Z208" s="214"/>
      <c r="AA208" s="214"/>
      <c r="AB208" s="214"/>
      <c r="AC208" s="214"/>
      <c r="AD208" s="214"/>
      <c r="AE208" s="214"/>
      <c r="AF208" s="214"/>
      <c r="AG208" s="214" t="s">
        <v>147</v>
      </c>
      <c r="AH208" s="214">
        <v>1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ht="22.5" outlineLevel="1" x14ac:dyDescent="0.2">
      <c r="A209" s="250">
        <v>37</v>
      </c>
      <c r="B209" s="251" t="s">
        <v>288</v>
      </c>
      <c r="C209" s="269" t="s">
        <v>289</v>
      </c>
      <c r="D209" s="252" t="s">
        <v>172</v>
      </c>
      <c r="E209" s="253">
        <v>1</v>
      </c>
      <c r="F209" s="254"/>
      <c r="G209" s="255">
        <f>ROUND(E209*F209,2)</f>
        <v>0</v>
      </c>
      <c r="H209" s="254"/>
      <c r="I209" s="255">
        <f>ROUND(E209*H209,2)</f>
        <v>0</v>
      </c>
      <c r="J209" s="254"/>
      <c r="K209" s="255">
        <f>ROUND(E209*J209,2)</f>
        <v>0</v>
      </c>
      <c r="L209" s="255">
        <v>15</v>
      </c>
      <c r="M209" s="255">
        <f>G209*(1+L209/100)</f>
        <v>0</v>
      </c>
      <c r="N209" s="255">
        <v>6.3699999999999998E-3</v>
      </c>
      <c r="O209" s="255">
        <f>ROUND(E209*N209,2)</f>
        <v>0.01</v>
      </c>
      <c r="P209" s="255">
        <v>0</v>
      </c>
      <c r="Q209" s="255">
        <f>ROUND(E209*P209,2)</f>
        <v>0</v>
      </c>
      <c r="R209" s="255"/>
      <c r="S209" s="255" t="s">
        <v>173</v>
      </c>
      <c r="T209" s="256" t="s">
        <v>174</v>
      </c>
      <c r="U209" s="233">
        <v>1.756</v>
      </c>
      <c r="V209" s="233">
        <f>ROUND(E209*U209,2)</f>
        <v>1.76</v>
      </c>
      <c r="W209" s="233"/>
      <c r="X209" s="233" t="s">
        <v>144</v>
      </c>
      <c r="Y209" s="214"/>
      <c r="Z209" s="214"/>
      <c r="AA209" s="214"/>
      <c r="AB209" s="214"/>
      <c r="AC209" s="214"/>
      <c r="AD209" s="214"/>
      <c r="AE209" s="214"/>
      <c r="AF209" s="214"/>
      <c r="AG209" s="214" t="s">
        <v>145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ht="22.5" outlineLevel="1" x14ac:dyDescent="0.2">
      <c r="A210" s="231"/>
      <c r="B210" s="232"/>
      <c r="C210" s="272" t="s">
        <v>279</v>
      </c>
      <c r="D210" s="257"/>
      <c r="E210" s="257"/>
      <c r="F210" s="257"/>
      <c r="G210" s="257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14"/>
      <c r="Z210" s="214"/>
      <c r="AA210" s="214"/>
      <c r="AB210" s="214"/>
      <c r="AC210" s="214"/>
      <c r="AD210" s="214"/>
      <c r="AE210" s="214"/>
      <c r="AF210" s="214"/>
      <c r="AG210" s="214" t="s">
        <v>155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59" t="str">
        <f>C210</f>
        <v>Kompletní dodávka a montáž včetně uvedení do provozu, prostupů, zaškolení, seřízení, zkoušek dle příslušných ČSN a dalších pomocných prací a zednických přípomocí</v>
      </c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">
      <c r="A211" s="231"/>
      <c r="B211" s="232"/>
      <c r="C211" s="270" t="s">
        <v>286</v>
      </c>
      <c r="D211" s="234"/>
      <c r="E211" s="235"/>
      <c r="F211" s="233"/>
      <c r="G211" s="233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33"/>
      <c r="U211" s="233"/>
      <c r="V211" s="233"/>
      <c r="W211" s="233"/>
      <c r="X211" s="233"/>
      <c r="Y211" s="214"/>
      <c r="Z211" s="214"/>
      <c r="AA211" s="214"/>
      <c r="AB211" s="214"/>
      <c r="AC211" s="214"/>
      <c r="AD211" s="214"/>
      <c r="AE211" s="214"/>
      <c r="AF211" s="214"/>
      <c r="AG211" s="214" t="s">
        <v>147</v>
      </c>
      <c r="AH211" s="214">
        <v>0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">
      <c r="A212" s="231"/>
      <c r="B212" s="232"/>
      <c r="C212" s="270" t="s">
        <v>287</v>
      </c>
      <c r="D212" s="234"/>
      <c r="E212" s="235">
        <v>1</v>
      </c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33"/>
      <c r="U212" s="233"/>
      <c r="V212" s="233"/>
      <c r="W212" s="233"/>
      <c r="X212" s="233"/>
      <c r="Y212" s="214"/>
      <c r="Z212" s="214"/>
      <c r="AA212" s="214"/>
      <c r="AB212" s="214"/>
      <c r="AC212" s="214"/>
      <c r="AD212" s="214"/>
      <c r="AE212" s="214"/>
      <c r="AF212" s="214"/>
      <c r="AG212" s="214" t="s">
        <v>147</v>
      </c>
      <c r="AH212" s="214">
        <v>0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">
      <c r="A213" s="231"/>
      <c r="B213" s="232"/>
      <c r="C213" s="271" t="s">
        <v>150</v>
      </c>
      <c r="D213" s="236"/>
      <c r="E213" s="237">
        <v>1</v>
      </c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14"/>
      <c r="Z213" s="214"/>
      <c r="AA213" s="214"/>
      <c r="AB213" s="214"/>
      <c r="AC213" s="214"/>
      <c r="AD213" s="214"/>
      <c r="AE213" s="214"/>
      <c r="AF213" s="214"/>
      <c r="AG213" s="214" t="s">
        <v>147</v>
      </c>
      <c r="AH213" s="214">
        <v>1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x14ac:dyDescent="0.2">
      <c r="A214" s="244" t="s">
        <v>138</v>
      </c>
      <c r="B214" s="245" t="s">
        <v>88</v>
      </c>
      <c r="C214" s="268" t="s">
        <v>89</v>
      </c>
      <c r="D214" s="246"/>
      <c r="E214" s="247"/>
      <c r="F214" s="248"/>
      <c r="G214" s="248">
        <f>SUMIF(AG215:AG280,"&lt;&gt;NOR",G215:G280)</f>
        <v>0</v>
      </c>
      <c r="H214" s="248"/>
      <c r="I214" s="248">
        <f>SUM(I215:I280)</f>
        <v>0</v>
      </c>
      <c r="J214" s="248"/>
      <c r="K214" s="248">
        <f>SUM(K215:K280)</f>
        <v>0</v>
      </c>
      <c r="L214" s="248"/>
      <c r="M214" s="248">
        <f>SUM(M215:M280)</f>
        <v>0</v>
      </c>
      <c r="N214" s="248"/>
      <c r="O214" s="248">
        <f>SUM(O215:O280)</f>
        <v>0.1</v>
      </c>
      <c r="P214" s="248"/>
      <c r="Q214" s="248">
        <f>SUM(Q215:Q280)</f>
        <v>0.05</v>
      </c>
      <c r="R214" s="248"/>
      <c r="S214" s="248"/>
      <c r="T214" s="249"/>
      <c r="U214" s="243"/>
      <c r="V214" s="243">
        <f>SUM(V215:V280)</f>
        <v>12.16</v>
      </c>
      <c r="W214" s="243"/>
      <c r="X214" s="243"/>
      <c r="AG214" t="s">
        <v>139</v>
      </c>
    </row>
    <row r="215" spans="1:60" outlineLevel="1" x14ac:dyDescent="0.2">
      <c r="A215" s="250">
        <v>38</v>
      </c>
      <c r="B215" s="251" t="s">
        <v>290</v>
      </c>
      <c r="C215" s="269" t="s">
        <v>291</v>
      </c>
      <c r="D215" s="252" t="s">
        <v>172</v>
      </c>
      <c r="E215" s="253">
        <v>1</v>
      </c>
      <c r="F215" s="254"/>
      <c r="G215" s="255">
        <f>ROUND(E215*F215,2)</f>
        <v>0</v>
      </c>
      <c r="H215" s="254"/>
      <c r="I215" s="255">
        <f>ROUND(E215*H215,2)</f>
        <v>0</v>
      </c>
      <c r="J215" s="254"/>
      <c r="K215" s="255">
        <f>ROUND(E215*J215,2)</f>
        <v>0</v>
      </c>
      <c r="L215" s="255">
        <v>15</v>
      </c>
      <c r="M215" s="255">
        <f>G215*(1+L215/100)</f>
        <v>0</v>
      </c>
      <c r="N215" s="255">
        <v>0</v>
      </c>
      <c r="O215" s="255">
        <f>ROUND(E215*N215,2)</f>
        <v>0</v>
      </c>
      <c r="P215" s="255">
        <v>3.4200000000000001E-2</v>
      </c>
      <c r="Q215" s="255">
        <f>ROUND(E215*P215,2)</f>
        <v>0.03</v>
      </c>
      <c r="R215" s="255"/>
      <c r="S215" s="255" t="s">
        <v>143</v>
      </c>
      <c r="T215" s="256" t="s">
        <v>143</v>
      </c>
      <c r="U215" s="233">
        <v>0.46500000000000002</v>
      </c>
      <c r="V215" s="233">
        <f>ROUND(E215*U215,2)</f>
        <v>0.47</v>
      </c>
      <c r="W215" s="233"/>
      <c r="X215" s="233" t="s">
        <v>144</v>
      </c>
      <c r="Y215" s="214"/>
      <c r="Z215" s="214"/>
      <c r="AA215" s="214"/>
      <c r="AB215" s="214"/>
      <c r="AC215" s="214"/>
      <c r="AD215" s="214"/>
      <c r="AE215" s="214"/>
      <c r="AF215" s="214"/>
      <c r="AG215" s="214" t="s">
        <v>145</v>
      </c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">
      <c r="A216" s="231"/>
      <c r="B216" s="232"/>
      <c r="C216" s="270" t="s">
        <v>146</v>
      </c>
      <c r="D216" s="234"/>
      <c r="E216" s="235"/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14"/>
      <c r="Z216" s="214"/>
      <c r="AA216" s="214"/>
      <c r="AB216" s="214"/>
      <c r="AC216" s="214"/>
      <c r="AD216" s="214"/>
      <c r="AE216" s="214"/>
      <c r="AF216" s="214"/>
      <c r="AG216" s="214" t="s">
        <v>147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">
      <c r="A217" s="231"/>
      <c r="B217" s="232"/>
      <c r="C217" s="270" t="s">
        <v>292</v>
      </c>
      <c r="D217" s="234"/>
      <c r="E217" s="235">
        <v>1</v>
      </c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14"/>
      <c r="Z217" s="214"/>
      <c r="AA217" s="214"/>
      <c r="AB217" s="214"/>
      <c r="AC217" s="214"/>
      <c r="AD217" s="214"/>
      <c r="AE217" s="214"/>
      <c r="AF217" s="214"/>
      <c r="AG217" s="214" t="s">
        <v>147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">
      <c r="A218" s="231"/>
      <c r="B218" s="232"/>
      <c r="C218" s="271" t="s">
        <v>150</v>
      </c>
      <c r="D218" s="236"/>
      <c r="E218" s="237">
        <v>1</v>
      </c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33"/>
      <c r="U218" s="233"/>
      <c r="V218" s="233"/>
      <c r="W218" s="233"/>
      <c r="X218" s="233"/>
      <c r="Y218" s="214"/>
      <c r="Z218" s="214"/>
      <c r="AA218" s="214"/>
      <c r="AB218" s="214"/>
      <c r="AC218" s="214"/>
      <c r="AD218" s="214"/>
      <c r="AE218" s="214"/>
      <c r="AF218" s="214"/>
      <c r="AG218" s="214" t="s">
        <v>147</v>
      </c>
      <c r="AH218" s="214">
        <v>1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">
      <c r="A219" s="250">
        <v>39</v>
      </c>
      <c r="B219" s="251" t="s">
        <v>293</v>
      </c>
      <c r="C219" s="269" t="s">
        <v>294</v>
      </c>
      <c r="D219" s="252" t="s">
        <v>172</v>
      </c>
      <c r="E219" s="253">
        <v>1</v>
      </c>
      <c r="F219" s="254"/>
      <c r="G219" s="255">
        <f>ROUND(E219*F219,2)</f>
        <v>0</v>
      </c>
      <c r="H219" s="254"/>
      <c r="I219" s="255">
        <f>ROUND(E219*H219,2)</f>
        <v>0</v>
      </c>
      <c r="J219" s="254"/>
      <c r="K219" s="255">
        <f>ROUND(E219*J219,2)</f>
        <v>0</v>
      </c>
      <c r="L219" s="255">
        <v>15</v>
      </c>
      <c r="M219" s="255">
        <f>G219*(1+L219/100)</f>
        <v>0</v>
      </c>
      <c r="N219" s="255">
        <v>1.8600000000000001E-3</v>
      </c>
      <c r="O219" s="255">
        <f>ROUND(E219*N219,2)</f>
        <v>0</v>
      </c>
      <c r="P219" s="255">
        <v>0</v>
      </c>
      <c r="Q219" s="255">
        <f>ROUND(E219*P219,2)</f>
        <v>0</v>
      </c>
      <c r="R219" s="255"/>
      <c r="S219" s="255" t="s">
        <v>143</v>
      </c>
      <c r="T219" s="256" t="s">
        <v>143</v>
      </c>
      <c r="U219" s="233">
        <v>1.3340000000000001</v>
      </c>
      <c r="V219" s="233">
        <f>ROUND(E219*U219,2)</f>
        <v>1.33</v>
      </c>
      <c r="W219" s="233"/>
      <c r="X219" s="233" t="s">
        <v>144</v>
      </c>
      <c r="Y219" s="214"/>
      <c r="Z219" s="214"/>
      <c r="AA219" s="214"/>
      <c r="AB219" s="214"/>
      <c r="AC219" s="214"/>
      <c r="AD219" s="214"/>
      <c r="AE219" s="214"/>
      <c r="AF219" s="214"/>
      <c r="AG219" s="214" t="s">
        <v>145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">
      <c r="A220" s="231"/>
      <c r="B220" s="232"/>
      <c r="C220" s="270" t="s">
        <v>146</v>
      </c>
      <c r="D220" s="234"/>
      <c r="E220" s="235"/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14"/>
      <c r="Z220" s="214"/>
      <c r="AA220" s="214"/>
      <c r="AB220" s="214"/>
      <c r="AC220" s="214"/>
      <c r="AD220" s="214"/>
      <c r="AE220" s="214"/>
      <c r="AF220" s="214"/>
      <c r="AG220" s="214" t="s">
        <v>147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">
      <c r="A221" s="231"/>
      <c r="B221" s="232"/>
      <c r="C221" s="270" t="s">
        <v>292</v>
      </c>
      <c r="D221" s="234"/>
      <c r="E221" s="235">
        <v>1</v>
      </c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3"/>
      <c r="Y221" s="214"/>
      <c r="Z221" s="214"/>
      <c r="AA221" s="214"/>
      <c r="AB221" s="214"/>
      <c r="AC221" s="214"/>
      <c r="AD221" s="214"/>
      <c r="AE221" s="214"/>
      <c r="AF221" s="214"/>
      <c r="AG221" s="214" t="s">
        <v>147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">
      <c r="A222" s="231"/>
      <c r="B222" s="232"/>
      <c r="C222" s="271" t="s">
        <v>150</v>
      </c>
      <c r="D222" s="236"/>
      <c r="E222" s="237">
        <v>1</v>
      </c>
      <c r="F222" s="233"/>
      <c r="G222" s="233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33"/>
      <c r="U222" s="233"/>
      <c r="V222" s="233"/>
      <c r="W222" s="233"/>
      <c r="X222" s="233"/>
      <c r="Y222" s="214"/>
      <c r="Z222" s="214"/>
      <c r="AA222" s="214"/>
      <c r="AB222" s="214"/>
      <c r="AC222" s="214"/>
      <c r="AD222" s="214"/>
      <c r="AE222" s="214"/>
      <c r="AF222" s="214"/>
      <c r="AG222" s="214" t="s">
        <v>147</v>
      </c>
      <c r="AH222" s="214">
        <v>1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">
      <c r="A223" s="250">
        <v>40</v>
      </c>
      <c r="B223" s="251" t="s">
        <v>295</v>
      </c>
      <c r="C223" s="269" t="s">
        <v>296</v>
      </c>
      <c r="D223" s="252" t="s">
        <v>188</v>
      </c>
      <c r="E223" s="253">
        <v>1</v>
      </c>
      <c r="F223" s="254"/>
      <c r="G223" s="255">
        <f>ROUND(E223*F223,2)</f>
        <v>0</v>
      </c>
      <c r="H223" s="254"/>
      <c r="I223" s="255">
        <f>ROUND(E223*H223,2)</f>
        <v>0</v>
      </c>
      <c r="J223" s="254"/>
      <c r="K223" s="255">
        <f>ROUND(E223*J223,2)</f>
        <v>0</v>
      </c>
      <c r="L223" s="255">
        <v>15</v>
      </c>
      <c r="M223" s="255">
        <f>G223*(1+L223/100)</f>
        <v>0</v>
      </c>
      <c r="N223" s="255">
        <v>2.5499999999999998E-2</v>
      </c>
      <c r="O223" s="255">
        <f>ROUND(E223*N223,2)</f>
        <v>0.03</v>
      </c>
      <c r="P223" s="255">
        <v>0</v>
      </c>
      <c r="Q223" s="255">
        <f>ROUND(E223*P223,2)</f>
        <v>0</v>
      </c>
      <c r="R223" s="255" t="s">
        <v>297</v>
      </c>
      <c r="S223" s="255" t="s">
        <v>143</v>
      </c>
      <c r="T223" s="256" t="s">
        <v>143</v>
      </c>
      <c r="U223" s="233">
        <v>0</v>
      </c>
      <c r="V223" s="233">
        <f>ROUND(E223*U223,2)</f>
        <v>0</v>
      </c>
      <c r="W223" s="233"/>
      <c r="X223" s="233" t="s">
        <v>215</v>
      </c>
      <c r="Y223" s="214"/>
      <c r="Z223" s="214"/>
      <c r="AA223" s="214"/>
      <c r="AB223" s="214"/>
      <c r="AC223" s="214"/>
      <c r="AD223" s="214"/>
      <c r="AE223" s="214"/>
      <c r="AF223" s="214"/>
      <c r="AG223" s="214" t="s">
        <v>216</v>
      </c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">
      <c r="A224" s="231"/>
      <c r="B224" s="232"/>
      <c r="C224" s="270" t="s">
        <v>146</v>
      </c>
      <c r="D224" s="234"/>
      <c r="E224" s="235"/>
      <c r="F224" s="233"/>
      <c r="G224" s="233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3"/>
      <c r="V224" s="233"/>
      <c r="W224" s="233"/>
      <c r="X224" s="233"/>
      <c r="Y224" s="214"/>
      <c r="Z224" s="214"/>
      <c r="AA224" s="214"/>
      <c r="AB224" s="214"/>
      <c r="AC224" s="214"/>
      <c r="AD224" s="214"/>
      <c r="AE224" s="214"/>
      <c r="AF224" s="214"/>
      <c r="AG224" s="214" t="s">
        <v>147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">
      <c r="A225" s="231"/>
      <c r="B225" s="232"/>
      <c r="C225" s="270" t="s">
        <v>292</v>
      </c>
      <c r="D225" s="234"/>
      <c r="E225" s="235">
        <v>1</v>
      </c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  <c r="V225" s="233"/>
      <c r="W225" s="233"/>
      <c r="X225" s="233"/>
      <c r="Y225" s="214"/>
      <c r="Z225" s="214"/>
      <c r="AA225" s="214"/>
      <c r="AB225" s="214"/>
      <c r="AC225" s="214"/>
      <c r="AD225" s="214"/>
      <c r="AE225" s="214"/>
      <c r="AF225" s="214"/>
      <c r="AG225" s="214" t="s">
        <v>147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">
      <c r="A226" s="231"/>
      <c r="B226" s="232"/>
      <c r="C226" s="271" t="s">
        <v>150</v>
      </c>
      <c r="D226" s="236"/>
      <c r="E226" s="237">
        <v>1</v>
      </c>
      <c r="F226" s="233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U226" s="233"/>
      <c r="V226" s="233"/>
      <c r="W226" s="233"/>
      <c r="X226" s="233"/>
      <c r="Y226" s="214"/>
      <c r="Z226" s="214"/>
      <c r="AA226" s="214"/>
      <c r="AB226" s="214"/>
      <c r="AC226" s="214"/>
      <c r="AD226" s="214"/>
      <c r="AE226" s="214"/>
      <c r="AF226" s="214"/>
      <c r="AG226" s="214" t="s">
        <v>147</v>
      </c>
      <c r="AH226" s="214">
        <v>1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ht="22.5" outlineLevel="1" x14ac:dyDescent="0.2">
      <c r="A227" s="250">
        <v>41</v>
      </c>
      <c r="B227" s="251" t="s">
        <v>298</v>
      </c>
      <c r="C227" s="269" t="s">
        <v>299</v>
      </c>
      <c r="D227" s="252" t="s">
        <v>188</v>
      </c>
      <c r="E227" s="253">
        <v>1</v>
      </c>
      <c r="F227" s="254"/>
      <c r="G227" s="255">
        <f>ROUND(E227*F227,2)</f>
        <v>0</v>
      </c>
      <c r="H227" s="254"/>
      <c r="I227" s="255">
        <f>ROUND(E227*H227,2)</f>
        <v>0</v>
      </c>
      <c r="J227" s="254"/>
      <c r="K227" s="255">
        <f>ROUND(E227*J227,2)</f>
        <v>0</v>
      </c>
      <c r="L227" s="255">
        <v>15</v>
      </c>
      <c r="M227" s="255">
        <f>G227*(1+L227/100)</f>
        <v>0</v>
      </c>
      <c r="N227" s="255">
        <v>2.5000000000000001E-3</v>
      </c>
      <c r="O227" s="255">
        <f>ROUND(E227*N227,2)</f>
        <v>0</v>
      </c>
      <c r="P227" s="255">
        <v>0</v>
      </c>
      <c r="Q227" s="255">
        <f>ROUND(E227*P227,2)</f>
        <v>0</v>
      </c>
      <c r="R227" s="255" t="s">
        <v>297</v>
      </c>
      <c r="S227" s="255" t="s">
        <v>143</v>
      </c>
      <c r="T227" s="256" t="s">
        <v>143</v>
      </c>
      <c r="U227" s="233">
        <v>0</v>
      </c>
      <c r="V227" s="233">
        <f>ROUND(E227*U227,2)</f>
        <v>0</v>
      </c>
      <c r="W227" s="233"/>
      <c r="X227" s="233" t="s">
        <v>215</v>
      </c>
      <c r="Y227" s="214"/>
      <c r="Z227" s="214"/>
      <c r="AA227" s="214"/>
      <c r="AB227" s="214"/>
      <c r="AC227" s="214"/>
      <c r="AD227" s="214"/>
      <c r="AE227" s="214"/>
      <c r="AF227" s="214"/>
      <c r="AG227" s="214" t="s">
        <v>216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">
      <c r="A228" s="231"/>
      <c r="B228" s="232"/>
      <c r="C228" s="270" t="s">
        <v>146</v>
      </c>
      <c r="D228" s="234"/>
      <c r="E228" s="235"/>
      <c r="F228" s="233"/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  <c r="U228" s="233"/>
      <c r="V228" s="233"/>
      <c r="W228" s="233"/>
      <c r="X228" s="233"/>
      <c r="Y228" s="214"/>
      <c r="Z228" s="214"/>
      <c r="AA228" s="214"/>
      <c r="AB228" s="214"/>
      <c r="AC228" s="214"/>
      <c r="AD228" s="214"/>
      <c r="AE228" s="214"/>
      <c r="AF228" s="214"/>
      <c r="AG228" s="214" t="s">
        <v>147</v>
      </c>
      <c r="AH228" s="214">
        <v>0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">
      <c r="A229" s="231"/>
      <c r="B229" s="232"/>
      <c r="C229" s="270" t="s">
        <v>292</v>
      </c>
      <c r="D229" s="234"/>
      <c r="E229" s="235">
        <v>1</v>
      </c>
      <c r="F229" s="233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147</v>
      </c>
      <c r="AH229" s="214">
        <v>0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">
      <c r="A230" s="231"/>
      <c r="B230" s="232"/>
      <c r="C230" s="271" t="s">
        <v>150</v>
      </c>
      <c r="D230" s="236"/>
      <c r="E230" s="237">
        <v>1</v>
      </c>
      <c r="F230" s="233"/>
      <c r="G230" s="233"/>
      <c r="H230" s="233"/>
      <c r="I230" s="233"/>
      <c r="J230" s="233"/>
      <c r="K230" s="233"/>
      <c r="L230" s="233"/>
      <c r="M230" s="233"/>
      <c r="N230" s="233"/>
      <c r="O230" s="233"/>
      <c r="P230" s="233"/>
      <c r="Q230" s="233"/>
      <c r="R230" s="233"/>
      <c r="S230" s="233"/>
      <c r="T230" s="233"/>
      <c r="U230" s="233"/>
      <c r="V230" s="233"/>
      <c r="W230" s="233"/>
      <c r="X230" s="233"/>
      <c r="Y230" s="214"/>
      <c r="Z230" s="214"/>
      <c r="AA230" s="214"/>
      <c r="AB230" s="214"/>
      <c r="AC230" s="214"/>
      <c r="AD230" s="214"/>
      <c r="AE230" s="214"/>
      <c r="AF230" s="214"/>
      <c r="AG230" s="214" t="s">
        <v>147</v>
      </c>
      <c r="AH230" s="214">
        <v>1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">
      <c r="A231" s="250">
        <v>42</v>
      </c>
      <c r="B231" s="251" t="s">
        <v>300</v>
      </c>
      <c r="C231" s="269" t="s">
        <v>301</v>
      </c>
      <c r="D231" s="252" t="s">
        <v>172</v>
      </c>
      <c r="E231" s="253">
        <v>1</v>
      </c>
      <c r="F231" s="254"/>
      <c r="G231" s="255">
        <f>ROUND(E231*F231,2)</f>
        <v>0</v>
      </c>
      <c r="H231" s="254"/>
      <c r="I231" s="255">
        <f>ROUND(E231*H231,2)</f>
        <v>0</v>
      </c>
      <c r="J231" s="254"/>
      <c r="K231" s="255">
        <f>ROUND(E231*J231,2)</f>
        <v>0</v>
      </c>
      <c r="L231" s="255">
        <v>15</v>
      </c>
      <c r="M231" s="255">
        <f>G231*(1+L231/100)</f>
        <v>0</v>
      </c>
      <c r="N231" s="255">
        <v>1.41E-3</v>
      </c>
      <c r="O231" s="255">
        <f>ROUND(E231*N231,2)</f>
        <v>0</v>
      </c>
      <c r="P231" s="255">
        <v>0</v>
      </c>
      <c r="Q231" s="255">
        <f>ROUND(E231*P231,2)</f>
        <v>0</v>
      </c>
      <c r="R231" s="255"/>
      <c r="S231" s="255" t="s">
        <v>143</v>
      </c>
      <c r="T231" s="256" t="s">
        <v>143</v>
      </c>
      <c r="U231" s="233">
        <v>1.575</v>
      </c>
      <c r="V231" s="233">
        <f>ROUND(E231*U231,2)</f>
        <v>1.58</v>
      </c>
      <c r="W231" s="233"/>
      <c r="X231" s="233" t="s">
        <v>144</v>
      </c>
      <c r="Y231" s="214"/>
      <c r="Z231" s="214"/>
      <c r="AA231" s="214"/>
      <c r="AB231" s="214"/>
      <c r="AC231" s="214"/>
      <c r="AD231" s="214"/>
      <c r="AE231" s="214"/>
      <c r="AF231" s="214"/>
      <c r="AG231" s="214" t="s">
        <v>145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">
      <c r="A232" s="231"/>
      <c r="B232" s="232"/>
      <c r="C232" s="272" t="s">
        <v>302</v>
      </c>
      <c r="D232" s="257"/>
      <c r="E232" s="257"/>
      <c r="F232" s="257"/>
      <c r="G232" s="257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  <c r="U232" s="233"/>
      <c r="V232" s="233"/>
      <c r="W232" s="233"/>
      <c r="X232" s="233"/>
      <c r="Y232" s="214"/>
      <c r="Z232" s="214"/>
      <c r="AA232" s="214"/>
      <c r="AB232" s="214"/>
      <c r="AC232" s="214"/>
      <c r="AD232" s="214"/>
      <c r="AE232" s="214"/>
      <c r="AF232" s="214"/>
      <c r="AG232" s="214" t="s">
        <v>155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">
      <c r="A233" s="231"/>
      <c r="B233" s="232"/>
      <c r="C233" s="270" t="s">
        <v>146</v>
      </c>
      <c r="D233" s="234"/>
      <c r="E233" s="235"/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3"/>
      <c r="Y233" s="214"/>
      <c r="Z233" s="214"/>
      <c r="AA233" s="214"/>
      <c r="AB233" s="214"/>
      <c r="AC233" s="214"/>
      <c r="AD233" s="214"/>
      <c r="AE233" s="214"/>
      <c r="AF233" s="214"/>
      <c r="AG233" s="214" t="s">
        <v>147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">
      <c r="A234" s="231"/>
      <c r="B234" s="232"/>
      <c r="C234" s="270" t="s">
        <v>292</v>
      </c>
      <c r="D234" s="234"/>
      <c r="E234" s="235">
        <v>1</v>
      </c>
      <c r="F234" s="233"/>
      <c r="G234" s="233"/>
      <c r="H234" s="233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33"/>
      <c r="U234" s="233"/>
      <c r="V234" s="233"/>
      <c r="W234" s="233"/>
      <c r="X234" s="233"/>
      <c r="Y234" s="214"/>
      <c r="Z234" s="214"/>
      <c r="AA234" s="214"/>
      <c r="AB234" s="214"/>
      <c r="AC234" s="214"/>
      <c r="AD234" s="214"/>
      <c r="AE234" s="214"/>
      <c r="AF234" s="214"/>
      <c r="AG234" s="214" t="s">
        <v>147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">
      <c r="A235" s="231"/>
      <c r="B235" s="232"/>
      <c r="C235" s="271" t="s">
        <v>150</v>
      </c>
      <c r="D235" s="236"/>
      <c r="E235" s="237">
        <v>1</v>
      </c>
      <c r="F235" s="233"/>
      <c r="G235" s="233"/>
      <c r="H235" s="233"/>
      <c r="I235" s="233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33"/>
      <c r="U235" s="233"/>
      <c r="V235" s="233"/>
      <c r="W235" s="233"/>
      <c r="X235" s="233"/>
      <c r="Y235" s="214"/>
      <c r="Z235" s="214"/>
      <c r="AA235" s="214"/>
      <c r="AB235" s="214"/>
      <c r="AC235" s="214"/>
      <c r="AD235" s="214"/>
      <c r="AE235" s="214"/>
      <c r="AF235" s="214"/>
      <c r="AG235" s="214" t="s">
        <v>147</v>
      </c>
      <c r="AH235" s="214">
        <v>1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 x14ac:dyDescent="0.2">
      <c r="A236" s="250">
        <v>43</v>
      </c>
      <c r="B236" s="251" t="s">
        <v>303</v>
      </c>
      <c r="C236" s="269" t="s">
        <v>304</v>
      </c>
      <c r="D236" s="252" t="s">
        <v>188</v>
      </c>
      <c r="E236" s="253">
        <v>1</v>
      </c>
      <c r="F236" s="254"/>
      <c r="G236" s="255">
        <f>ROUND(E236*F236,2)</f>
        <v>0</v>
      </c>
      <c r="H236" s="254"/>
      <c r="I236" s="255">
        <f>ROUND(E236*H236,2)</f>
        <v>0</v>
      </c>
      <c r="J236" s="254"/>
      <c r="K236" s="255">
        <f>ROUND(E236*J236,2)</f>
        <v>0</v>
      </c>
      <c r="L236" s="255">
        <v>15</v>
      </c>
      <c r="M236" s="255">
        <f>G236*(1+L236/100)</f>
        <v>0</v>
      </c>
      <c r="N236" s="255">
        <v>0.02</v>
      </c>
      <c r="O236" s="255">
        <f>ROUND(E236*N236,2)</f>
        <v>0.02</v>
      </c>
      <c r="P236" s="255">
        <v>0</v>
      </c>
      <c r="Q236" s="255">
        <f>ROUND(E236*P236,2)</f>
        <v>0</v>
      </c>
      <c r="R236" s="255" t="s">
        <v>297</v>
      </c>
      <c r="S236" s="255" t="s">
        <v>143</v>
      </c>
      <c r="T236" s="256" t="s">
        <v>143</v>
      </c>
      <c r="U236" s="233">
        <v>0</v>
      </c>
      <c r="V236" s="233">
        <f>ROUND(E236*U236,2)</f>
        <v>0</v>
      </c>
      <c r="W236" s="233"/>
      <c r="X236" s="233" t="s">
        <v>215</v>
      </c>
      <c r="Y236" s="214"/>
      <c r="Z236" s="214"/>
      <c r="AA236" s="214"/>
      <c r="AB236" s="214"/>
      <c r="AC236" s="214"/>
      <c r="AD236" s="214"/>
      <c r="AE236" s="214"/>
      <c r="AF236" s="214"/>
      <c r="AG236" s="214" t="s">
        <v>216</v>
      </c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 x14ac:dyDescent="0.2">
      <c r="A237" s="231"/>
      <c r="B237" s="232"/>
      <c r="C237" s="270" t="s">
        <v>146</v>
      </c>
      <c r="D237" s="234"/>
      <c r="E237" s="235"/>
      <c r="F237" s="233"/>
      <c r="G237" s="233"/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  <c r="U237" s="233"/>
      <c r="V237" s="233"/>
      <c r="W237" s="233"/>
      <c r="X237" s="233"/>
      <c r="Y237" s="214"/>
      <c r="Z237" s="214"/>
      <c r="AA237" s="214"/>
      <c r="AB237" s="214"/>
      <c r="AC237" s="214"/>
      <c r="AD237" s="214"/>
      <c r="AE237" s="214"/>
      <c r="AF237" s="214"/>
      <c r="AG237" s="214" t="s">
        <v>147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">
      <c r="A238" s="231"/>
      <c r="B238" s="232"/>
      <c r="C238" s="270" t="s">
        <v>292</v>
      </c>
      <c r="D238" s="234"/>
      <c r="E238" s="235">
        <v>1</v>
      </c>
      <c r="F238" s="233"/>
      <c r="G238" s="233"/>
      <c r="H238" s="233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33"/>
      <c r="U238" s="233"/>
      <c r="V238" s="233"/>
      <c r="W238" s="233"/>
      <c r="X238" s="233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147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">
      <c r="A239" s="231"/>
      <c r="B239" s="232"/>
      <c r="C239" s="271" t="s">
        <v>150</v>
      </c>
      <c r="D239" s="236"/>
      <c r="E239" s="237">
        <v>1</v>
      </c>
      <c r="F239" s="233"/>
      <c r="G239" s="233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3"/>
      <c r="Y239" s="214"/>
      <c r="Z239" s="214"/>
      <c r="AA239" s="214"/>
      <c r="AB239" s="214"/>
      <c r="AC239" s="214"/>
      <c r="AD239" s="214"/>
      <c r="AE239" s="214"/>
      <c r="AF239" s="214"/>
      <c r="AG239" s="214" t="s">
        <v>147</v>
      </c>
      <c r="AH239" s="214">
        <v>1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">
      <c r="A240" s="250">
        <v>44</v>
      </c>
      <c r="B240" s="251" t="s">
        <v>305</v>
      </c>
      <c r="C240" s="269" t="s">
        <v>306</v>
      </c>
      <c r="D240" s="252" t="s">
        <v>172</v>
      </c>
      <c r="E240" s="253">
        <v>1</v>
      </c>
      <c r="F240" s="254"/>
      <c r="G240" s="255">
        <f>ROUND(E240*F240,2)</f>
        <v>0</v>
      </c>
      <c r="H240" s="254"/>
      <c r="I240" s="255">
        <f>ROUND(E240*H240,2)</f>
        <v>0</v>
      </c>
      <c r="J240" s="254"/>
      <c r="K240" s="255">
        <f>ROUND(E240*J240,2)</f>
        <v>0</v>
      </c>
      <c r="L240" s="255">
        <v>15</v>
      </c>
      <c r="M240" s="255">
        <f>G240*(1+L240/100)</f>
        <v>0</v>
      </c>
      <c r="N240" s="255">
        <v>0</v>
      </c>
      <c r="O240" s="255">
        <f>ROUND(E240*N240,2)</f>
        <v>0</v>
      </c>
      <c r="P240" s="255">
        <v>8.5999999999999998E-4</v>
      </c>
      <c r="Q240" s="255">
        <f>ROUND(E240*P240,2)</f>
        <v>0</v>
      </c>
      <c r="R240" s="255"/>
      <c r="S240" s="255" t="s">
        <v>143</v>
      </c>
      <c r="T240" s="256" t="s">
        <v>143</v>
      </c>
      <c r="U240" s="233">
        <v>0.222</v>
      </c>
      <c r="V240" s="233">
        <f>ROUND(E240*U240,2)</f>
        <v>0.22</v>
      </c>
      <c r="W240" s="233"/>
      <c r="X240" s="233" t="s">
        <v>144</v>
      </c>
      <c r="Y240" s="214"/>
      <c r="Z240" s="214"/>
      <c r="AA240" s="214"/>
      <c r="AB240" s="214"/>
      <c r="AC240" s="214"/>
      <c r="AD240" s="214"/>
      <c r="AE240" s="214"/>
      <c r="AF240" s="214"/>
      <c r="AG240" s="214" t="s">
        <v>145</v>
      </c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 x14ac:dyDescent="0.2">
      <c r="A241" s="231"/>
      <c r="B241" s="232"/>
      <c r="C241" s="270" t="s">
        <v>146</v>
      </c>
      <c r="D241" s="234"/>
      <c r="E241" s="235"/>
      <c r="F241" s="233"/>
      <c r="G241" s="233"/>
      <c r="H241" s="233"/>
      <c r="I241" s="233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33"/>
      <c r="U241" s="233"/>
      <c r="V241" s="233"/>
      <c r="W241" s="233"/>
      <c r="X241" s="233"/>
      <c r="Y241" s="214"/>
      <c r="Z241" s="214"/>
      <c r="AA241" s="214"/>
      <c r="AB241" s="214"/>
      <c r="AC241" s="214"/>
      <c r="AD241" s="214"/>
      <c r="AE241" s="214"/>
      <c r="AF241" s="214"/>
      <c r="AG241" s="214" t="s">
        <v>147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">
      <c r="A242" s="231"/>
      <c r="B242" s="232"/>
      <c r="C242" s="270" t="s">
        <v>292</v>
      </c>
      <c r="D242" s="234"/>
      <c r="E242" s="235">
        <v>1</v>
      </c>
      <c r="F242" s="233"/>
      <c r="G242" s="233"/>
      <c r="H242" s="233"/>
      <c r="I242" s="233"/>
      <c r="J242" s="233"/>
      <c r="K242" s="233"/>
      <c r="L242" s="233"/>
      <c r="M242" s="233"/>
      <c r="N242" s="233"/>
      <c r="O242" s="233"/>
      <c r="P242" s="233"/>
      <c r="Q242" s="233"/>
      <c r="R242" s="233"/>
      <c r="S242" s="233"/>
      <c r="T242" s="233"/>
      <c r="U242" s="233"/>
      <c r="V242" s="233"/>
      <c r="W242" s="233"/>
      <c r="X242" s="233"/>
      <c r="Y242" s="214"/>
      <c r="Z242" s="214"/>
      <c r="AA242" s="214"/>
      <c r="AB242" s="214"/>
      <c r="AC242" s="214"/>
      <c r="AD242" s="214"/>
      <c r="AE242" s="214"/>
      <c r="AF242" s="214"/>
      <c r="AG242" s="214" t="s">
        <v>147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">
      <c r="A243" s="231"/>
      <c r="B243" s="232"/>
      <c r="C243" s="271" t="s">
        <v>150</v>
      </c>
      <c r="D243" s="236"/>
      <c r="E243" s="237">
        <v>1</v>
      </c>
      <c r="F243" s="233"/>
      <c r="G243" s="233"/>
      <c r="H243" s="233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33"/>
      <c r="U243" s="233"/>
      <c r="V243" s="233"/>
      <c r="W243" s="233"/>
      <c r="X243" s="233"/>
      <c r="Y243" s="214"/>
      <c r="Z243" s="214"/>
      <c r="AA243" s="214"/>
      <c r="AB243" s="214"/>
      <c r="AC243" s="214"/>
      <c r="AD243" s="214"/>
      <c r="AE243" s="214"/>
      <c r="AF243" s="214"/>
      <c r="AG243" s="214" t="s">
        <v>147</v>
      </c>
      <c r="AH243" s="214">
        <v>1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">
      <c r="A244" s="250">
        <v>45</v>
      </c>
      <c r="B244" s="251" t="s">
        <v>307</v>
      </c>
      <c r="C244" s="269" t="s">
        <v>308</v>
      </c>
      <c r="D244" s="252" t="s">
        <v>188</v>
      </c>
      <c r="E244" s="253">
        <v>1</v>
      </c>
      <c r="F244" s="254"/>
      <c r="G244" s="255">
        <f>ROUND(E244*F244,2)</f>
        <v>0</v>
      </c>
      <c r="H244" s="254"/>
      <c r="I244" s="255">
        <f>ROUND(E244*H244,2)</f>
        <v>0</v>
      </c>
      <c r="J244" s="254"/>
      <c r="K244" s="255">
        <f>ROUND(E244*J244,2)</f>
        <v>0</v>
      </c>
      <c r="L244" s="255">
        <v>15</v>
      </c>
      <c r="M244" s="255">
        <f>G244*(1+L244/100)</f>
        <v>0</v>
      </c>
      <c r="N244" s="255">
        <v>4.0000000000000003E-5</v>
      </c>
      <c r="O244" s="255">
        <f>ROUND(E244*N244,2)</f>
        <v>0</v>
      </c>
      <c r="P244" s="255">
        <v>0</v>
      </c>
      <c r="Q244" s="255">
        <f>ROUND(E244*P244,2)</f>
        <v>0</v>
      </c>
      <c r="R244" s="255"/>
      <c r="S244" s="255" t="s">
        <v>143</v>
      </c>
      <c r="T244" s="256" t="s">
        <v>143</v>
      </c>
      <c r="U244" s="233">
        <v>0.44500000000000001</v>
      </c>
      <c r="V244" s="233">
        <f>ROUND(E244*U244,2)</f>
        <v>0.45</v>
      </c>
      <c r="W244" s="233"/>
      <c r="X244" s="233" t="s">
        <v>144</v>
      </c>
      <c r="Y244" s="214"/>
      <c r="Z244" s="214"/>
      <c r="AA244" s="214"/>
      <c r="AB244" s="214"/>
      <c r="AC244" s="214"/>
      <c r="AD244" s="214"/>
      <c r="AE244" s="214"/>
      <c r="AF244" s="214"/>
      <c r="AG244" s="214" t="s">
        <v>145</v>
      </c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">
      <c r="A245" s="231"/>
      <c r="B245" s="232"/>
      <c r="C245" s="270" t="s">
        <v>146</v>
      </c>
      <c r="D245" s="234"/>
      <c r="E245" s="235"/>
      <c r="F245" s="233"/>
      <c r="G245" s="233"/>
      <c r="H245" s="233"/>
      <c r="I245" s="233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3"/>
      <c r="Y245" s="214"/>
      <c r="Z245" s="214"/>
      <c r="AA245" s="214"/>
      <c r="AB245" s="214"/>
      <c r="AC245" s="214"/>
      <c r="AD245" s="214"/>
      <c r="AE245" s="214"/>
      <c r="AF245" s="214"/>
      <c r="AG245" s="214" t="s">
        <v>147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">
      <c r="A246" s="231"/>
      <c r="B246" s="232"/>
      <c r="C246" s="270" t="s">
        <v>292</v>
      </c>
      <c r="D246" s="234"/>
      <c r="E246" s="235">
        <v>1</v>
      </c>
      <c r="F246" s="233"/>
      <c r="G246" s="233"/>
      <c r="H246" s="233"/>
      <c r="I246" s="233"/>
      <c r="J246" s="233"/>
      <c r="K246" s="233"/>
      <c r="L246" s="233"/>
      <c r="M246" s="233"/>
      <c r="N246" s="233"/>
      <c r="O246" s="233"/>
      <c r="P246" s="233"/>
      <c r="Q246" s="233"/>
      <c r="R246" s="233"/>
      <c r="S246" s="233"/>
      <c r="T246" s="233"/>
      <c r="U246" s="233"/>
      <c r="V246" s="233"/>
      <c r="W246" s="233"/>
      <c r="X246" s="233"/>
      <c r="Y246" s="214"/>
      <c r="Z246" s="214"/>
      <c r="AA246" s="214"/>
      <c r="AB246" s="214"/>
      <c r="AC246" s="214"/>
      <c r="AD246" s="214"/>
      <c r="AE246" s="214"/>
      <c r="AF246" s="214"/>
      <c r="AG246" s="214" t="s">
        <v>147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outlineLevel="1" x14ac:dyDescent="0.2">
      <c r="A247" s="231"/>
      <c r="B247" s="232"/>
      <c r="C247" s="271" t="s">
        <v>150</v>
      </c>
      <c r="D247" s="236"/>
      <c r="E247" s="237">
        <v>1</v>
      </c>
      <c r="F247" s="233"/>
      <c r="G247" s="233"/>
      <c r="H247" s="233"/>
      <c r="I247" s="233"/>
      <c r="J247" s="233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  <c r="U247" s="233"/>
      <c r="V247" s="233"/>
      <c r="W247" s="233"/>
      <c r="X247" s="233"/>
      <c r="Y247" s="214"/>
      <c r="Z247" s="214"/>
      <c r="AA247" s="214"/>
      <c r="AB247" s="214"/>
      <c r="AC247" s="214"/>
      <c r="AD247" s="214"/>
      <c r="AE247" s="214"/>
      <c r="AF247" s="214"/>
      <c r="AG247" s="214" t="s">
        <v>147</v>
      </c>
      <c r="AH247" s="214">
        <v>1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ht="33.75" outlineLevel="1" x14ac:dyDescent="0.2">
      <c r="A248" s="250">
        <v>46</v>
      </c>
      <c r="B248" s="251" t="s">
        <v>309</v>
      </c>
      <c r="C248" s="269" t="s">
        <v>310</v>
      </c>
      <c r="D248" s="252" t="s">
        <v>188</v>
      </c>
      <c r="E248" s="253">
        <v>1</v>
      </c>
      <c r="F248" s="254"/>
      <c r="G248" s="255">
        <f>ROUND(E248*F248,2)</f>
        <v>0</v>
      </c>
      <c r="H248" s="254"/>
      <c r="I248" s="255">
        <f>ROUND(E248*H248,2)</f>
        <v>0</v>
      </c>
      <c r="J248" s="254"/>
      <c r="K248" s="255">
        <f>ROUND(E248*J248,2)</f>
        <v>0</v>
      </c>
      <c r="L248" s="255">
        <v>15</v>
      </c>
      <c r="M248" s="255">
        <f>G248*(1+L248/100)</f>
        <v>0</v>
      </c>
      <c r="N248" s="255">
        <v>1.2999999999999999E-3</v>
      </c>
      <c r="O248" s="255">
        <f>ROUND(E248*N248,2)</f>
        <v>0</v>
      </c>
      <c r="P248" s="255">
        <v>0</v>
      </c>
      <c r="Q248" s="255">
        <f>ROUND(E248*P248,2)</f>
        <v>0</v>
      </c>
      <c r="R248" s="255" t="s">
        <v>297</v>
      </c>
      <c r="S248" s="255" t="s">
        <v>143</v>
      </c>
      <c r="T248" s="256" t="s">
        <v>143</v>
      </c>
      <c r="U248" s="233">
        <v>0</v>
      </c>
      <c r="V248" s="233">
        <f>ROUND(E248*U248,2)</f>
        <v>0</v>
      </c>
      <c r="W248" s="233"/>
      <c r="X248" s="233" t="s">
        <v>215</v>
      </c>
      <c r="Y248" s="214"/>
      <c r="Z248" s="214"/>
      <c r="AA248" s="214"/>
      <c r="AB248" s="214"/>
      <c r="AC248" s="214"/>
      <c r="AD248" s="214"/>
      <c r="AE248" s="214"/>
      <c r="AF248" s="214"/>
      <c r="AG248" s="214" t="s">
        <v>216</v>
      </c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">
      <c r="A249" s="231"/>
      <c r="B249" s="232"/>
      <c r="C249" s="270" t="s">
        <v>146</v>
      </c>
      <c r="D249" s="234"/>
      <c r="E249" s="235"/>
      <c r="F249" s="233"/>
      <c r="G249" s="233"/>
      <c r="H249" s="233"/>
      <c r="I249" s="233"/>
      <c r="J249" s="233"/>
      <c r="K249" s="233"/>
      <c r="L249" s="233"/>
      <c r="M249" s="233"/>
      <c r="N249" s="233"/>
      <c r="O249" s="233"/>
      <c r="P249" s="233"/>
      <c r="Q249" s="233"/>
      <c r="R249" s="233"/>
      <c r="S249" s="233"/>
      <c r="T249" s="233"/>
      <c r="U249" s="233"/>
      <c r="V249" s="233"/>
      <c r="W249" s="233"/>
      <c r="X249" s="233"/>
      <c r="Y249" s="214"/>
      <c r="Z249" s="214"/>
      <c r="AA249" s="214"/>
      <c r="AB249" s="214"/>
      <c r="AC249" s="214"/>
      <c r="AD249" s="214"/>
      <c r="AE249" s="214"/>
      <c r="AF249" s="214"/>
      <c r="AG249" s="214" t="s">
        <v>147</v>
      </c>
      <c r="AH249" s="214">
        <v>0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">
      <c r="A250" s="231"/>
      <c r="B250" s="232"/>
      <c r="C250" s="270" t="s">
        <v>292</v>
      </c>
      <c r="D250" s="234"/>
      <c r="E250" s="235">
        <v>1</v>
      </c>
      <c r="F250" s="233"/>
      <c r="G250" s="233"/>
      <c r="H250" s="233"/>
      <c r="I250" s="233"/>
      <c r="J250" s="233"/>
      <c r="K250" s="233"/>
      <c r="L250" s="233"/>
      <c r="M250" s="233"/>
      <c r="N250" s="233"/>
      <c r="O250" s="233"/>
      <c r="P250" s="233"/>
      <c r="Q250" s="233"/>
      <c r="R250" s="233"/>
      <c r="S250" s="233"/>
      <c r="T250" s="233"/>
      <c r="U250" s="233"/>
      <c r="V250" s="233"/>
      <c r="W250" s="233"/>
      <c r="X250" s="233"/>
      <c r="Y250" s="214"/>
      <c r="Z250" s="214"/>
      <c r="AA250" s="214"/>
      <c r="AB250" s="214"/>
      <c r="AC250" s="214"/>
      <c r="AD250" s="214"/>
      <c r="AE250" s="214"/>
      <c r="AF250" s="214"/>
      <c r="AG250" s="214" t="s">
        <v>147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">
      <c r="A251" s="231"/>
      <c r="B251" s="232"/>
      <c r="C251" s="271" t="s">
        <v>150</v>
      </c>
      <c r="D251" s="236"/>
      <c r="E251" s="237">
        <v>1</v>
      </c>
      <c r="F251" s="233"/>
      <c r="G251" s="233"/>
      <c r="H251" s="233"/>
      <c r="I251" s="233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14"/>
      <c r="Z251" s="214"/>
      <c r="AA251" s="214"/>
      <c r="AB251" s="214"/>
      <c r="AC251" s="214"/>
      <c r="AD251" s="214"/>
      <c r="AE251" s="214"/>
      <c r="AF251" s="214"/>
      <c r="AG251" s="214" t="s">
        <v>147</v>
      </c>
      <c r="AH251" s="214">
        <v>1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">
      <c r="A252" s="250">
        <v>47</v>
      </c>
      <c r="B252" s="251" t="s">
        <v>311</v>
      </c>
      <c r="C252" s="269" t="s">
        <v>312</v>
      </c>
      <c r="D252" s="252" t="s">
        <v>188</v>
      </c>
      <c r="E252" s="253">
        <v>1</v>
      </c>
      <c r="F252" s="254"/>
      <c r="G252" s="255">
        <f>ROUND(E252*F252,2)</f>
        <v>0</v>
      </c>
      <c r="H252" s="254"/>
      <c r="I252" s="255">
        <f>ROUND(E252*H252,2)</f>
        <v>0</v>
      </c>
      <c r="J252" s="254"/>
      <c r="K252" s="255">
        <f>ROUND(E252*J252,2)</f>
        <v>0</v>
      </c>
      <c r="L252" s="255">
        <v>15</v>
      </c>
      <c r="M252" s="255">
        <f>G252*(1+L252/100)</f>
        <v>0</v>
      </c>
      <c r="N252" s="255">
        <v>2.0000000000000002E-5</v>
      </c>
      <c r="O252" s="255">
        <f>ROUND(E252*N252,2)</f>
        <v>0</v>
      </c>
      <c r="P252" s="255">
        <v>0</v>
      </c>
      <c r="Q252" s="255">
        <f>ROUND(E252*P252,2)</f>
        <v>0</v>
      </c>
      <c r="R252" s="255"/>
      <c r="S252" s="255" t="s">
        <v>143</v>
      </c>
      <c r="T252" s="256" t="s">
        <v>143</v>
      </c>
      <c r="U252" s="233">
        <v>0.16800000000000001</v>
      </c>
      <c r="V252" s="233">
        <f>ROUND(E252*U252,2)</f>
        <v>0.17</v>
      </c>
      <c r="W252" s="233"/>
      <c r="X252" s="233" t="s">
        <v>144</v>
      </c>
      <c r="Y252" s="214"/>
      <c r="Z252" s="214"/>
      <c r="AA252" s="214"/>
      <c r="AB252" s="214"/>
      <c r="AC252" s="214"/>
      <c r="AD252" s="214"/>
      <c r="AE252" s="214"/>
      <c r="AF252" s="214"/>
      <c r="AG252" s="214" t="s">
        <v>145</v>
      </c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">
      <c r="A253" s="231"/>
      <c r="B253" s="232"/>
      <c r="C253" s="270" t="s">
        <v>146</v>
      </c>
      <c r="D253" s="234"/>
      <c r="E253" s="235"/>
      <c r="F253" s="233"/>
      <c r="G253" s="233"/>
      <c r="H253" s="233"/>
      <c r="I253" s="233"/>
      <c r="J253" s="233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  <c r="U253" s="233"/>
      <c r="V253" s="233"/>
      <c r="W253" s="233"/>
      <c r="X253" s="233"/>
      <c r="Y253" s="214"/>
      <c r="Z253" s="214"/>
      <c r="AA253" s="214"/>
      <c r="AB253" s="214"/>
      <c r="AC253" s="214"/>
      <c r="AD253" s="214"/>
      <c r="AE253" s="214"/>
      <c r="AF253" s="214"/>
      <c r="AG253" s="214" t="s">
        <v>147</v>
      </c>
      <c r="AH253" s="214">
        <v>0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">
      <c r="A254" s="231"/>
      <c r="B254" s="232"/>
      <c r="C254" s="270" t="s">
        <v>292</v>
      </c>
      <c r="D254" s="234"/>
      <c r="E254" s="235">
        <v>1</v>
      </c>
      <c r="F254" s="233"/>
      <c r="G254" s="233"/>
      <c r="H254" s="233"/>
      <c r="I254" s="233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  <c r="U254" s="233"/>
      <c r="V254" s="233"/>
      <c r="W254" s="233"/>
      <c r="X254" s="233"/>
      <c r="Y254" s="214"/>
      <c r="Z254" s="214"/>
      <c r="AA254" s="214"/>
      <c r="AB254" s="214"/>
      <c r="AC254" s="214"/>
      <c r="AD254" s="214"/>
      <c r="AE254" s="214"/>
      <c r="AF254" s="214"/>
      <c r="AG254" s="214" t="s">
        <v>147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">
      <c r="A255" s="231"/>
      <c r="B255" s="232"/>
      <c r="C255" s="271" t="s">
        <v>150</v>
      </c>
      <c r="D255" s="236"/>
      <c r="E255" s="237">
        <v>1</v>
      </c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14"/>
      <c r="Z255" s="214"/>
      <c r="AA255" s="214"/>
      <c r="AB255" s="214"/>
      <c r="AC255" s="214"/>
      <c r="AD255" s="214"/>
      <c r="AE255" s="214"/>
      <c r="AF255" s="214"/>
      <c r="AG255" s="214" t="s">
        <v>147</v>
      </c>
      <c r="AH255" s="214">
        <v>1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">
      <c r="A256" s="250">
        <v>48</v>
      </c>
      <c r="B256" s="251" t="s">
        <v>313</v>
      </c>
      <c r="C256" s="269" t="s">
        <v>314</v>
      </c>
      <c r="D256" s="252" t="s">
        <v>188</v>
      </c>
      <c r="E256" s="253">
        <v>1</v>
      </c>
      <c r="F256" s="254"/>
      <c r="G256" s="255">
        <f>ROUND(E256*F256,2)</f>
        <v>0</v>
      </c>
      <c r="H256" s="254"/>
      <c r="I256" s="255">
        <f>ROUND(E256*H256,2)</f>
        <v>0</v>
      </c>
      <c r="J256" s="254"/>
      <c r="K256" s="255">
        <f>ROUND(E256*J256,2)</f>
        <v>0</v>
      </c>
      <c r="L256" s="255">
        <v>15</v>
      </c>
      <c r="M256" s="255">
        <f>G256*(1+L256/100)</f>
        <v>0</v>
      </c>
      <c r="N256" s="255">
        <v>8.0000000000000004E-4</v>
      </c>
      <c r="O256" s="255">
        <f>ROUND(E256*N256,2)</f>
        <v>0</v>
      </c>
      <c r="P256" s="255">
        <v>0</v>
      </c>
      <c r="Q256" s="255">
        <f>ROUND(E256*P256,2)</f>
        <v>0</v>
      </c>
      <c r="R256" s="255" t="s">
        <v>297</v>
      </c>
      <c r="S256" s="255" t="s">
        <v>143</v>
      </c>
      <c r="T256" s="256" t="s">
        <v>143</v>
      </c>
      <c r="U256" s="233">
        <v>0</v>
      </c>
      <c r="V256" s="233">
        <f>ROUND(E256*U256,2)</f>
        <v>0</v>
      </c>
      <c r="W256" s="233"/>
      <c r="X256" s="233" t="s">
        <v>215</v>
      </c>
      <c r="Y256" s="214"/>
      <c r="Z256" s="214"/>
      <c r="AA256" s="214"/>
      <c r="AB256" s="214"/>
      <c r="AC256" s="214"/>
      <c r="AD256" s="214"/>
      <c r="AE256" s="214"/>
      <c r="AF256" s="214"/>
      <c r="AG256" s="214" t="s">
        <v>216</v>
      </c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">
      <c r="A257" s="231"/>
      <c r="B257" s="232"/>
      <c r="C257" s="270" t="s">
        <v>146</v>
      </c>
      <c r="D257" s="234"/>
      <c r="E257" s="235"/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14"/>
      <c r="Z257" s="214"/>
      <c r="AA257" s="214"/>
      <c r="AB257" s="214"/>
      <c r="AC257" s="214"/>
      <c r="AD257" s="214"/>
      <c r="AE257" s="214"/>
      <c r="AF257" s="214"/>
      <c r="AG257" s="214" t="s">
        <v>147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">
      <c r="A258" s="231"/>
      <c r="B258" s="232"/>
      <c r="C258" s="270" t="s">
        <v>292</v>
      </c>
      <c r="D258" s="234"/>
      <c r="E258" s="235">
        <v>1</v>
      </c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14"/>
      <c r="Z258" s="214"/>
      <c r="AA258" s="214"/>
      <c r="AB258" s="214"/>
      <c r="AC258" s="214"/>
      <c r="AD258" s="214"/>
      <c r="AE258" s="214"/>
      <c r="AF258" s="214"/>
      <c r="AG258" s="214" t="s">
        <v>147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">
      <c r="A259" s="231"/>
      <c r="B259" s="232"/>
      <c r="C259" s="271" t="s">
        <v>150</v>
      </c>
      <c r="D259" s="236"/>
      <c r="E259" s="237">
        <v>1</v>
      </c>
      <c r="F259" s="233"/>
      <c r="G259" s="233"/>
      <c r="H259" s="233"/>
      <c r="I259" s="233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14"/>
      <c r="Z259" s="214"/>
      <c r="AA259" s="214"/>
      <c r="AB259" s="214"/>
      <c r="AC259" s="214"/>
      <c r="AD259" s="214"/>
      <c r="AE259" s="214"/>
      <c r="AF259" s="214"/>
      <c r="AG259" s="214" t="s">
        <v>147</v>
      </c>
      <c r="AH259" s="214">
        <v>1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">
      <c r="A260" s="250">
        <v>49</v>
      </c>
      <c r="B260" s="251" t="s">
        <v>315</v>
      </c>
      <c r="C260" s="269" t="s">
        <v>316</v>
      </c>
      <c r="D260" s="252" t="s">
        <v>172</v>
      </c>
      <c r="E260" s="253">
        <v>1</v>
      </c>
      <c r="F260" s="254"/>
      <c r="G260" s="255">
        <f>ROUND(E260*F260,2)</f>
        <v>0</v>
      </c>
      <c r="H260" s="254"/>
      <c r="I260" s="255">
        <f>ROUND(E260*H260,2)</f>
        <v>0</v>
      </c>
      <c r="J260" s="254"/>
      <c r="K260" s="255">
        <f>ROUND(E260*J260,2)</f>
        <v>0</v>
      </c>
      <c r="L260" s="255">
        <v>15</v>
      </c>
      <c r="M260" s="255">
        <f>G260*(1+L260/100)</f>
        <v>0</v>
      </c>
      <c r="N260" s="255">
        <v>0</v>
      </c>
      <c r="O260" s="255">
        <f>ROUND(E260*N260,2)</f>
        <v>0</v>
      </c>
      <c r="P260" s="255">
        <v>2.4500000000000001E-2</v>
      </c>
      <c r="Q260" s="255">
        <f>ROUND(E260*P260,2)</f>
        <v>0.02</v>
      </c>
      <c r="R260" s="255"/>
      <c r="S260" s="255" t="s">
        <v>143</v>
      </c>
      <c r="T260" s="256" t="s">
        <v>143</v>
      </c>
      <c r="U260" s="233">
        <v>0.38300000000000001</v>
      </c>
      <c r="V260" s="233">
        <f>ROUND(E260*U260,2)</f>
        <v>0.38</v>
      </c>
      <c r="W260" s="233"/>
      <c r="X260" s="233" t="s">
        <v>144</v>
      </c>
      <c r="Y260" s="214"/>
      <c r="Z260" s="214"/>
      <c r="AA260" s="214"/>
      <c r="AB260" s="214"/>
      <c r="AC260" s="214"/>
      <c r="AD260" s="214"/>
      <c r="AE260" s="214"/>
      <c r="AF260" s="214"/>
      <c r="AG260" s="214" t="s">
        <v>145</v>
      </c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">
      <c r="A261" s="231"/>
      <c r="B261" s="232"/>
      <c r="C261" s="270" t="s">
        <v>146</v>
      </c>
      <c r="D261" s="234"/>
      <c r="E261" s="235"/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14"/>
      <c r="Z261" s="214"/>
      <c r="AA261" s="214"/>
      <c r="AB261" s="214"/>
      <c r="AC261" s="214"/>
      <c r="AD261" s="214"/>
      <c r="AE261" s="214"/>
      <c r="AF261" s="214"/>
      <c r="AG261" s="214" t="s">
        <v>147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">
      <c r="A262" s="231"/>
      <c r="B262" s="232"/>
      <c r="C262" s="270" t="s">
        <v>292</v>
      </c>
      <c r="D262" s="234"/>
      <c r="E262" s="235">
        <v>1</v>
      </c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14"/>
      <c r="Z262" s="214"/>
      <c r="AA262" s="214"/>
      <c r="AB262" s="214"/>
      <c r="AC262" s="214"/>
      <c r="AD262" s="214"/>
      <c r="AE262" s="214"/>
      <c r="AF262" s="214"/>
      <c r="AG262" s="214" t="s">
        <v>147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">
      <c r="A263" s="231"/>
      <c r="B263" s="232"/>
      <c r="C263" s="271" t="s">
        <v>150</v>
      </c>
      <c r="D263" s="236"/>
      <c r="E263" s="237">
        <v>1</v>
      </c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3"/>
      <c r="Y263" s="214"/>
      <c r="Z263" s="214"/>
      <c r="AA263" s="214"/>
      <c r="AB263" s="214"/>
      <c r="AC263" s="214"/>
      <c r="AD263" s="214"/>
      <c r="AE263" s="214"/>
      <c r="AF263" s="214"/>
      <c r="AG263" s="214" t="s">
        <v>147</v>
      </c>
      <c r="AH263" s="214">
        <v>1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">
      <c r="A264" s="250">
        <v>50</v>
      </c>
      <c r="B264" s="251" t="s">
        <v>317</v>
      </c>
      <c r="C264" s="269" t="s">
        <v>318</v>
      </c>
      <c r="D264" s="252" t="s">
        <v>172</v>
      </c>
      <c r="E264" s="253">
        <v>1</v>
      </c>
      <c r="F264" s="254"/>
      <c r="G264" s="255">
        <f>ROUND(E264*F264,2)</f>
        <v>0</v>
      </c>
      <c r="H264" s="254"/>
      <c r="I264" s="255">
        <f>ROUND(E264*H264,2)</f>
        <v>0</v>
      </c>
      <c r="J264" s="254"/>
      <c r="K264" s="255">
        <f>ROUND(E264*J264,2)</f>
        <v>0</v>
      </c>
      <c r="L264" s="255">
        <v>15</v>
      </c>
      <c r="M264" s="255">
        <f>G264*(1+L264/100)</f>
        <v>0</v>
      </c>
      <c r="N264" s="255">
        <v>1.7000000000000001E-4</v>
      </c>
      <c r="O264" s="255">
        <f>ROUND(E264*N264,2)</f>
        <v>0</v>
      </c>
      <c r="P264" s="255">
        <v>0</v>
      </c>
      <c r="Q264" s="255">
        <f>ROUND(E264*P264,2)</f>
        <v>0</v>
      </c>
      <c r="R264" s="255"/>
      <c r="S264" s="255" t="s">
        <v>143</v>
      </c>
      <c r="T264" s="256" t="s">
        <v>143</v>
      </c>
      <c r="U264" s="233">
        <v>2.9</v>
      </c>
      <c r="V264" s="233">
        <f>ROUND(E264*U264,2)</f>
        <v>2.9</v>
      </c>
      <c r="W264" s="233"/>
      <c r="X264" s="233" t="s">
        <v>144</v>
      </c>
      <c r="Y264" s="214"/>
      <c r="Z264" s="214"/>
      <c r="AA264" s="214"/>
      <c r="AB264" s="214"/>
      <c r="AC264" s="214"/>
      <c r="AD264" s="214"/>
      <c r="AE264" s="214"/>
      <c r="AF264" s="214"/>
      <c r="AG264" s="214" t="s">
        <v>145</v>
      </c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">
      <c r="A265" s="231"/>
      <c r="B265" s="232"/>
      <c r="C265" s="270" t="s">
        <v>146</v>
      </c>
      <c r="D265" s="234"/>
      <c r="E265" s="235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14"/>
      <c r="Z265" s="214"/>
      <c r="AA265" s="214"/>
      <c r="AB265" s="214"/>
      <c r="AC265" s="214"/>
      <c r="AD265" s="214"/>
      <c r="AE265" s="214"/>
      <c r="AF265" s="214"/>
      <c r="AG265" s="214" t="s">
        <v>147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">
      <c r="A266" s="231"/>
      <c r="B266" s="232"/>
      <c r="C266" s="270" t="s">
        <v>292</v>
      </c>
      <c r="D266" s="234"/>
      <c r="E266" s="235">
        <v>1</v>
      </c>
      <c r="F266" s="233"/>
      <c r="G266" s="233"/>
      <c r="H266" s="233"/>
      <c r="I266" s="233"/>
      <c r="J266" s="233"/>
      <c r="K266" s="233"/>
      <c r="L266" s="233"/>
      <c r="M266" s="233"/>
      <c r="N266" s="233"/>
      <c r="O266" s="233"/>
      <c r="P266" s="233"/>
      <c r="Q266" s="233"/>
      <c r="R266" s="233"/>
      <c r="S266" s="233"/>
      <c r="T266" s="233"/>
      <c r="U266" s="233"/>
      <c r="V266" s="233"/>
      <c r="W266" s="233"/>
      <c r="X266" s="233"/>
      <c r="Y266" s="214"/>
      <c r="Z266" s="214"/>
      <c r="AA266" s="214"/>
      <c r="AB266" s="214"/>
      <c r="AC266" s="214"/>
      <c r="AD266" s="214"/>
      <c r="AE266" s="214"/>
      <c r="AF266" s="214"/>
      <c r="AG266" s="214" t="s">
        <v>147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">
      <c r="A267" s="231"/>
      <c r="B267" s="232"/>
      <c r="C267" s="271" t="s">
        <v>150</v>
      </c>
      <c r="D267" s="236"/>
      <c r="E267" s="237">
        <v>1</v>
      </c>
      <c r="F267" s="233"/>
      <c r="G267" s="233"/>
      <c r="H267" s="233"/>
      <c r="I267" s="233"/>
      <c r="J267" s="233"/>
      <c r="K267" s="233"/>
      <c r="L267" s="233"/>
      <c r="M267" s="233"/>
      <c r="N267" s="233"/>
      <c r="O267" s="233"/>
      <c r="P267" s="233"/>
      <c r="Q267" s="233"/>
      <c r="R267" s="233"/>
      <c r="S267" s="233"/>
      <c r="T267" s="233"/>
      <c r="U267" s="233"/>
      <c r="V267" s="233"/>
      <c r="W267" s="233"/>
      <c r="X267" s="233"/>
      <c r="Y267" s="214"/>
      <c r="Z267" s="214"/>
      <c r="AA267" s="214"/>
      <c r="AB267" s="214"/>
      <c r="AC267" s="214"/>
      <c r="AD267" s="214"/>
      <c r="AE267" s="214"/>
      <c r="AF267" s="214"/>
      <c r="AG267" s="214" t="s">
        <v>147</v>
      </c>
      <c r="AH267" s="214">
        <v>1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ht="22.5" outlineLevel="1" x14ac:dyDescent="0.2">
      <c r="A268" s="250">
        <v>51</v>
      </c>
      <c r="B268" s="251" t="s">
        <v>319</v>
      </c>
      <c r="C268" s="269" t="s">
        <v>320</v>
      </c>
      <c r="D268" s="252" t="s">
        <v>188</v>
      </c>
      <c r="E268" s="253">
        <v>1</v>
      </c>
      <c r="F268" s="254"/>
      <c r="G268" s="255">
        <f>ROUND(E268*F268,2)</f>
        <v>0</v>
      </c>
      <c r="H268" s="254"/>
      <c r="I268" s="255">
        <f>ROUND(E268*H268,2)</f>
        <v>0</v>
      </c>
      <c r="J268" s="254"/>
      <c r="K268" s="255">
        <f>ROUND(E268*J268,2)</f>
        <v>0</v>
      </c>
      <c r="L268" s="255">
        <v>15</v>
      </c>
      <c r="M268" s="255">
        <f>G268*(1+L268/100)</f>
        <v>0</v>
      </c>
      <c r="N268" s="255">
        <v>2.8000000000000001E-2</v>
      </c>
      <c r="O268" s="255">
        <f>ROUND(E268*N268,2)</f>
        <v>0.03</v>
      </c>
      <c r="P268" s="255">
        <v>0</v>
      </c>
      <c r="Q268" s="255">
        <f>ROUND(E268*P268,2)</f>
        <v>0</v>
      </c>
      <c r="R268" s="255" t="s">
        <v>297</v>
      </c>
      <c r="S268" s="255" t="s">
        <v>143</v>
      </c>
      <c r="T268" s="256" t="s">
        <v>143</v>
      </c>
      <c r="U268" s="233">
        <v>0</v>
      </c>
      <c r="V268" s="233">
        <f>ROUND(E268*U268,2)</f>
        <v>0</v>
      </c>
      <c r="W268" s="233"/>
      <c r="X268" s="233" t="s">
        <v>215</v>
      </c>
      <c r="Y268" s="214"/>
      <c r="Z268" s="214"/>
      <c r="AA268" s="214"/>
      <c r="AB268" s="214"/>
      <c r="AC268" s="214"/>
      <c r="AD268" s="214"/>
      <c r="AE268" s="214"/>
      <c r="AF268" s="214"/>
      <c r="AG268" s="214" t="s">
        <v>216</v>
      </c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">
      <c r="A269" s="231"/>
      <c r="B269" s="232"/>
      <c r="C269" s="270" t="s">
        <v>146</v>
      </c>
      <c r="D269" s="234"/>
      <c r="E269" s="235"/>
      <c r="F269" s="233"/>
      <c r="G269" s="233"/>
      <c r="H269" s="233"/>
      <c r="I269" s="233"/>
      <c r="J269" s="233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/>
      <c r="U269" s="233"/>
      <c r="V269" s="233"/>
      <c r="W269" s="233"/>
      <c r="X269" s="233"/>
      <c r="Y269" s="214"/>
      <c r="Z269" s="214"/>
      <c r="AA269" s="214"/>
      <c r="AB269" s="214"/>
      <c r="AC269" s="214"/>
      <c r="AD269" s="214"/>
      <c r="AE269" s="214"/>
      <c r="AF269" s="214"/>
      <c r="AG269" s="214" t="s">
        <v>147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">
      <c r="A270" s="231"/>
      <c r="B270" s="232"/>
      <c r="C270" s="270" t="s">
        <v>292</v>
      </c>
      <c r="D270" s="234"/>
      <c r="E270" s="235">
        <v>1</v>
      </c>
      <c r="F270" s="233"/>
      <c r="G270" s="233"/>
      <c r="H270" s="233"/>
      <c r="I270" s="233"/>
      <c r="J270" s="233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  <c r="U270" s="233"/>
      <c r="V270" s="233"/>
      <c r="W270" s="233"/>
      <c r="X270" s="233"/>
      <c r="Y270" s="214"/>
      <c r="Z270" s="214"/>
      <c r="AA270" s="214"/>
      <c r="AB270" s="214"/>
      <c r="AC270" s="214"/>
      <c r="AD270" s="214"/>
      <c r="AE270" s="214"/>
      <c r="AF270" s="214"/>
      <c r="AG270" s="214" t="s">
        <v>147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">
      <c r="A271" s="231"/>
      <c r="B271" s="232"/>
      <c r="C271" s="271" t="s">
        <v>150</v>
      </c>
      <c r="D271" s="236"/>
      <c r="E271" s="237">
        <v>1</v>
      </c>
      <c r="F271" s="233"/>
      <c r="G271" s="233"/>
      <c r="H271" s="233"/>
      <c r="I271" s="233"/>
      <c r="J271" s="233"/>
      <c r="K271" s="233"/>
      <c r="L271" s="233"/>
      <c r="M271" s="233"/>
      <c r="N271" s="233"/>
      <c r="O271" s="233"/>
      <c r="P271" s="233"/>
      <c r="Q271" s="233"/>
      <c r="R271" s="233"/>
      <c r="S271" s="233"/>
      <c r="T271" s="233"/>
      <c r="U271" s="233"/>
      <c r="V271" s="233"/>
      <c r="W271" s="233"/>
      <c r="X271" s="233"/>
      <c r="Y271" s="214"/>
      <c r="Z271" s="214"/>
      <c r="AA271" s="214"/>
      <c r="AB271" s="214"/>
      <c r="AC271" s="214"/>
      <c r="AD271" s="214"/>
      <c r="AE271" s="214"/>
      <c r="AF271" s="214"/>
      <c r="AG271" s="214" t="s">
        <v>147</v>
      </c>
      <c r="AH271" s="214">
        <v>1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 x14ac:dyDescent="0.2">
      <c r="A272" s="250">
        <v>52</v>
      </c>
      <c r="B272" s="251" t="s">
        <v>321</v>
      </c>
      <c r="C272" s="269" t="s">
        <v>322</v>
      </c>
      <c r="D272" s="252" t="s">
        <v>172</v>
      </c>
      <c r="E272" s="253">
        <v>1</v>
      </c>
      <c r="F272" s="254"/>
      <c r="G272" s="255">
        <f>ROUND(E272*F272,2)</f>
        <v>0</v>
      </c>
      <c r="H272" s="254"/>
      <c r="I272" s="255">
        <f>ROUND(E272*H272,2)</f>
        <v>0</v>
      </c>
      <c r="J272" s="254"/>
      <c r="K272" s="255">
        <f>ROUND(E272*J272,2)</f>
        <v>0</v>
      </c>
      <c r="L272" s="255">
        <v>15</v>
      </c>
      <c r="M272" s="255">
        <f>G272*(1+L272/100)</f>
        <v>0</v>
      </c>
      <c r="N272" s="255">
        <v>2.0000000000000001E-4</v>
      </c>
      <c r="O272" s="255">
        <f>ROUND(E272*N272,2)</f>
        <v>0</v>
      </c>
      <c r="P272" s="255">
        <v>0</v>
      </c>
      <c r="Q272" s="255">
        <f>ROUND(E272*P272,2)</f>
        <v>0</v>
      </c>
      <c r="R272" s="255"/>
      <c r="S272" s="255" t="s">
        <v>143</v>
      </c>
      <c r="T272" s="256" t="s">
        <v>143</v>
      </c>
      <c r="U272" s="233">
        <v>4.5</v>
      </c>
      <c r="V272" s="233">
        <f>ROUND(E272*U272,2)</f>
        <v>4.5</v>
      </c>
      <c r="W272" s="233"/>
      <c r="X272" s="233" t="s">
        <v>144</v>
      </c>
      <c r="Y272" s="214"/>
      <c r="Z272" s="214"/>
      <c r="AA272" s="214"/>
      <c r="AB272" s="214"/>
      <c r="AC272" s="214"/>
      <c r="AD272" s="214"/>
      <c r="AE272" s="214"/>
      <c r="AF272" s="214"/>
      <c r="AG272" s="214" t="s">
        <v>145</v>
      </c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2">
      <c r="A273" s="231"/>
      <c r="B273" s="232"/>
      <c r="C273" s="270" t="s">
        <v>146</v>
      </c>
      <c r="D273" s="234"/>
      <c r="E273" s="235"/>
      <c r="F273" s="233"/>
      <c r="G273" s="233"/>
      <c r="H273" s="233"/>
      <c r="I273" s="233"/>
      <c r="J273" s="233"/>
      <c r="K273" s="233"/>
      <c r="L273" s="233"/>
      <c r="M273" s="233"/>
      <c r="N273" s="233"/>
      <c r="O273" s="233"/>
      <c r="P273" s="233"/>
      <c r="Q273" s="233"/>
      <c r="R273" s="233"/>
      <c r="S273" s="233"/>
      <c r="T273" s="233"/>
      <c r="U273" s="233"/>
      <c r="V273" s="233"/>
      <c r="W273" s="233"/>
      <c r="X273" s="233"/>
      <c r="Y273" s="214"/>
      <c r="Z273" s="214"/>
      <c r="AA273" s="214"/>
      <c r="AB273" s="214"/>
      <c r="AC273" s="214"/>
      <c r="AD273" s="214"/>
      <c r="AE273" s="214"/>
      <c r="AF273" s="214"/>
      <c r="AG273" s="214" t="s">
        <v>147</v>
      </c>
      <c r="AH273" s="214">
        <v>0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">
      <c r="A274" s="231"/>
      <c r="B274" s="232"/>
      <c r="C274" s="270" t="s">
        <v>292</v>
      </c>
      <c r="D274" s="234"/>
      <c r="E274" s="235">
        <v>1</v>
      </c>
      <c r="F274" s="233"/>
      <c r="G274" s="233"/>
      <c r="H274" s="233"/>
      <c r="I274" s="233"/>
      <c r="J274" s="233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  <c r="U274" s="233"/>
      <c r="V274" s="233"/>
      <c r="W274" s="233"/>
      <c r="X274" s="233"/>
      <c r="Y274" s="214"/>
      <c r="Z274" s="214"/>
      <c r="AA274" s="214"/>
      <c r="AB274" s="214"/>
      <c r="AC274" s="214"/>
      <c r="AD274" s="214"/>
      <c r="AE274" s="214"/>
      <c r="AF274" s="214"/>
      <c r="AG274" s="214" t="s">
        <v>147</v>
      </c>
      <c r="AH274" s="214">
        <v>0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">
      <c r="A275" s="231"/>
      <c r="B275" s="232"/>
      <c r="C275" s="271" t="s">
        <v>150</v>
      </c>
      <c r="D275" s="236"/>
      <c r="E275" s="237">
        <v>1</v>
      </c>
      <c r="F275" s="233"/>
      <c r="G275" s="233"/>
      <c r="H275" s="233"/>
      <c r="I275" s="233"/>
      <c r="J275" s="233"/>
      <c r="K275" s="233"/>
      <c r="L275" s="233"/>
      <c r="M275" s="233"/>
      <c r="N275" s="233"/>
      <c r="O275" s="233"/>
      <c r="P275" s="233"/>
      <c r="Q275" s="233"/>
      <c r="R275" s="233"/>
      <c r="S275" s="233"/>
      <c r="T275" s="233"/>
      <c r="U275" s="233"/>
      <c r="V275" s="233"/>
      <c r="W275" s="233"/>
      <c r="X275" s="233"/>
      <c r="Y275" s="214"/>
      <c r="Z275" s="214"/>
      <c r="AA275" s="214"/>
      <c r="AB275" s="214"/>
      <c r="AC275" s="214"/>
      <c r="AD275" s="214"/>
      <c r="AE275" s="214"/>
      <c r="AF275" s="214"/>
      <c r="AG275" s="214" t="s">
        <v>147</v>
      </c>
      <c r="AH275" s="214">
        <v>1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">
      <c r="A276" s="250">
        <v>53</v>
      </c>
      <c r="B276" s="251" t="s">
        <v>323</v>
      </c>
      <c r="C276" s="269" t="s">
        <v>324</v>
      </c>
      <c r="D276" s="252" t="s">
        <v>188</v>
      </c>
      <c r="E276" s="253">
        <v>1</v>
      </c>
      <c r="F276" s="254"/>
      <c r="G276" s="255">
        <f>ROUND(E276*F276,2)</f>
        <v>0</v>
      </c>
      <c r="H276" s="254"/>
      <c r="I276" s="255">
        <f>ROUND(E276*H276,2)</f>
        <v>0</v>
      </c>
      <c r="J276" s="254"/>
      <c r="K276" s="255">
        <f>ROUND(E276*J276,2)</f>
        <v>0</v>
      </c>
      <c r="L276" s="255">
        <v>15</v>
      </c>
      <c r="M276" s="255">
        <f>G276*(1+L276/100)</f>
        <v>0</v>
      </c>
      <c r="N276" s="255">
        <v>1.4999999999999999E-2</v>
      </c>
      <c r="O276" s="255">
        <f>ROUND(E276*N276,2)</f>
        <v>0.02</v>
      </c>
      <c r="P276" s="255">
        <v>0</v>
      </c>
      <c r="Q276" s="255">
        <f>ROUND(E276*P276,2)</f>
        <v>0</v>
      </c>
      <c r="R276" s="255" t="s">
        <v>297</v>
      </c>
      <c r="S276" s="255" t="s">
        <v>143</v>
      </c>
      <c r="T276" s="256" t="s">
        <v>143</v>
      </c>
      <c r="U276" s="233">
        <v>0</v>
      </c>
      <c r="V276" s="233">
        <f>ROUND(E276*U276,2)</f>
        <v>0</v>
      </c>
      <c r="W276" s="233"/>
      <c r="X276" s="233" t="s">
        <v>215</v>
      </c>
      <c r="Y276" s="214"/>
      <c r="Z276" s="214"/>
      <c r="AA276" s="214"/>
      <c r="AB276" s="214"/>
      <c r="AC276" s="214"/>
      <c r="AD276" s="214"/>
      <c r="AE276" s="214"/>
      <c r="AF276" s="214"/>
      <c r="AG276" s="214" t="s">
        <v>216</v>
      </c>
      <c r="AH276" s="214"/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">
      <c r="A277" s="231"/>
      <c r="B277" s="232"/>
      <c r="C277" s="270" t="s">
        <v>146</v>
      </c>
      <c r="D277" s="234"/>
      <c r="E277" s="235"/>
      <c r="F277" s="233"/>
      <c r="G277" s="233"/>
      <c r="H277" s="233"/>
      <c r="I277" s="233"/>
      <c r="J277" s="233"/>
      <c r="K277" s="233"/>
      <c r="L277" s="233"/>
      <c r="M277" s="233"/>
      <c r="N277" s="233"/>
      <c r="O277" s="233"/>
      <c r="P277" s="233"/>
      <c r="Q277" s="233"/>
      <c r="R277" s="233"/>
      <c r="S277" s="233"/>
      <c r="T277" s="233"/>
      <c r="U277" s="233"/>
      <c r="V277" s="233"/>
      <c r="W277" s="233"/>
      <c r="X277" s="233"/>
      <c r="Y277" s="214"/>
      <c r="Z277" s="214"/>
      <c r="AA277" s="214"/>
      <c r="AB277" s="214"/>
      <c r="AC277" s="214"/>
      <c r="AD277" s="214"/>
      <c r="AE277" s="214"/>
      <c r="AF277" s="214"/>
      <c r="AG277" s="214" t="s">
        <v>147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">
      <c r="A278" s="231"/>
      <c r="B278" s="232"/>
      <c r="C278" s="270" t="s">
        <v>292</v>
      </c>
      <c r="D278" s="234"/>
      <c r="E278" s="235">
        <v>1</v>
      </c>
      <c r="F278" s="233"/>
      <c r="G278" s="233"/>
      <c r="H278" s="233"/>
      <c r="I278" s="233"/>
      <c r="J278" s="233"/>
      <c r="K278" s="233"/>
      <c r="L278" s="233"/>
      <c r="M278" s="233"/>
      <c r="N278" s="233"/>
      <c r="O278" s="233"/>
      <c r="P278" s="233"/>
      <c r="Q278" s="233"/>
      <c r="R278" s="233"/>
      <c r="S278" s="233"/>
      <c r="T278" s="233"/>
      <c r="U278" s="233"/>
      <c r="V278" s="233"/>
      <c r="W278" s="233"/>
      <c r="X278" s="233"/>
      <c r="Y278" s="214"/>
      <c r="Z278" s="214"/>
      <c r="AA278" s="214"/>
      <c r="AB278" s="214"/>
      <c r="AC278" s="214"/>
      <c r="AD278" s="214"/>
      <c r="AE278" s="214"/>
      <c r="AF278" s="214"/>
      <c r="AG278" s="214" t="s">
        <v>147</v>
      </c>
      <c r="AH278" s="214">
        <v>0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1" x14ac:dyDescent="0.2">
      <c r="A279" s="231"/>
      <c r="B279" s="232"/>
      <c r="C279" s="271" t="s">
        <v>150</v>
      </c>
      <c r="D279" s="236"/>
      <c r="E279" s="237">
        <v>1</v>
      </c>
      <c r="F279" s="233"/>
      <c r="G279" s="233"/>
      <c r="H279" s="233"/>
      <c r="I279" s="233"/>
      <c r="J279" s="233"/>
      <c r="K279" s="233"/>
      <c r="L279" s="233"/>
      <c r="M279" s="233"/>
      <c r="N279" s="233"/>
      <c r="O279" s="233"/>
      <c r="P279" s="233"/>
      <c r="Q279" s="233"/>
      <c r="R279" s="233"/>
      <c r="S279" s="233"/>
      <c r="T279" s="233"/>
      <c r="U279" s="233"/>
      <c r="V279" s="233"/>
      <c r="W279" s="233"/>
      <c r="X279" s="233"/>
      <c r="Y279" s="214"/>
      <c r="Z279" s="214"/>
      <c r="AA279" s="214"/>
      <c r="AB279" s="214"/>
      <c r="AC279" s="214"/>
      <c r="AD279" s="214"/>
      <c r="AE279" s="214"/>
      <c r="AF279" s="214"/>
      <c r="AG279" s="214" t="s">
        <v>147</v>
      </c>
      <c r="AH279" s="214">
        <v>1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ht="22.5" outlineLevel="1" x14ac:dyDescent="0.2">
      <c r="A280" s="260">
        <v>54</v>
      </c>
      <c r="B280" s="261" t="s">
        <v>325</v>
      </c>
      <c r="C280" s="276" t="s">
        <v>326</v>
      </c>
      <c r="D280" s="262" t="s">
        <v>257</v>
      </c>
      <c r="E280" s="263">
        <v>9.6799999999999997E-2</v>
      </c>
      <c r="F280" s="264"/>
      <c r="G280" s="265">
        <f>ROUND(E280*F280,2)</f>
        <v>0</v>
      </c>
      <c r="H280" s="264"/>
      <c r="I280" s="265">
        <f>ROUND(E280*H280,2)</f>
        <v>0</v>
      </c>
      <c r="J280" s="264"/>
      <c r="K280" s="265">
        <f>ROUND(E280*J280,2)</f>
        <v>0</v>
      </c>
      <c r="L280" s="265">
        <v>15</v>
      </c>
      <c r="M280" s="265">
        <f>G280*(1+L280/100)</f>
        <v>0</v>
      </c>
      <c r="N280" s="265">
        <v>0</v>
      </c>
      <c r="O280" s="265">
        <f>ROUND(E280*N280,2)</f>
        <v>0</v>
      </c>
      <c r="P280" s="265">
        <v>0</v>
      </c>
      <c r="Q280" s="265">
        <f>ROUND(E280*P280,2)</f>
        <v>0</v>
      </c>
      <c r="R280" s="265"/>
      <c r="S280" s="265" t="s">
        <v>143</v>
      </c>
      <c r="T280" s="266" t="s">
        <v>143</v>
      </c>
      <c r="U280" s="233">
        <v>1.629</v>
      </c>
      <c r="V280" s="233">
        <f>ROUND(E280*U280,2)</f>
        <v>0.16</v>
      </c>
      <c r="W280" s="233"/>
      <c r="X280" s="233" t="s">
        <v>258</v>
      </c>
      <c r="Y280" s="214"/>
      <c r="Z280" s="214"/>
      <c r="AA280" s="214"/>
      <c r="AB280" s="214"/>
      <c r="AC280" s="214"/>
      <c r="AD280" s="214"/>
      <c r="AE280" s="214"/>
      <c r="AF280" s="214"/>
      <c r="AG280" s="214" t="s">
        <v>259</v>
      </c>
      <c r="AH280" s="214"/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x14ac:dyDescent="0.2">
      <c r="A281" s="244" t="s">
        <v>138</v>
      </c>
      <c r="B281" s="245" t="s">
        <v>90</v>
      </c>
      <c r="C281" s="268" t="s">
        <v>91</v>
      </c>
      <c r="D281" s="246"/>
      <c r="E281" s="247"/>
      <c r="F281" s="248"/>
      <c r="G281" s="248">
        <f>SUMIF(AG282:AG294,"&lt;&gt;NOR",G282:G294)</f>
        <v>0</v>
      </c>
      <c r="H281" s="248"/>
      <c r="I281" s="248">
        <f>SUM(I282:I294)</f>
        <v>0</v>
      </c>
      <c r="J281" s="248"/>
      <c r="K281" s="248">
        <f>SUM(K282:K294)</f>
        <v>0</v>
      </c>
      <c r="L281" s="248"/>
      <c r="M281" s="248">
        <f>SUM(M282:M294)</f>
        <v>0</v>
      </c>
      <c r="N281" s="248"/>
      <c r="O281" s="248">
        <f>SUM(O282:O294)</f>
        <v>0</v>
      </c>
      <c r="P281" s="248"/>
      <c r="Q281" s="248">
        <f>SUM(Q282:Q294)</f>
        <v>7.0000000000000007E-2</v>
      </c>
      <c r="R281" s="248"/>
      <c r="S281" s="248"/>
      <c r="T281" s="249"/>
      <c r="U281" s="243"/>
      <c r="V281" s="243">
        <f>SUM(V282:V294)</f>
        <v>9.5599999999999987</v>
      </c>
      <c r="W281" s="243"/>
      <c r="X281" s="243"/>
      <c r="AG281" t="s">
        <v>139</v>
      </c>
    </row>
    <row r="282" spans="1:60" outlineLevel="1" x14ac:dyDescent="0.2">
      <c r="A282" s="250">
        <v>55</v>
      </c>
      <c r="B282" s="251" t="s">
        <v>327</v>
      </c>
      <c r="C282" s="269" t="s">
        <v>328</v>
      </c>
      <c r="D282" s="252" t="s">
        <v>188</v>
      </c>
      <c r="E282" s="253">
        <v>1</v>
      </c>
      <c r="F282" s="254"/>
      <c r="G282" s="255">
        <f>ROUND(E282*F282,2)</f>
        <v>0</v>
      </c>
      <c r="H282" s="254"/>
      <c r="I282" s="255">
        <f>ROUND(E282*H282,2)</f>
        <v>0</v>
      </c>
      <c r="J282" s="254"/>
      <c r="K282" s="255">
        <f>ROUND(E282*J282,2)</f>
        <v>0</v>
      </c>
      <c r="L282" s="255">
        <v>15</v>
      </c>
      <c r="M282" s="255">
        <f>G282*(1+L282/100)</f>
        <v>0</v>
      </c>
      <c r="N282" s="255">
        <v>6.0000000000000002E-5</v>
      </c>
      <c r="O282" s="255">
        <f>ROUND(E282*N282,2)</f>
        <v>0</v>
      </c>
      <c r="P282" s="255">
        <v>6.5049999999999997E-2</v>
      </c>
      <c r="Q282" s="255">
        <f>ROUND(E282*P282,2)</f>
        <v>7.0000000000000007E-2</v>
      </c>
      <c r="R282" s="255"/>
      <c r="S282" s="255" t="s">
        <v>173</v>
      </c>
      <c r="T282" s="256" t="s">
        <v>174</v>
      </c>
      <c r="U282" s="233">
        <v>0.438</v>
      </c>
      <c r="V282" s="233">
        <f>ROUND(E282*U282,2)</f>
        <v>0.44</v>
      </c>
      <c r="W282" s="233"/>
      <c r="X282" s="233" t="s">
        <v>144</v>
      </c>
      <c r="Y282" s="214"/>
      <c r="Z282" s="214"/>
      <c r="AA282" s="214"/>
      <c r="AB282" s="214"/>
      <c r="AC282" s="214"/>
      <c r="AD282" s="214"/>
      <c r="AE282" s="214"/>
      <c r="AF282" s="214"/>
      <c r="AG282" s="214" t="s">
        <v>145</v>
      </c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 x14ac:dyDescent="0.2">
      <c r="A283" s="231"/>
      <c r="B283" s="232"/>
      <c r="C283" s="270" t="s">
        <v>146</v>
      </c>
      <c r="D283" s="234"/>
      <c r="E283" s="235"/>
      <c r="F283" s="233"/>
      <c r="G283" s="233"/>
      <c r="H283" s="233"/>
      <c r="I283" s="233"/>
      <c r="J283" s="233"/>
      <c r="K283" s="233"/>
      <c r="L283" s="233"/>
      <c r="M283" s="233"/>
      <c r="N283" s="233"/>
      <c r="O283" s="233"/>
      <c r="P283" s="233"/>
      <c r="Q283" s="233"/>
      <c r="R283" s="233"/>
      <c r="S283" s="233"/>
      <c r="T283" s="233"/>
      <c r="U283" s="233"/>
      <c r="V283" s="233"/>
      <c r="W283" s="233"/>
      <c r="X283" s="233"/>
      <c r="Y283" s="214"/>
      <c r="Z283" s="214"/>
      <c r="AA283" s="214"/>
      <c r="AB283" s="214"/>
      <c r="AC283" s="214"/>
      <c r="AD283" s="214"/>
      <c r="AE283" s="214"/>
      <c r="AF283" s="214"/>
      <c r="AG283" s="214" t="s">
        <v>147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">
      <c r="A284" s="231"/>
      <c r="B284" s="232"/>
      <c r="C284" s="270" t="s">
        <v>292</v>
      </c>
      <c r="D284" s="234"/>
      <c r="E284" s="235">
        <v>1</v>
      </c>
      <c r="F284" s="233"/>
      <c r="G284" s="233"/>
      <c r="H284" s="233"/>
      <c r="I284" s="233"/>
      <c r="J284" s="233"/>
      <c r="K284" s="233"/>
      <c r="L284" s="233"/>
      <c r="M284" s="233"/>
      <c r="N284" s="233"/>
      <c r="O284" s="233"/>
      <c r="P284" s="233"/>
      <c r="Q284" s="233"/>
      <c r="R284" s="233"/>
      <c r="S284" s="233"/>
      <c r="T284" s="233"/>
      <c r="U284" s="233"/>
      <c r="V284" s="233"/>
      <c r="W284" s="233"/>
      <c r="X284" s="233"/>
      <c r="Y284" s="214"/>
      <c r="Z284" s="214"/>
      <c r="AA284" s="214"/>
      <c r="AB284" s="214"/>
      <c r="AC284" s="214"/>
      <c r="AD284" s="214"/>
      <c r="AE284" s="214"/>
      <c r="AF284" s="214"/>
      <c r="AG284" s="214" t="s">
        <v>147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">
      <c r="A285" s="231"/>
      <c r="B285" s="232"/>
      <c r="C285" s="271" t="s">
        <v>150</v>
      </c>
      <c r="D285" s="236"/>
      <c r="E285" s="237">
        <v>1</v>
      </c>
      <c r="F285" s="233"/>
      <c r="G285" s="233"/>
      <c r="H285" s="233"/>
      <c r="I285" s="233"/>
      <c r="J285" s="233"/>
      <c r="K285" s="233"/>
      <c r="L285" s="233"/>
      <c r="M285" s="233"/>
      <c r="N285" s="233"/>
      <c r="O285" s="233"/>
      <c r="P285" s="233"/>
      <c r="Q285" s="233"/>
      <c r="R285" s="233"/>
      <c r="S285" s="233"/>
      <c r="T285" s="233"/>
      <c r="U285" s="233"/>
      <c r="V285" s="233"/>
      <c r="W285" s="233"/>
      <c r="X285" s="233"/>
      <c r="Y285" s="214"/>
      <c r="Z285" s="214"/>
      <c r="AA285" s="214"/>
      <c r="AB285" s="214"/>
      <c r="AC285" s="214"/>
      <c r="AD285" s="214"/>
      <c r="AE285" s="214"/>
      <c r="AF285" s="214"/>
      <c r="AG285" s="214" t="s">
        <v>147</v>
      </c>
      <c r="AH285" s="214">
        <v>1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 x14ac:dyDescent="0.2">
      <c r="A286" s="250">
        <v>56</v>
      </c>
      <c r="B286" s="251" t="s">
        <v>329</v>
      </c>
      <c r="C286" s="269" t="s">
        <v>330</v>
      </c>
      <c r="D286" s="252" t="s">
        <v>172</v>
      </c>
      <c r="E286" s="253">
        <v>1</v>
      </c>
      <c r="F286" s="254"/>
      <c r="G286" s="255">
        <f>ROUND(E286*F286,2)</f>
        <v>0</v>
      </c>
      <c r="H286" s="254"/>
      <c r="I286" s="255">
        <f>ROUND(E286*H286,2)</f>
        <v>0</v>
      </c>
      <c r="J286" s="254"/>
      <c r="K286" s="255">
        <f>ROUND(E286*J286,2)</f>
        <v>0</v>
      </c>
      <c r="L286" s="255">
        <v>15</v>
      </c>
      <c r="M286" s="255">
        <f>G286*(1+L286/100)</f>
        <v>0</v>
      </c>
      <c r="N286" s="255">
        <v>7.3999999999999999E-4</v>
      </c>
      <c r="O286" s="255">
        <f>ROUND(E286*N286,2)</f>
        <v>0</v>
      </c>
      <c r="P286" s="255">
        <v>0</v>
      </c>
      <c r="Q286" s="255">
        <f>ROUND(E286*P286,2)</f>
        <v>0</v>
      </c>
      <c r="R286" s="255"/>
      <c r="S286" s="255" t="s">
        <v>143</v>
      </c>
      <c r="T286" s="256" t="s">
        <v>143</v>
      </c>
      <c r="U286" s="233">
        <v>9.1110000000000007</v>
      </c>
      <c r="V286" s="233">
        <f>ROUND(E286*U286,2)</f>
        <v>9.11</v>
      </c>
      <c r="W286" s="233"/>
      <c r="X286" s="233" t="s">
        <v>144</v>
      </c>
      <c r="Y286" s="214"/>
      <c r="Z286" s="214"/>
      <c r="AA286" s="214"/>
      <c r="AB286" s="214"/>
      <c r="AC286" s="214"/>
      <c r="AD286" s="214"/>
      <c r="AE286" s="214"/>
      <c r="AF286" s="214"/>
      <c r="AG286" s="214" t="s">
        <v>145</v>
      </c>
      <c r="AH286" s="214"/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 x14ac:dyDescent="0.2">
      <c r="A287" s="231"/>
      <c r="B287" s="232"/>
      <c r="C287" s="270" t="s">
        <v>146</v>
      </c>
      <c r="D287" s="234"/>
      <c r="E287" s="235"/>
      <c r="F287" s="233"/>
      <c r="G287" s="233"/>
      <c r="H287" s="233"/>
      <c r="I287" s="233"/>
      <c r="J287" s="233"/>
      <c r="K287" s="233"/>
      <c r="L287" s="233"/>
      <c r="M287" s="233"/>
      <c r="N287" s="233"/>
      <c r="O287" s="233"/>
      <c r="P287" s="233"/>
      <c r="Q287" s="233"/>
      <c r="R287" s="233"/>
      <c r="S287" s="233"/>
      <c r="T287" s="233"/>
      <c r="U287" s="233"/>
      <c r="V287" s="233"/>
      <c r="W287" s="233"/>
      <c r="X287" s="233"/>
      <c r="Y287" s="214"/>
      <c r="Z287" s="214"/>
      <c r="AA287" s="214"/>
      <c r="AB287" s="214"/>
      <c r="AC287" s="214"/>
      <c r="AD287" s="214"/>
      <c r="AE287" s="214"/>
      <c r="AF287" s="214"/>
      <c r="AG287" s="214" t="s">
        <v>147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 x14ac:dyDescent="0.2">
      <c r="A288" s="231"/>
      <c r="B288" s="232"/>
      <c r="C288" s="270" t="s">
        <v>292</v>
      </c>
      <c r="D288" s="234"/>
      <c r="E288" s="235">
        <v>1</v>
      </c>
      <c r="F288" s="233"/>
      <c r="G288" s="233"/>
      <c r="H288" s="233"/>
      <c r="I288" s="233"/>
      <c r="J288" s="233"/>
      <c r="K288" s="233"/>
      <c r="L288" s="233"/>
      <c r="M288" s="233"/>
      <c r="N288" s="233"/>
      <c r="O288" s="233"/>
      <c r="P288" s="233"/>
      <c r="Q288" s="233"/>
      <c r="R288" s="233"/>
      <c r="S288" s="233"/>
      <c r="T288" s="233"/>
      <c r="U288" s="233"/>
      <c r="V288" s="233"/>
      <c r="W288" s="233"/>
      <c r="X288" s="233"/>
      <c r="Y288" s="214"/>
      <c r="Z288" s="214"/>
      <c r="AA288" s="214"/>
      <c r="AB288" s="214"/>
      <c r="AC288" s="214"/>
      <c r="AD288" s="214"/>
      <c r="AE288" s="214"/>
      <c r="AF288" s="214"/>
      <c r="AG288" s="214" t="s">
        <v>147</v>
      </c>
      <c r="AH288" s="214">
        <v>0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">
      <c r="A289" s="231"/>
      <c r="B289" s="232"/>
      <c r="C289" s="271" t="s">
        <v>150</v>
      </c>
      <c r="D289" s="236"/>
      <c r="E289" s="237">
        <v>1</v>
      </c>
      <c r="F289" s="233"/>
      <c r="G289" s="233"/>
      <c r="H289" s="233"/>
      <c r="I289" s="233"/>
      <c r="J289" s="233"/>
      <c r="K289" s="233"/>
      <c r="L289" s="233"/>
      <c r="M289" s="233"/>
      <c r="N289" s="233"/>
      <c r="O289" s="233"/>
      <c r="P289" s="233"/>
      <c r="Q289" s="233"/>
      <c r="R289" s="233"/>
      <c r="S289" s="233"/>
      <c r="T289" s="233"/>
      <c r="U289" s="233"/>
      <c r="V289" s="233"/>
      <c r="W289" s="233"/>
      <c r="X289" s="233"/>
      <c r="Y289" s="214"/>
      <c r="Z289" s="214"/>
      <c r="AA289" s="214"/>
      <c r="AB289" s="214"/>
      <c r="AC289" s="214"/>
      <c r="AD289" s="214"/>
      <c r="AE289" s="214"/>
      <c r="AF289" s="214"/>
      <c r="AG289" s="214" t="s">
        <v>147</v>
      </c>
      <c r="AH289" s="214">
        <v>1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ht="22.5" outlineLevel="1" x14ac:dyDescent="0.2">
      <c r="A290" s="250">
        <v>57</v>
      </c>
      <c r="B290" s="251" t="s">
        <v>331</v>
      </c>
      <c r="C290" s="269" t="s">
        <v>332</v>
      </c>
      <c r="D290" s="252" t="s">
        <v>172</v>
      </c>
      <c r="E290" s="253">
        <v>1</v>
      </c>
      <c r="F290" s="254"/>
      <c r="G290" s="255">
        <f>ROUND(E290*F290,2)</f>
        <v>0</v>
      </c>
      <c r="H290" s="254"/>
      <c r="I290" s="255">
        <f>ROUND(E290*H290,2)</f>
        <v>0</v>
      </c>
      <c r="J290" s="254"/>
      <c r="K290" s="255">
        <f>ROUND(E290*J290,2)</f>
        <v>0</v>
      </c>
      <c r="L290" s="255">
        <v>15</v>
      </c>
      <c r="M290" s="255">
        <f>G290*(1+L290/100)</f>
        <v>0</v>
      </c>
      <c r="N290" s="255">
        <v>0</v>
      </c>
      <c r="O290" s="255">
        <f>ROUND(E290*N290,2)</f>
        <v>0</v>
      </c>
      <c r="P290" s="255">
        <v>0</v>
      </c>
      <c r="Q290" s="255">
        <f>ROUND(E290*P290,2)</f>
        <v>0</v>
      </c>
      <c r="R290" s="255"/>
      <c r="S290" s="255" t="s">
        <v>173</v>
      </c>
      <c r="T290" s="256" t="s">
        <v>174</v>
      </c>
      <c r="U290" s="233">
        <v>0</v>
      </c>
      <c r="V290" s="233">
        <f>ROUND(E290*U290,2)</f>
        <v>0</v>
      </c>
      <c r="W290" s="233"/>
      <c r="X290" s="233" t="s">
        <v>215</v>
      </c>
      <c r="Y290" s="214"/>
      <c r="Z290" s="214"/>
      <c r="AA290" s="214"/>
      <c r="AB290" s="214"/>
      <c r="AC290" s="214"/>
      <c r="AD290" s="214"/>
      <c r="AE290" s="214"/>
      <c r="AF290" s="214"/>
      <c r="AG290" s="214" t="s">
        <v>216</v>
      </c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">
      <c r="A291" s="231"/>
      <c r="B291" s="232"/>
      <c r="C291" s="270" t="s">
        <v>146</v>
      </c>
      <c r="D291" s="234"/>
      <c r="E291" s="235"/>
      <c r="F291" s="233"/>
      <c r="G291" s="233"/>
      <c r="H291" s="233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  <c r="X291" s="233"/>
      <c r="Y291" s="214"/>
      <c r="Z291" s="214"/>
      <c r="AA291" s="214"/>
      <c r="AB291" s="214"/>
      <c r="AC291" s="214"/>
      <c r="AD291" s="214"/>
      <c r="AE291" s="214"/>
      <c r="AF291" s="214"/>
      <c r="AG291" s="214" t="s">
        <v>147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1" x14ac:dyDescent="0.2">
      <c r="A292" s="231"/>
      <c r="B292" s="232"/>
      <c r="C292" s="270" t="s">
        <v>292</v>
      </c>
      <c r="D292" s="234"/>
      <c r="E292" s="235">
        <v>1</v>
      </c>
      <c r="F292" s="233"/>
      <c r="G292" s="233"/>
      <c r="H292" s="233"/>
      <c r="I292" s="233"/>
      <c r="J292" s="233"/>
      <c r="K292" s="233"/>
      <c r="L292" s="233"/>
      <c r="M292" s="233"/>
      <c r="N292" s="233"/>
      <c r="O292" s="233"/>
      <c r="P292" s="233"/>
      <c r="Q292" s="233"/>
      <c r="R292" s="233"/>
      <c r="S292" s="233"/>
      <c r="T292" s="233"/>
      <c r="U292" s="233"/>
      <c r="V292" s="233"/>
      <c r="W292" s="233"/>
      <c r="X292" s="233"/>
      <c r="Y292" s="214"/>
      <c r="Z292" s="214"/>
      <c r="AA292" s="214"/>
      <c r="AB292" s="214"/>
      <c r="AC292" s="214"/>
      <c r="AD292" s="214"/>
      <c r="AE292" s="214"/>
      <c r="AF292" s="214"/>
      <c r="AG292" s="214" t="s">
        <v>147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">
      <c r="A293" s="231"/>
      <c r="B293" s="232"/>
      <c r="C293" s="271" t="s">
        <v>150</v>
      </c>
      <c r="D293" s="236"/>
      <c r="E293" s="237">
        <v>1</v>
      </c>
      <c r="F293" s="233"/>
      <c r="G293" s="233"/>
      <c r="H293" s="233"/>
      <c r="I293" s="233"/>
      <c r="J293" s="233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  <c r="U293" s="233"/>
      <c r="V293" s="233"/>
      <c r="W293" s="233"/>
      <c r="X293" s="233"/>
      <c r="Y293" s="214"/>
      <c r="Z293" s="214"/>
      <c r="AA293" s="214"/>
      <c r="AB293" s="214"/>
      <c r="AC293" s="214"/>
      <c r="AD293" s="214"/>
      <c r="AE293" s="214"/>
      <c r="AF293" s="214"/>
      <c r="AG293" s="214" t="s">
        <v>147</v>
      </c>
      <c r="AH293" s="214">
        <v>1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">
      <c r="A294" s="260">
        <v>58</v>
      </c>
      <c r="B294" s="261" t="s">
        <v>333</v>
      </c>
      <c r="C294" s="276" t="s">
        <v>334</v>
      </c>
      <c r="D294" s="262" t="s">
        <v>257</v>
      </c>
      <c r="E294" s="263">
        <v>8.0000000000000004E-4</v>
      </c>
      <c r="F294" s="264"/>
      <c r="G294" s="265">
        <f>ROUND(E294*F294,2)</f>
        <v>0</v>
      </c>
      <c r="H294" s="264"/>
      <c r="I294" s="265">
        <f>ROUND(E294*H294,2)</f>
        <v>0</v>
      </c>
      <c r="J294" s="264"/>
      <c r="K294" s="265">
        <f>ROUND(E294*J294,2)</f>
        <v>0</v>
      </c>
      <c r="L294" s="265">
        <v>15</v>
      </c>
      <c r="M294" s="265">
        <f>G294*(1+L294/100)</f>
        <v>0</v>
      </c>
      <c r="N294" s="265">
        <v>0</v>
      </c>
      <c r="O294" s="265">
        <f>ROUND(E294*N294,2)</f>
        <v>0</v>
      </c>
      <c r="P294" s="265">
        <v>0</v>
      </c>
      <c r="Q294" s="265">
        <f>ROUND(E294*P294,2)</f>
        <v>0</v>
      </c>
      <c r="R294" s="265"/>
      <c r="S294" s="265" t="s">
        <v>143</v>
      </c>
      <c r="T294" s="266" t="s">
        <v>143</v>
      </c>
      <c r="U294" s="233">
        <v>12.207000000000001</v>
      </c>
      <c r="V294" s="233">
        <f>ROUND(E294*U294,2)</f>
        <v>0.01</v>
      </c>
      <c r="W294" s="233"/>
      <c r="X294" s="233" t="s">
        <v>258</v>
      </c>
      <c r="Y294" s="214"/>
      <c r="Z294" s="214"/>
      <c r="AA294" s="214"/>
      <c r="AB294" s="214"/>
      <c r="AC294" s="214"/>
      <c r="AD294" s="214"/>
      <c r="AE294" s="214"/>
      <c r="AF294" s="214"/>
      <c r="AG294" s="214" t="s">
        <v>259</v>
      </c>
      <c r="AH294" s="214"/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x14ac:dyDescent="0.2">
      <c r="A295" s="244" t="s">
        <v>138</v>
      </c>
      <c r="B295" s="245" t="s">
        <v>92</v>
      </c>
      <c r="C295" s="268" t="s">
        <v>93</v>
      </c>
      <c r="D295" s="246"/>
      <c r="E295" s="247"/>
      <c r="F295" s="248"/>
      <c r="G295" s="248">
        <f>SUMIF(AG296:AG332,"&lt;&gt;NOR",G296:G332)</f>
        <v>0</v>
      </c>
      <c r="H295" s="248"/>
      <c r="I295" s="248">
        <f>SUM(I296:I332)</f>
        <v>0</v>
      </c>
      <c r="J295" s="248"/>
      <c r="K295" s="248">
        <f>SUM(K296:K332)</f>
        <v>0</v>
      </c>
      <c r="L295" s="248"/>
      <c r="M295" s="248">
        <f>SUM(M296:M332)</f>
        <v>0</v>
      </c>
      <c r="N295" s="248"/>
      <c r="O295" s="248">
        <f>SUM(O296:O332)</f>
        <v>0.05</v>
      </c>
      <c r="P295" s="248"/>
      <c r="Q295" s="248">
        <f>SUM(Q296:Q332)</f>
        <v>0.01</v>
      </c>
      <c r="R295" s="248"/>
      <c r="S295" s="248"/>
      <c r="T295" s="249"/>
      <c r="U295" s="243"/>
      <c r="V295" s="243">
        <f>SUM(V296:V332)</f>
        <v>2.36</v>
      </c>
      <c r="W295" s="243"/>
      <c r="X295" s="243"/>
      <c r="AG295" t="s">
        <v>139</v>
      </c>
    </row>
    <row r="296" spans="1:60" outlineLevel="1" x14ac:dyDescent="0.2">
      <c r="A296" s="250">
        <v>59</v>
      </c>
      <c r="B296" s="251" t="s">
        <v>335</v>
      </c>
      <c r="C296" s="269" t="s">
        <v>336</v>
      </c>
      <c r="D296" s="252" t="s">
        <v>159</v>
      </c>
      <c r="E296" s="253">
        <v>1.4</v>
      </c>
      <c r="F296" s="254"/>
      <c r="G296" s="255">
        <f>ROUND(E296*F296,2)</f>
        <v>0</v>
      </c>
      <c r="H296" s="254"/>
      <c r="I296" s="255">
        <f>ROUND(E296*H296,2)</f>
        <v>0</v>
      </c>
      <c r="J296" s="254"/>
      <c r="K296" s="255">
        <f>ROUND(E296*J296,2)</f>
        <v>0</v>
      </c>
      <c r="L296" s="255">
        <v>15</v>
      </c>
      <c r="M296" s="255">
        <f>G296*(1+L296/100)</f>
        <v>0</v>
      </c>
      <c r="N296" s="255">
        <v>0</v>
      </c>
      <c r="O296" s="255">
        <f>ROUND(E296*N296,2)</f>
        <v>0</v>
      </c>
      <c r="P296" s="255">
        <v>1.057E-2</v>
      </c>
      <c r="Q296" s="255">
        <f>ROUND(E296*P296,2)</f>
        <v>0.01</v>
      </c>
      <c r="R296" s="255"/>
      <c r="S296" s="255" t="s">
        <v>143</v>
      </c>
      <c r="T296" s="256" t="s">
        <v>143</v>
      </c>
      <c r="U296" s="233">
        <v>8.2000000000000003E-2</v>
      </c>
      <c r="V296" s="233">
        <f>ROUND(E296*U296,2)</f>
        <v>0.11</v>
      </c>
      <c r="W296" s="233"/>
      <c r="X296" s="233" t="s">
        <v>144</v>
      </c>
      <c r="Y296" s="214"/>
      <c r="Z296" s="214"/>
      <c r="AA296" s="214"/>
      <c r="AB296" s="214"/>
      <c r="AC296" s="214"/>
      <c r="AD296" s="214"/>
      <c r="AE296" s="214"/>
      <c r="AF296" s="214"/>
      <c r="AG296" s="214" t="s">
        <v>145</v>
      </c>
      <c r="AH296" s="214"/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">
      <c r="A297" s="231"/>
      <c r="B297" s="232"/>
      <c r="C297" s="270" t="s">
        <v>146</v>
      </c>
      <c r="D297" s="234"/>
      <c r="E297" s="235"/>
      <c r="F297" s="233"/>
      <c r="G297" s="233"/>
      <c r="H297" s="233"/>
      <c r="I297" s="233"/>
      <c r="J297" s="233"/>
      <c r="K297" s="233"/>
      <c r="L297" s="233"/>
      <c r="M297" s="233"/>
      <c r="N297" s="233"/>
      <c r="O297" s="233"/>
      <c r="P297" s="233"/>
      <c r="Q297" s="233"/>
      <c r="R297" s="233"/>
      <c r="S297" s="233"/>
      <c r="T297" s="233"/>
      <c r="U297" s="233"/>
      <c r="V297" s="233"/>
      <c r="W297" s="233"/>
      <c r="X297" s="233"/>
      <c r="Y297" s="214"/>
      <c r="Z297" s="214"/>
      <c r="AA297" s="214"/>
      <c r="AB297" s="214"/>
      <c r="AC297" s="214"/>
      <c r="AD297" s="214"/>
      <c r="AE297" s="214"/>
      <c r="AF297" s="214"/>
      <c r="AG297" s="214" t="s">
        <v>147</v>
      </c>
      <c r="AH297" s="214">
        <v>0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">
      <c r="A298" s="231"/>
      <c r="B298" s="232"/>
      <c r="C298" s="270" t="s">
        <v>337</v>
      </c>
      <c r="D298" s="234"/>
      <c r="E298" s="235">
        <v>0.7</v>
      </c>
      <c r="F298" s="233"/>
      <c r="G298" s="233"/>
      <c r="H298" s="233"/>
      <c r="I298" s="233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  <c r="W298" s="233"/>
      <c r="X298" s="233"/>
      <c r="Y298" s="214"/>
      <c r="Z298" s="214"/>
      <c r="AA298" s="214"/>
      <c r="AB298" s="214"/>
      <c r="AC298" s="214"/>
      <c r="AD298" s="214"/>
      <c r="AE298" s="214"/>
      <c r="AF298" s="214"/>
      <c r="AG298" s="214" t="s">
        <v>147</v>
      </c>
      <c r="AH298" s="214">
        <v>0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">
      <c r="A299" s="231"/>
      <c r="B299" s="232"/>
      <c r="C299" s="270" t="s">
        <v>338</v>
      </c>
      <c r="D299" s="234"/>
      <c r="E299" s="235">
        <v>0.7</v>
      </c>
      <c r="F299" s="233"/>
      <c r="G299" s="233"/>
      <c r="H299" s="233"/>
      <c r="I299" s="233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  <c r="X299" s="233"/>
      <c r="Y299" s="214"/>
      <c r="Z299" s="214"/>
      <c r="AA299" s="214"/>
      <c r="AB299" s="214"/>
      <c r="AC299" s="214"/>
      <c r="AD299" s="214"/>
      <c r="AE299" s="214"/>
      <c r="AF299" s="214"/>
      <c r="AG299" s="214" t="s">
        <v>147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">
      <c r="A300" s="231"/>
      <c r="B300" s="232"/>
      <c r="C300" s="271" t="s">
        <v>150</v>
      </c>
      <c r="D300" s="236"/>
      <c r="E300" s="237">
        <v>1.4</v>
      </c>
      <c r="F300" s="233"/>
      <c r="G300" s="233"/>
      <c r="H300" s="233"/>
      <c r="I300" s="233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  <c r="X300" s="233"/>
      <c r="Y300" s="214"/>
      <c r="Z300" s="214"/>
      <c r="AA300" s="214"/>
      <c r="AB300" s="214"/>
      <c r="AC300" s="214"/>
      <c r="AD300" s="214"/>
      <c r="AE300" s="214"/>
      <c r="AF300" s="214"/>
      <c r="AG300" s="214" t="s">
        <v>147</v>
      </c>
      <c r="AH300" s="214">
        <v>1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">
      <c r="A301" s="250">
        <v>60</v>
      </c>
      <c r="B301" s="251" t="s">
        <v>339</v>
      </c>
      <c r="C301" s="269" t="s">
        <v>340</v>
      </c>
      <c r="D301" s="252" t="s">
        <v>188</v>
      </c>
      <c r="E301" s="253">
        <v>2</v>
      </c>
      <c r="F301" s="254"/>
      <c r="G301" s="255">
        <f>ROUND(E301*F301,2)</f>
        <v>0</v>
      </c>
      <c r="H301" s="254"/>
      <c r="I301" s="255">
        <f>ROUND(E301*H301,2)</f>
        <v>0</v>
      </c>
      <c r="J301" s="254"/>
      <c r="K301" s="255">
        <f>ROUND(E301*J301,2)</f>
        <v>0</v>
      </c>
      <c r="L301" s="255">
        <v>15</v>
      </c>
      <c r="M301" s="255">
        <f>G301*(1+L301/100)</f>
        <v>0</v>
      </c>
      <c r="N301" s="255">
        <v>0</v>
      </c>
      <c r="O301" s="255">
        <f>ROUND(E301*N301,2)</f>
        <v>0</v>
      </c>
      <c r="P301" s="255">
        <v>0</v>
      </c>
      <c r="Q301" s="255">
        <f>ROUND(E301*P301,2)</f>
        <v>0</v>
      </c>
      <c r="R301" s="255"/>
      <c r="S301" s="255" t="s">
        <v>143</v>
      </c>
      <c r="T301" s="256" t="s">
        <v>143</v>
      </c>
      <c r="U301" s="233">
        <v>1.0529999999999999</v>
      </c>
      <c r="V301" s="233">
        <f>ROUND(E301*U301,2)</f>
        <v>2.11</v>
      </c>
      <c r="W301" s="233"/>
      <c r="X301" s="233" t="s">
        <v>144</v>
      </c>
      <c r="Y301" s="214"/>
      <c r="Z301" s="214"/>
      <c r="AA301" s="214"/>
      <c r="AB301" s="214"/>
      <c r="AC301" s="214"/>
      <c r="AD301" s="214"/>
      <c r="AE301" s="214"/>
      <c r="AF301" s="214"/>
      <c r="AG301" s="214" t="s">
        <v>145</v>
      </c>
      <c r="AH301" s="214"/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">
      <c r="A302" s="231"/>
      <c r="B302" s="232"/>
      <c r="C302" s="270" t="s">
        <v>146</v>
      </c>
      <c r="D302" s="234"/>
      <c r="E302" s="235"/>
      <c r="F302" s="233"/>
      <c r="G302" s="233"/>
      <c r="H302" s="233"/>
      <c r="I302" s="233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33"/>
      <c r="X302" s="233"/>
      <c r="Y302" s="214"/>
      <c r="Z302" s="214"/>
      <c r="AA302" s="214"/>
      <c r="AB302" s="214"/>
      <c r="AC302" s="214"/>
      <c r="AD302" s="214"/>
      <c r="AE302" s="214"/>
      <c r="AF302" s="214"/>
      <c r="AG302" s="214" t="s">
        <v>147</v>
      </c>
      <c r="AH302" s="214">
        <v>0</v>
      </c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">
      <c r="A303" s="231"/>
      <c r="B303" s="232"/>
      <c r="C303" s="270" t="s">
        <v>341</v>
      </c>
      <c r="D303" s="234"/>
      <c r="E303" s="235">
        <v>1</v>
      </c>
      <c r="F303" s="233"/>
      <c r="G303" s="233"/>
      <c r="H303" s="233"/>
      <c r="I303" s="233"/>
      <c r="J303" s="233"/>
      <c r="K303" s="233"/>
      <c r="L303" s="233"/>
      <c r="M303" s="233"/>
      <c r="N303" s="233"/>
      <c r="O303" s="233"/>
      <c r="P303" s="233"/>
      <c r="Q303" s="233"/>
      <c r="R303" s="233"/>
      <c r="S303" s="233"/>
      <c r="T303" s="233"/>
      <c r="U303" s="233"/>
      <c r="V303" s="233"/>
      <c r="W303" s="233"/>
      <c r="X303" s="233"/>
      <c r="Y303" s="214"/>
      <c r="Z303" s="214"/>
      <c r="AA303" s="214"/>
      <c r="AB303" s="214"/>
      <c r="AC303" s="214"/>
      <c r="AD303" s="214"/>
      <c r="AE303" s="214"/>
      <c r="AF303" s="214"/>
      <c r="AG303" s="214" t="s">
        <v>147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">
      <c r="A304" s="231"/>
      <c r="B304" s="232"/>
      <c r="C304" s="270" t="s">
        <v>292</v>
      </c>
      <c r="D304" s="234"/>
      <c r="E304" s="235">
        <v>1</v>
      </c>
      <c r="F304" s="233"/>
      <c r="G304" s="233"/>
      <c r="H304" s="233"/>
      <c r="I304" s="233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  <c r="X304" s="233"/>
      <c r="Y304" s="214"/>
      <c r="Z304" s="214"/>
      <c r="AA304" s="214"/>
      <c r="AB304" s="214"/>
      <c r="AC304" s="214"/>
      <c r="AD304" s="214"/>
      <c r="AE304" s="214"/>
      <c r="AF304" s="214"/>
      <c r="AG304" s="214" t="s">
        <v>147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 x14ac:dyDescent="0.2">
      <c r="A305" s="231"/>
      <c r="B305" s="232"/>
      <c r="C305" s="271" t="s">
        <v>150</v>
      </c>
      <c r="D305" s="236"/>
      <c r="E305" s="237">
        <v>2</v>
      </c>
      <c r="F305" s="233"/>
      <c r="G305" s="233"/>
      <c r="H305" s="233"/>
      <c r="I305" s="233"/>
      <c r="J305" s="233"/>
      <c r="K305" s="233"/>
      <c r="L305" s="233"/>
      <c r="M305" s="233"/>
      <c r="N305" s="233"/>
      <c r="O305" s="233"/>
      <c r="P305" s="233"/>
      <c r="Q305" s="233"/>
      <c r="R305" s="233"/>
      <c r="S305" s="233"/>
      <c r="T305" s="233"/>
      <c r="U305" s="233"/>
      <c r="V305" s="233"/>
      <c r="W305" s="233"/>
      <c r="X305" s="233"/>
      <c r="Y305" s="214"/>
      <c r="Z305" s="214"/>
      <c r="AA305" s="214"/>
      <c r="AB305" s="214"/>
      <c r="AC305" s="214"/>
      <c r="AD305" s="214"/>
      <c r="AE305" s="214"/>
      <c r="AF305" s="214"/>
      <c r="AG305" s="214" t="s">
        <v>147</v>
      </c>
      <c r="AH305" s="214">
        <v>1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ht="22.5" outlineLevel="1" x14ac:dyDescent="0.2">
      <c r="A306" s="250">
        <v>61</v>
      </c>
      <c r="B306" s="251" t="s">
        <v>342</v>
      </c>
      <c r="C306" s="269" t="s">
        <v>343</v>
      </c>
      <c r="D306" s="252" t="s">
        <v>172</v>
      </c>
      <c r="E306" s="253">
        <v>1</v>
      </c>
      <c r="F306" s="254"/>
      <c r="G306" s="255">
        <f>ROUND(E306*F306,2)</f>
        <v>0</v>
      </c>
      <c r="H306" s="254"/>
      <c r="I306" s="255">
        <f>ROUND(E306*H306,2)</f>
        <v>0</v>
      </c>
      <c r="J306" s="254"/>
      <c r="K306" s="255">
        <f>ROUND(E306*J306,2)</f>
        <v>0</v>
      </c>
      <c r="L306" s="255">
        <v>15</v>
      </c>
      <c r="M306" s="255">
        <f>G306*(1+L306/100)</f>
        <v>0</v>
      </c>
      <c r="N306" s="255">
        <v>1.1999999999999999E-3</v>
      </c>
      <c r="O306" s="255">
        <f>ROUND(E306*N306,2)</f>
        <v>0</v>
      </c>
      <c r="P306" s="255">
        <v>0</v>
      </c>
      <c r="Q306" s="255">
        <f>ROUND(E306*P306,2)</f>
        <v>0</v>
      </c>
      <c r="R306" s="255"/>
      <c r="S306" s="255" t="s">
        <v>173</v>
      </c>
      <c r="T306" s="256" t="s">
        <v>174</v>
      </c>
      <c r="U306" s="233">
        <v>0</v>
      </c>
      <c r="V306" s="233">
        <f>ROUND(E306*U306,2)</f>
        <v>0</v>
      </c>
      <c r="W306" s="233"/>
      <c r="X306" s="233" t="s">
        <v>215</v>
      </c>
      <c r="Y306" s="214"/>
      <c r="Z306" s="214"/>
      <c r="AA306" s="214"/>
      <c r="AB306" s="214"/>
      <c r="AC306" s="214"/>
      <c r="AD306" s="214"/>
      <c r="AE306" s="214"/>
      <c r="AF306" s="214"/>
      <c r="AG306" s="214" t="s">
        <v>216</v>
      </c>
      <c r="AH306" s="214"/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 x14ac:dyDescent="0.2">
      <c r="A307" s="231"/>
      <c r="B307" s="232"/>
      <c r="C307" s="272" t="s">
        <v>344</v>
      </c>
      <c r="D307" s="257"/>
      <c r="E307" s="257"/>
      <c r="F307" s="257"/>
      <c r="G307" s="257"/>
      <c r="H307" s="233"/>
      <c r="I307" s="233"/>
      <c r="J307" s="233"/>
      <c r="K307" s="233"/>
      <c r="L307" s="233"/>
      <c r="M307" s="233"/>
      <c r="N307" s="233"/>
      <c r="O307" s="233"/>
      <c r="P307" s="233"/>
      <c r="Q307" s="233"/>
      <c r="R307" s="233"/>
      <c r="S307" s="233"/>
      <c r="T307" s="233"/>
      <c r="U307" s="233"/>
      <c r="V307" s="233"/>
      <c r="W307" s="233"/>
      <c r="X307" s="233"/>
      <c r="Y307" s="214"/>
      <c r="Z307" s="214"/>
      <c r="AA307" s="214"/>
      <c r="AB307" s="214"/>
      <c r="AC307" s="214"/>
      <c r="AD307" s="214"/>
      <c r="AE307" s="214"/>
      <c r="AF307" s="214"/>
      <c r="AG307" s="214" t="s">
        <v>155</v>
      </c>
      <c r="AH307" s="214"/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 x14ac:dyDescent="0.2">
      <c r="A308" s="231"/>
      <c r="B308" s="232"/>
      <c r="C308" s="270" t="s">
        <v>146</v>
      </c>
      <c r="D308" s="234"/>
      <c r="E308" s="235"/>
      <c r="F308" s="233"/>
      <c r="G308" s="233"/>
      <c r="H308" s="233"/>
      <c r="I308" s="233"/>
      <c r="J308" s="233"/>
      <c r="K308" s="233"/>
      <c r="L308" s="233"/>
      <c r="M308" s="233"/>
      <c r="N308" s="233"/>
      <c r="O308" s="233"/>
      <c r="P308" s="233"/>
      <c r="Q308" s="233"/>
      <c r="R308" s="233"/>
      <c r="S308" s="233"/>
      <c r="T308" s="233"/>
      <c r="U308" s="233"/>
      <c r="V308" s="233"/>
      <c r="W308" s="233"/>
      <c r="X308" s="233"/>
      <c r="Y308" s="214"/>
      <c r="Z308" s="214"/>
      <c r="AA308" s="214"/>
      <c r="AB308" s="214"/>
      <c r="AC308" s="214"/>
      <c r="AD308" s="214"/>
      <c r="AE308" s="214"/>
      <c r="AF308" s="214"/>
      <c r="AG308" s="214" t="s">
        <v>147</v>
      </c>
      <c r="AH308" s="214">
        <v>0</v>
      </c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 x14ac:dyDescent="0.2">
      <c r="A309" s="231"/>
      <c r="B309" s="232"/>
      <c r="C309" s="270" t="s">
        <v>341</v>
      </c>
      <c r="D309" s="234"/>
      <c r="E309" s="235">
        <v>1</v>
      </c>
      <c r="F309" s="233"/>
      <c r="G309" s="233"/>
      <c r="H309" s="233"/>
      <c r="I309" s="233"/>
      <c r="J309" s="233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  <c r="U309" s="233"/>
      <c r="V309" s="233"/>
      <c r="W309" s="233"/>
      <c r="X309" s="233"/>
      <c r="Y309" s="214"/>
      <c r="Z309" s="214"/>
      <c r="AA309" s="214"/>
      <c r="AB309" s="214"/>
      <c r="AC309" s="214"/>
      <c r="AD309" s="214"/>
      <c r="AE309" s="214"/>
      <c r="AF309" s="214"/>
      <c r="AG309" s="214" t="s">
        <v>147</v>
      </c>
      <c r="AH309" s="214">
        <v>0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2">
      <c r="A310" s="231"/>
      <c r="B310" s="232"/>
      <c r="C310" s="271" t="s">
        <v>150</v>
      </c>
      <c r="D310" s="236"/>
      <c r="E310" s="237">
        <v>1</v>
      </c>
      <c r="F310" s="233"/>
      <c r="G310" s="233"/>
      <c r="H310" s="233"/>
      <c r="I310" s="233"/>
      <c r="J310" s="233"/>
      <c r="K310" s="233"/>
      <c r="L310" s="233"/>
      <c r="M310" s="233"/>
      <c r="N310" s="233"/>
      <c r="O310" s="233"/>
      <c r="P310" s="233"/>
      <c r="Q310" s="233"/>
      <c r="R310" s="233"/>
      <c r="S310" s="233"/>
      <c r="T310" s="233"/>
      <c r="U310" s="233"/>
      <c r="V310" s="233"/>
      <c r="W310" s="233"/>
      <c r="X310" s="233"/>
      <c r="Y310" s="214"/>
      <c r="Z310" s="214"/>
      <c r="AA310" s="214"/>
      <c r="AB310" s="214"/>
      <c r="AC310" s="214"/>
      <c r="AD310" s="214"/>
      <c r="AE310" s="214"/>
      <c r="AF310" s="214"/>
      <c r="AG310" s="214" t="s">
        <v>147</v>
      </c>
      <c r="AH310" s="214">
        <v>1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ht="22.5" outlineLevel="1" x14ac:dyDescent="0.2">
      <c r="A311" s="250">
        <v>62</v>
      </c>
      <c r="B311" s="251" t="s">
        <v>345</v>
      </c>
      <c r="C311" s="269" t="s">
        <v>346</v>
      </c>
      <c r="D311" s="252" t="s">
        <v>172</v>
      </c>
      <c r="E311" s="253">
        <v>1</v>
      </c>
      <c r="F311" s="254"/>
      <c r="G311" s="255">
        <f>ROUND(E311*F311,2)</f>
        <v>0</v>
      </c>
      <c r="H311" s="254"/>
      <c r="I311" s="255">
        <f>ROUND(E311*H311,2)</f>
        <v>0</v>
      </c>
      <c r="J311" s="254"/>
      <c r="K311" s="255">
        <f>ROUND(E311*J311,2)</f>
        <v>0</v>
      </c>
      <c r="L311" s="255">
        <v>15</v>
      </c>
      <c r="M311" s="255">
        <f>G311*(1+L311/100)</f>
        <v>0</v>
      </c>
      <c r="N311" s="255">
        <v>1.1999999999999999E-3</v>
      </c>
      <c r="O311" s="255">
        <f>ROUND(E311*N311,2)</f>
        <v>0</v>
      </c>
      <c r="P311" s="255">
        <v>0</v>
      </c>
      <c r="Q311" s="255">
        <f>ROUND(E311*P311,2)</f>
        <v>0</v>
      </c>
      <c r="R311" s="255"/>
      <c r="S311" s="255" t="s">
        <v>173</v>
      </c>
      <c r="T311" s="256" t="s">
        <v>174</v>
      </c>
      <c r="U311" s="233">
        <v>0</v>
      </c>
      <c r="V311" s="233">
        <f>ROUND(E311*U311,2)</f>
        <v>0</v>
      </c>
      <c r="W311" s="233"/>
      <c r="X311" s="233" t="s">
        <v>215</v>
      </c>
      <c r="Y311" s="214"/>
      <c r="Z311" s="214"/>
      <c r="AA311" s="214"/>
      <c r="AB311" s="214"/>
      <c r="AC311" s="214"/>
      <c r="AD311" s="214"/>
      <c r="AE311" s="214"/>
      <c r="AF311" s="214"/>
      <c r="AG311" s="214" t="s">
        <v>216</v>
      </c>
      <c r="AH311" s="214"/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 x14ac:dyDescent="0.2">
      <c r="A312" s="231"/>
      <c r="B312" s="232"/>
      <c r="C312" s="272" t="s">
        <v>344</v>
      </c>
      <c r="D312" s="257"/>
      <c r="E312" s="257"/>
      <c r="F312" s="257"/>
      <c r="G312" s="257"/>
      <c r="H312" s="233"/>
      <c r="I312" s="233"/>
      <c r="J312" s="233"/>
      <c r="K312" s="233"/>
      <c r="L312" s="233"/>
      <c r="M312" s="233"/>
      <c r="N312" s="233"/>
      <c r="O312" s="233"/>
      <c r="P312" s="233"/>
      <c r="Q312" s="233"/>
      <c r="R312" s="233"/>
      <c r="S312" s="233"/>
      <c r="T312" s="233"/>
      <c r="U312" s="233"/>
      <c r="V312" s="233"/>
      <c r="W312" s="233"/>
      <c r="X312" s="233"/>
      <c r="Y312" s="214"/>
      <c r="Z312" s="214"/>
      <c r="AA312" s="214"/>
      <c r="AB312" s="214"/>
      <c r="AC312" s="214"/>
      <c r="AD312" s="214"/>
      <c r="AE312" s="214"/>
      <c r="AF312" s="214"/>
      <c r="AG312" s="214" t="s">
        <v>155</v>
      </c>
      <c r="AH312" s="214"/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">
      <c r="A313" s="231"/>
      <c r="B313" s="232"/>
      <c r="C313" s="270" t="s">
        <v>146</v>
      </c>
      <c r="D313" s="234"/>
      <c r="E313" s="235"/>
      <c r="F313" s="233"/>
      <c r="G313" s="233"/>
      <c r="H313" s="233"/>
      <c r="I313" s="233"/>
      <c r="J313" s="233"/>
      <c r="K313" s="233"/>
      <c r="L313" s="233"/>
      <c r="M313" s="233"/>
      <c r="N313" s="233"/>
      <c r="O313" s="233"/>
      <c r="P313" s="233"/>
      <c r="Q313" s="233"/>
      <c r="R313" s="233"/>
      <c r="S313" s="233"/>
      <c r="T313" s="233"/>
      <c r="U313" s="233"/>
      <c r="V313" s="233"/>
      <c r="W313" s="233"/>
      <c r="X313" s="233"/>
      <c r="Y313" s="214"/>
      <c r="Z313" s="214"/>
      <c r="AA313" s="214"/>
      <c r="AB313" s="214"/>
      <c r="AC313" s="214"/>
      <c r="AD313" s="214"/>
      <c r="AE313" s="214"/>
      <c r="AF313" s="214"/>
      <c r="AG313" s="214" t="s">
        <v>147</v>
      </c>
      <c r="AH313" s="214">
        <v>0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">
      <c r="A314" s="231"/>
      <c r="B314" s="232"/>
      <c r="C314" s="270" t="s">
        <v>292</v>
      </c>
      <c r="D314" s="234"/>
      <c r="E314" s="235">
        <v>1</v>
      </c>
      <c r="F314" s="233"/>
      <c r="G314" s="233"/>
      <c r="H314" s="233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  <c r="S314" s="233"/>
      <c r="T314" s="233"/>
      <c r="U314" s="233"/>
      <c r="V314" s="233"/>
      <c r="W314" s="233"/>
      <c r="X314" s="233"/>
      <c r="Y314" s="214"/>
      <c r="Z314" s="214"/>
      <c r="AA314" s="214"/>
      <c r="AB314" s="214"/>
      <c r="AC314" s="214"/>
      <c r="AD314" s="214"/>
      <c r="AE314" s="214"/>
      <c r="AF314" s="214"/>
      <c r="AG314" s="214" t="s">
        <v>147</v>
      </c>
      <c r="AH314" s="214">
        <v>0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">
      <c r="A315" s="231"/>
      <c r="B315" s="232"/>
      <c r="C315" s="271" t="s">
        <v>150</v>
      </c>
      <c r="D315" s="236"/>
      <c r="E315" s="237">
        <v>1</v>
      </c>
      <c r="F315" s="233"/>
      <c r="G315" s="233"/>
      <c r="H315" s="233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  <c r="S315" s="233"/>
      <c r="T315" s="233"/>
      <c r="U315" s="233"/>
      <c r="V315" s="233"/>
      <c r="W315" s="233"/>
      <c r="X315" s="233"/>
      <c r="Y315" s="214"/>
      <c r="Z315" s="214"/>
      <c r="AA315" s="214"/>
      <c r="AB315" s="214"/>
      <c r="AC315" s="214"/>
      <c r="AD315" s="214"/>
      <c r="AE315" s="214"/>
      <c r="AF315" s="214"/>
      <c r="AG315" s="214" t="s">
        <v>147</v>
      </c>
      <c r="AH315" s="214">
        <v>1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ht="22.5" outlineLevel="1" x14ac:dyDescent="0.2">
      <c r="A316" s="250">
        <v>63</v>
      </c>
      <c r="B316" s="251" t="s">
        <v>347</v>
      </c>
      <c r="C316" s="269" t="s">
        <v>348</v>
      </c>
      <c r="D316" s="252" t="s">
        <v>172</v>
      </c>
      <c r="E316" s="253">
        <v>1</v>
      </c>
      <c r="F316" s="254"/>
      <c r="G316" s="255">
        <f>ROUND(E316*F316,2)</f>
        <v>0</v>
      </c>
      <c r="H316" s="254"/>
      <c r="I316" s="255">
        <f>ROUND(E316*H316,2)</f>
        <v>0</v>
      </c>
      <c r="J316" s="254"/>
      <c r="K316" s="255">
        <f>ROUND(E316*J316,2)</f>
        <v>0</v>
      </c>
      <c r="L316" s="255">
        <v>15</v>
      </c>
      <c r="M316" s="255">
        <f>G316*(1+L316/100)</f>
        <v>0</v>
      </c>
      <c r="N316" s="255">
        <v>0</v>
      </c>
      <c r="O316" s="255">
        <f>ROUND(E316*N316,2)</f>
        <v>0</v>
      </c>
      <c r="P316" s="255">
        <v>0</v>
      </c>
      <c r="Q316" s="255">
        <f>ROUND(E316*P316,2)</f>
        <v>0</v>
      </c>
      <c r="R316" s="255"/>
      <c r="S316" s="255" t="s">
        <v>173</v>
      </c>
      <c r="T316" s="256" t="s">
        <v>174</v>
      </c>
      <c r="U316" s="233">
        <v>0</v>
      </c>
      <c r="V316" s="233">
        <f>ROUND(E316*U316,2)</f>
        <v>0</v>
      </c>
      <c r="W316" s="233"/>
      <c r="X316" s="233" t="s">
        <v>144</v>
      </c>
      <c r="Y316" s="214"/>
      <c r="Z316" s="214"/>
      <c r="AA316" s="214"/>
      <c r="AB316" s="214"/>
      <c r="AC316" s="214"/>
      <c r="AD316" s="214"/>
      <c r="AE316" s="214"/>
      <c r="AF316" s="214"/>
      <c r="AG316" s="214" t="s">
        <v>179</v>
      </c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2">
      <c r="A317" s="231"/>
      <c r="B317" s="232"/>
      <c r="C317" s="270" t="s">
        <v>146</v>
      </c>
      <c r="D317" s="234"/>
      <c r="E317" s="235"/>
      <c r="F317" s="233"/>
      <c r="G317" s="233"/>
      <c r="H317" s="233"/>
      <c r="I317" s="233"/>
      <c r="J317" s="233"/>
      <c r="K317" s="233"/>
      <c r="L317" s="233"/>
      <c r="M317" s="233"/>
      <c r="N317" s="233"/>
      <c r="O317" s="233"/>
      <c r="P317" s="233"/>
      <c r="Q317" s="233"/>
      <c r="R317" s="233"/>
      <c r="S317" s="233"/>
      <c r="T317" s="233"/>
      <c r="U317" s="233"/>
      <c r="V317" s="233"/>
      <c r="W317" s="233"/>
      <c r="X317" s="233"/>
      <c r="Y317" s="214"/>
      <c r="Z317" s="214"/>
      <c r="AA317" s="214"/>
      <c r="AB317" s="214"/>
      <c r="AC317" s="214"/>
      <c r="AD317" s="214"/>
      <c r="AE317" s="214"/>
      <c r="AF317" s="214"/>
      <c r="AG317" s="214" t="s">
        <v>147</v>
      </c>
      <c r="AH317" s="214">
        <v>0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2">
      <c r="A318" s="231"/>
      <c r="B318" s="232"/>
      <c r="C318" s="270" t="s">
        <v>287</v>
      </c>
      <c r="D318" s="234"/>
      <c r="E318" s="235">
        <v>1</v>
      </c>
      <c r="F318" s="233"/>
      <c r="G318" s="233"/>
      <c r="H318" s="233"/>
      <c r="I318" s="233"/>
      <c r="J318" s="233"/>
      <c r="K318" s="233"/>
      <c r="L318" s="233"/>
      <c r="M318" s="233"/>
      <c r="N318" s="233"/>
      <c r="O318" s="233"/>
      <c r="P318" s="233"/>
      <c r="Q318" s="233"/>
      <c r="R318" s="233"/>
      <c r="S318" s="233"/>
      <c r="T318" s="233"/>
      <c r="U318" s="233"/>
      <c r="V318" s="233"/>
      <c r="W318" s="233"/>
      <c r="X318" s="233"/>
      <c r="Y318" s="214"/>
      <c r="Z318" s="214"/>
      <c r="AA318" s="214"/>
      <c r="AB318" s="214"/>
      <c r="AC318" s="214"/>
      <c r="AD318" s="214"/>
      <c r="AE318" s="214"/>
      <c r="AF318" s="214"/>
      <c r="AG318" s="214" t="s">
        <v>147</v>
      </c>
      <c r="AH318" s="214">
        <v>0</v>
      </c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">
      <c r="A319" s="231"/>
      <c r="B319" s="232"/>
      <c r="C319" s="271" t="s">
        <v>150</v>
      </c>
      <c r="D319" s="236"/>
      <c r="E319" s="237">
        <v>1</v>
      </c>
      <c r="F319" s="233"/>
      <c r="G319" s="233"/>
      <c r="H319" s="233"/>
      <c r="I319" s="233"/>
      <c r="J319" s="233"/>
      <c r="K319" s="233"/>
      <c r="L319" s="233"/>
      <c r="M319" s="233"/>
      <c r="N319" s="233"/>
      <c r="O319" s="233"/>
      <c r="P319" s="233"/>
      <c r="Q319" s="233"/>
      <c r="R319" s="233"/>
      <c r="S319" s="233"/>
      <c r="T319" s="233"/>
      <c r="U319" s="233"/>
      <c r="V319" s="233"/>
      <c r="W319" s="233"/>
      <c r="X319" s="233"/>
      <c r="Y319" s="214"/>
      <c r="Z319" s="214"/>
      <c r="AA319" s="214"/>
      <c r="AB319" s="214"/>
      <c r="AC319" s="214"/>
      <c r="AD319" s="214"/>
      <c r="AE319" s="214"/>
      <c r="AF319" s="214"/>
      <c r="AG319" s="214" t="s">
        <v>147</v>
      </c>
      <c r="AH319" s="214">
        <v>1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ht="33.75" outlineLevel="1" x14ac:dyDescent="0.2">
      <c r="A320" s="250">
        <v>64</v>
      </c>
      <c r="B320" s="251" t="s">
        <v>349</v>
      </c>
      <c r="C320" s="269" t="s">
        <v>350</v>
      </c>
      <c r="D320" s="252" t="s">
        <v>153</v>
      </c>
      <c r="E320" s="253">
        <v>1</v>
      </c>
      <c r="F320" s="254"/>
      <c r="G320" s="255">
        <f>ROUND(E320*F320,2)</f>
        <v>0</v>
      </c>
      <c r="H320" s="254"/>
      <c r="I320" s="255">
        <f>ROUND(E320*H320,2)</f>
        <v>0</v>
      </c>
      <c r="J320" s="254"/>
      <c r="K320" s="255">
        <f>ROUND(E320*J320,2)</f>
        <v>0</v>
      </c>
      <c r="L320" s="255">
        <v>15</v>
      </c>
      <c r="M320" s="255">
        <f>G320*(1+L320/100)</f>
        <v>0</v>
      </c>
      <c r="N320" s="255">
        <v>0.05</v>
      </c>
      <c r="O320" s="255">
        <f>ROUND(E320*N320,2)</f>
        <v>0.05</v>
      </c>
      <c r="P320" s="255">
        <v>0</v>
      </c>
      <c r="Q320" s="255">
        <f>ROUND(E320*P320,2)</f>
        <v>0</v>
      </c>
      <c r="R320" s="255"/>
      <c r="S320" s="255" t="s">
        <v>173</v>
      </c>
      <c r="T320" s="256" t="s">
        <v>174</v>
      </c>
      <c r="U320" s="233">
        <v>0</v>
      </c>
      <c r="V320" s="233">
        <f>ROUND(E320*U320,2)</f>
        <v>0</v>
      </c>
      <c r="W320" s="233"/>
      <c r="X320" s="233" t="s">
        <v>144</v>
      </c>
      <c r="Y320" s="214"/>
      <c r="Z320" s="214"/>
      <c r="AA320" s="214"/>
      <c r="AB320" s="214"/>
      <c r="AC320" s="214"/>
      <c r="AD320" s="214"/>
      <c r="AE320" s="214"/>
      <c r="AF320" s="214"/>
      <c r="AG320" s="214" t="s">
        <v>145</v>
      </c>
      <c r="AH320" s="214"/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">
      <c r="A321" s="231"/>
      <c r="B321" s="232"/>
      <c r="C321" s="270" t="s">
        <v>146</v>
      </c>
      <c r="D321" s="234"/>
      <c r="E321" s="235"/>
      <c r="F321" s="233"/>
      <c r="G321" s="233"/>
      <c r="H321" s="233"/>
      <c r="I321" s="233"/>
      <c r="J321" s="233"/>
      <c r="K321" s="233"/>
      <c r="L321" s="233"/>
      <c r="M321" s="233"/>
      <c r="N321" s="233"/>
      <c r="O321" s="233"/>
      <c r="P321" s="233"/>
      <c r="Q321" s="233"/>
      <c r="R321" s="233"/>
      <c r="S321" s="233"/>
      <c r="T321" s="233"/>
      <c r="U321" s="233"/>
      <c r="V321" s="233"/>
      <c r="W321" s="233"/>
      <c r="X321" s="233"/>
      <c r="Y321" s="214"/>
      <c r="Z321" s="214"/>
      <c r="AA321" s="214"/>
      <c r="AB321" s="214"/>
      <c r="AC321" s="214"/>
      <c r="AD321" s="214"/>
      <c r="AE321" s="214"/>
      <c r="AF321" s="214"/>
      <c r="AG321" s="214" t="s">
        <v>147</v>
      </c>
      <c r="AH321" s="214">
        <v>0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">
      <c r="A322" s="231"/>
      <c r="B322" s="232"/>
      <c r="C322" s="270" t="s">
        <v>287</v>
      </c>
      <c r="D322" s="234"/>
      <c r="E322" s="235">
        <v>1</v>
      </c>
      <c r="F322" s="233"/>
      <c r="G322" s="233"/>
      <c r="H322" s="233"/>
      <c r="I322" s="233"/>
      <c r="J322" s="233"/>
      <c r="K322" s="233"/>
      <c r="L322" s="233"/>
      <c r="M322" s="233"/>
      <c r="N322" s="233"/>
      <c r="O322" s="233"/>
      <c r="P322" s="233"/>
      <c r="Q322" s="233"/>
      <c r="R322" s="233"/>
      <c r="S322" s="233"/>
      <c r="T322" s="233"/>
      <c r="U322" s="233"/>
      <c r="V322" s="233"/>
      <c r="W322" s="233"/>
      <c r="X322" s="233"/>
      <c r="Y322" s="214"/>
      <c r="Z322" s="214"/>
      <c r="AA322" s="214"/>
      <c r="AB322" s="214"/>
      <c r="AC322" s="214"/>
      <c r="AD322" s="214"/>
      <c r="AE322" s="214"/>
      <c r="AF322" s="214"/>
      <c r="AG322" s="214" t="s">
        <v>147</v>
      </c>
      <c r="AH322" s="214">
        <v>0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 x14ac:dyDescent="0.2">
      <c r="A323" s="231"/>
      <c r="B323" s="232"/>
      <c r="C323" s="271" t="s">
        <v>150</v>
      </c>
      <c r="D323" s="236"/>
      <c r="E323" s="237">
        <v>1</v>
      </c>
      <c r="F323" s="233"/>
      <c r="G323" s="233"/>
      <c r="H323" s="233"/>
      <c r="I323" s="233"/>
      <c r="J323" s="233"/>
      <c r="K323" s="233"/>
      <c r="L323" s="233"/>
      <c r="M323" s="233"/>
      <c r="N323" s="233"/>
      <c r="O323" s="233"/>
      <c r="P323" s="233"/>
      <c r="Q323" s="233"/>
      <c r="R323" s="233"/>
      <c r="S323" s="233"/>
      <c r="T323" s="233"/>
      <c r="U323" s="233"/>
      <c r="V323" s="233"/>
      <c r="W323" s="233"/>
      <c r="X323" s="233"/>
      <c r="Y323" s="214"/>
      <c r="Z323" s="214"/>
      <c r="AA323" s="214"/>
      <c r="AB323" s="214"/>
      <c r="AC323" s="214"/>
      <c r="AD323" s="214"/>
      <c r="AE323" s="214"/>
      <c r="AF323" s="214"/>
      <c r="AG323" s="214" t="s">
        <v>147</v>
      </c>
      <c r="AH323" s="214">
        <v>1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 x14ac:dyDescent="0.2">
      <c r="A324" s="250">
        <v>65</v>
      </c>
      <c r="B324" s="251" t="s">
        <v>351</v>
      </c>
      <c r="C324" s="269" t="s">
        <v>352</v>
      </c>
      <c r="D324" s="252" t="s">
        <v>172</v>
      </c>
      <c r="E324" s="253">
        <v>1</v>
      </c>
      <c r="F324" s="254"/>
      <c r="G324" s="255">
        <f>ROUND(E324*F324,2)</f>
        <v>0</v>
      </c>
      <c r="H324" s="254"/>
      <c r="I324" s="255">
        <f>ROUND(E324*H324,2)</f>
        <v>0</v>
      </c>
      <c r="J324" s="254"/>
      <c r="K324" s="255">
        <f>ROUND(E324*J324,2)</f>
        <v>0</v>
      </c>
      <c r="L324" s="255">
        <v>15</v>
      </c>
      <c r="M324" s="255">
        <f>G324*(1+L324/100)</f>
        <v>0</v>
      </c>
      <c r="N324" s="255">
        <v>0</v>
      </c>
      <c r="O324" s="255">
        <f>ROUND(E324*N324,2)</f>
        <v>0</v>
      </c>
      <c r="P324" s="255">
        <v>0</v>
      </c>
      <c r="Q324" s="255">
        <f>ROUND(E324*P324,2)</f>
        <v>0</v>
      </c>
      <c r="R324" s="255"/>
      <c r="S324" s="255" t="s">
        <v>173</v>
      </c>
      <c r="T324" s="256" t="s">
        <v>174</v>
      </c>
      <c r="U324" s="233">
        <v>0</v>
      </c>
      <c r="V324" s="233">
        <f>ROUND(E324*U324,2)</f>
        <v>0</v>
      </c>
      <c r="W324" s="233"/>
      <c r="X324" s="233" t="s">
        <v>144</v>
      </c>
      <c r="Y324" s="214"/>
      <c r="Z324" s="214"/>
      <c r="AA324" s="214"/>
      <c r="AB324" s="214"/>
      <c r="AC324" s="214"/>
      <c r="AD324" s="214"/>
      <c r="AE324" s="214"/>
      <c r="AF324" s="214"/>
      <c r="AG324" s="214" t="s">
        <v>145</v>
      </c>
      <c r="AH324" s="214"/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">
      <c r="A325" s="231"/>
      <c r="B325" s="232"/>
      <c r="C325" s="270" t="s">
        <v>146</v>
      </c>
      <c r="D325" s="234"/>
      <c r="E325" s="235"/>
      <c r="F325" s="233"/>
      <c r="G325" s="233"/>
      <c r="H325" s="233"/>
      <c r="I325" s="233"/>
      <c r="J325" s="233"/>
      <c r="K325" s="233"/>
      <c r="L325" s="233"/>
      <c r="M325" s="233"/>
      <c r="N325" s="233"/>
      <c r="O325" s="233"/>
      <c r="P325" s="233"/>
      <c r="Q325" s="233"/>
      <c r="R325" s="233"/>
      <c r="S325" s="233"/>
      <c r="T325" s="233"/>
      <c r="U325" s="233"/>
      <c r="V325" s="233"/>
      <c r="W325" s="233"/>
      <c r="X325" s="233"/>
      <c r="Y325" s="214"/>
      <c r="Z325" s="214"/>
      <c r="AA325" s="214"/>
      <c r="AB325" s="214"/>
      <c r="AC325" s="214"/>
      <c r="AD325" s="214"/>
      <c r="AE325" s="214"/>
      <c r="AF325" s="214"/>
      <c r="AG325" s="214" t="s">
        <v>147</v>
      </c>
      <c r="AH325" s="214">
        <v>0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">
      <c r="A326" s="231"/>
      <c r="B326" s="232"/>
      <c r="C326" s="270" t="s">
        <v>287</v>
      </c>
      <c r="D326" s="234"/>
      <c r="E326" s="235">
        <v>1</v>
      </c>
      <c r="F326" s="233"/>
      <c r="G326" s="233"/>
      <c r="H326" s="233"/>
      <c r="I326" s="233"/>
      <c r="J326" s="233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  <c r="U326" s="233"/>
      <c r="V326" s="233"/>
      <c r="W326" s="233"/>
      <c r="X326" s="233"/>
      <c r="Y326" s="214"/>
      <c r="Z326" s="214"/>
      <c r="AA326" s="214"/>
      <c r="AB326" s="214"/>
      <c r="AC326" s="214"/>
      <c r="AD326" s="214"/>
      <c r="AE326" s="214"/>
      <c r="AF326" s="214"/>
      <c r="AG326" s="214" t="s">
        <v>147</v>
      </c>
      <c r="AH326" s="214">
        <v>0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 x14ac:dyDescent="0.2">
      <c r="A327" s="231"/>
      <c r="B327" s="232"/>
      <c r="C327" s="271" t="s">
        <v>150</v>
      </c>
      <c r="D327" s="236"/>
      <c r="E327" s="237">
        <v>1</v>
      </c>
      <c r="F327" s="233"/>
      <c r="G327" s="233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14"/>
      <c r="Z327" s="214"/>
      <c r="AA327" s="214"/>
      <c r="AB327" s="214"/>
      <c r="AC327" s="214"/>
      <c r="AD327" s="214"/>
      <c r="AE327" s="214"/>
      <c r="AF327" s="214"/>
      <c r="AG327" s="214" t="s">
        <v>147</v>
      </c>
      <c r="AH327" s="214">
        <v>1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1" x14ac:dyDescent="0.2">
      <c r="A328" s="250">
        <v>66</v>
      </c>
      <c r="B328" s="251" t="s">
        <v>353</v>
      </c>
      <c r="C328" s="269" t="s">
        <v>354</v>
      </c>
      <c r="D328" s="252" t="s">
        <v>172</v>
      </c>
      <c r="E328" s="253">
        <v>1</v>
      </c>
      <c r="F328" s="254"/>
      <c r="G328" s="255">
        <f>ROUND(E328*F328,2)</f>
        <v>0</v>
      </c>
      <c r="H328" s="254"/>
      <c r="I328" s="255">
        <f>ROUND(E328*H328,2)</f>
        <v>0</v>
      </c>
      <c r="J328" s="254"/>
      <c r="K328" s="255">
        <f>ROUND(E328*J328,2)</f>
        <v>0</v>
      </c>
      <c r="L328" s="255">
        <v>15</v>
      </c>
      <c r="M328" s="255">
        <f>G328*(1+L328/100)</f>
        <v>0</v>
      </c>
      <c r="N328" s="255">
        <v>0</v>
      </c>
      <c r="O328" s="255">
        <f>ROUND(E328*N328,2)</f>
        <v>0</v>
      </c>
      <c r="P328" s="255">
        <v>0</v>
      </c>
      <c r="Q328" s="255">
        <f>ROUND(E328*P328,2)</f>
        <v>0</v>
      </c>
      <c r="R328" s="255"/>
      <c r="S328" s="255" t="s">
        <v>173</v>
      </c>
      <c r="T328" s="256" t="s">
        <v>174</v>
      </c>
      <c r="U328" s="233">
        <v>0</v>
      </c>
      <c r="V328" s="233">
        <f>ROUND(E328*U328,2)</f>
        <v>0</v>
      </c>
      <c r="W328" s="233"/>
      <c r="X328" s="233" t="s">
        <v>144</v>
      </c>
      <c r="Y328" s="214"/>
      <c r="Z328" s="214"/>
      <c r="AA328" s="214"/>
      <c r="AB328" s="214"/>
      <c r="AC328" s="214"/>
      <c r="AD328" s="214"/>
      <c r="AE328" s="214"/>
      <c r="AF328" s="214"/>
      <c r="AG328" s="214" t="s">
        <v>145</v>
      </c>
      <c r="AH328" s="214"/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">
      <c r="A329" s="231"/>
      <c r="B329" s="232"/>
      <c r="C329" s="270" t="s">
        <v>146</v>
      </c>
      <c r="D329" s="234"/>
      <c r="E329" s="235"/>
      <c r="F329" s="233"/>
      <c r="G329" s="233"/>
      <c r="H329" s="233"/>
      <c r="I329" s="233"/>
      <c r="J329" s="233"/>
      <c r="K329" s="233"/>
      <c r="L329" s="233"/>
      <c r="M329" s="233"/>
      <c r="N329" s="233"/>
      <c r="O329" s="233"/>
      <c r="P329" s="233"/>
      <c r="Q329" s="233"/>
      <c r="R329" s="233"/>
      <c r="S329" s="233"/>
      <c r="T329" s="233"/>
      <c r="U329" s="233"/>
      <c r="V329" s="233"/>
      <c r="W329" s="233"/>
      <c r="X329" s="233"/>
      <c r="Y329" s="214"/>
      <c r="Z329" s="214"/>
      <c r="AA329" s="214"/>
      <c r="AB329" s="214"/>
      <c r="AC329" s="214"/>
      <c r="AD329" s="214"/>
      <c r="AE329" s="214"/>
      <c r="AF329" s="214"/>
      <c r="AG329" s="214" t="s">
        <v>147</v>
      </c>
      <c r="AH329" s="214">
        <v>0</v>
      </c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">
      <c r="A330" s="231"/>
      <c r="B330" s="232"/>
      <c r="C330" s="270" t="s">
        <v>287</v>
      </c>
      <c r="D330" s="234"/>
      <c r="E330" s="235">
        <v>1</v>
      </c>
      <c r="F330" s="233"/>
      <c r="G330" s="233"/>
      <c r="H330" s="233"/>
      <c r="I330" s="233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  <c r="X330" s="233"/>
      <c r="Y330" s="214"/>
      <c r="Z330" s="214"/>
      <c r="AA330" s="214"/>
      <c r="AB330" s="214"/>
      <c r="AC330" s="214"/>
      <c r="AD330" s="214"/>
      <c r="AE330" s="214"/>
      <c r="AF330" s="214"/>
      <c r="AG330" s="214" t="s">
        <v>147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">
      <c r="A331" s="231"/>
      <c r="B331" s="232"/>
      <c r="C331" s="271" t="s">
        <v>150</v>
      </c>
      <c r="D331" s="236"/>
      <c r="E331" s="237">
        <v>1</v>
      </c>
      <c r="F331" s="233"/>
      <c r="G331" s="233"/>
      <c r="H331" s="233"/>
      <c r="I331" s="233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  <c r="X331" s="233"/>
      <c r="Y331" s="214"/>
      <c r="Z331" s="214"/>
      <c r="AA331" s="214"/>
      <c r="AB331" s="214"/>
      <c r="AC331" s="214"/>
      <c r="AD331" s="214"/>
      <c r="AE331" s="214"/>
      <c r="AF331" s="214"/>
      <c r="AG331" s="214" t="s">
        <v>147</v>
      </c>
      <c r="AH331" s="214">
        <v>1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">
      <c r="A332" s="260">
        <v>67</v>
      </c>
      <c r="B332" s="261" t="s">
        <v>355</v>
      </c>
      <c r="C332" s="276" t="s">
        <v>356</v>
      </c>
      <c r="D332" s="262" t="s">
        <v>257</v>
      </c>
      <c r="E332" s="263">
        <v>5.2400000000000002E-2</v>
      </c>
      <c r="F332" s="264"/>
      <c r="G332" s="265">
        <f>ROUND(E332*F332,2)</f>
        <v>0</v>
      </c>
      <c r="H332" s="264"/>
      <c r="I332" s="265">
        <f>ROUND(E332*H332,2)</f>
        <v>0</v>
      </c>
      <c r="J332" s="264"/>
      <c r="K332" s="265">
        <f>ROUND(E332*J332,2)</f>
        <v>0</v>
      </c>
      <c r="L332" s="265">
        <v>15</v>
      </c>
      <c r="M332" s="265">
        <f>G332*(1+L332/100)</f>
        <v>0</v>
      </c>
      <c r="N332" s="265">
        <v>0</v>
      </c>
      <c r="O332" s="265">
        <f>ROUND(E332*N332,2)</f>
        <v>0</v>
      </c>
      <c r="P332" s="265">
        <v>0</v>
      </c>
      <c r="Q332" s="265">
        <f>ROUND(E332*P332,2)</f>
        <v>0</v>
      </c>
      <c r="R332" s="265"/>
      <c r="S332" s="265" t="s">
        <v>143</v>
      </c>
      <c r="T332" s="266" t="s">
        <v>143</v>
      </c>
      <c r="U332" s="233">
        <v>2.72</v>
      </c>
      <c r="V332" s="233">
        <f>ROUND(E332*U332,2)</f>
        <v>0.14000000000000001</v>
      </c>
      <c r="W332" s="233"/>
      <c r="X332" s="233" t="s">
        <v>258</v>
      </c>
      <c r="Y332" s="214"/>
      <c r="Z332" s="214"/>
      <c r="AA332" s="214"/>
      <c r="AB332" s="214"/>
      <c r="AC332" s="214"/>
      <c r="AD332" s="214"/>
      <c r="AE332" s="214"/>
      <c r="AF332" s="214"/>
      <c r="AG332" s="214" t="s">
        <v>259</v>
      </c>
      <c r="AH332" s="214"/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x14ac:dyDescent="0.2">
      <c r="A333" s="244" t="s">
        <v>138</v>
      </c>
      <c r="B333" s="245" t="s">
        <v>94</v>
      </c>
      <c r="C333" s="268" t="s">
        <v>95</v>
      </c>
      <c r="D333" s="246"/>
      <c r="E333" s="247"/>
      <c r="F333" s="248"/>
      <c r="G333" s="248">
        <f>SUMIF(AG334:AG372,"&lt;&gt;NOR",G334:G372)</f>
        <v>0</v>
      </c>
      <c r="H333" s="248"/>
      <c r="I333" s="248">
        <f>SUM(I334:I372)</f>
        <v>0</v>
      </c>
      <c r="J333" s="248"/>
      <c r="K333" s="248">
        <f>SUM(K334:K372)</f>
        <v>0</v>
      </c>
      <c r="L333" s="248"/>
      <c r="M333" s="248">
        <f>SUM(M334:M372)</f>
        <v>0</v>
      </c>
      <c r="N333" s="248"/>
      <c r="O333" s="248">
        <f>SUM(O334:O372)</f>
        <v>0.05</v>
      </c>
      <c r="P333" s="248"/>
      <c r="Q333" s="248">
        <f>SUM(Q334:Q372)</f>
        <v>0</v>
      </c>
      <c r="R333" s="248"/>
      <c r="S333" s="248"/>
      <c r="T333" s="249"/>
      <c r="U333" s="243"/>
      <c r="V333" s="243">
        <f>SUM(V334:V372)</f>
        <v>6.7199999999999989</v>
      </c>
      <c r="W333" s="243"/>
      <c r="X333" s="243"/>
      <c r="AG333" t="s">
        <v>139</v>
      </c>
    </row>
    <row r="334" spans="1:60" outlineLevel="1" x14ac:dyDescent="0.2">
      <c r="A334" s="250">
        <v>68</v>
      </c>
      <c r="B334" s="251" t="s">
        <v>357</v>
      </c>
      <c r="C334" s="269" t="s">
        <v>358</v>
      </c>
      <c r="D334" s="252" t="s">
        <v>188</v>
      </c>
      <c r="E334" s="253">
        <v>1</v>
      </c>
      <c r="F334" s="254"/>
      <c r="G334" s="255">
        <f>ROUND(E334*F334,2)</f>
        <v>0</v>
      </c>
      <c r="H334" s="254"/>
      <c r="I334" s="255">
        <f>ROUND(E334*H334,2)</f>
        <v>0</v>
      </c>
      <c r="J334" s="254"/>
      <c r="K334" s="255">
        <f>ROUND(E334*J334,2)</f>
        <v>0</v>
      </c>
      <c r="L334" s="255">
        <v>15</v>
      </c>
      <c r="M334" s="255">
        <f>G334*(1+L334/100)</f>
        <v>0</v>
      </c>
      <c r="N334" s="255">
        <v>0</v>
      </c>
      <c r="O334" s="255">
        <f>ROUND(E334*N334,2)</f>
        <v>0</v>
      </c>
      <c r="P334" s="255">
        <v>1.8E-3</v>
      </c>
      <c r="Q334" s="255">
        <f>ROUND(E334*P334,2)</f>
        <v>0</v>
      </c>
      <c r="R334" s="255"/>
      <c r="S334" s="255" t="s">
        <v>143</v>
      </c>
      <c r="T334" s="256" t="s">
        <v>143</v>
      </c>
      <c r="U334" s="233">
        <v>0.11</v>
      </c>
      <c r="V334" s="233">
        <f>ROUND(E334*U334,2)</f>
        <v>0.11</v>
      </c>
      <c r="W334" s="233"/>
      <c r="X334" s="233" t="s">
        <v>144</v>
      </c>
      <c r="Y334" s="214"/>
      <c r="Z334" s="214"/>
      <c r="AA334" s="214"/>
      <c r="AB334" s="214"/>
      <c r="AC334" s="214"/>
      <c r="AD334" s="214"/>
      <c r="AE334" s="214"/>
      <c r="AF334" s="214"/>
      <c r="AG334" s="214" t="s">
        <v>145</v>
      </c>
      <c r="AH334" s="214"/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">
      <c r="A335" s="231"/>
      <c r="B335" s="232"/>
      <c r="C335" s="270" t="s">
        <v>146</v>
      </c>
      <c r="D335" s="234"/>
      <c r="E335" s="235"/>
      <c r="F335" s="233"/>
      <c r="G335" s="233"/>
      <c r="H335" s="233"/>
      <c r="I335" s="233"/>
      <c r="J335" s="233"/>
      <c r="K335" s="233"/>
      <c r="L335" s="233"/>
      <c r="M335" s="233"/>
      <c r="N335" s="233"/>
      <c r="O335" s="233"/>
      <c r="P335" s="233"/>
      <c r="Q335" s="233"/>
      <c r="R335" s="233"/>
      <c r="S335" s="233"/>
      <c r="T335" s="233"/>
      <c r="U335" s="233"/>
      <c r="V335" s="233"/>
      <c r="W335" s="233"/>
      <c r="X335" s="233"/>
      <c r="Y335" s="214"/>
      <c r="Z335" s="214"/>
      <c r="AA335" s="214"/>
      <c r="AB335" s="214"/>
      <c r="AC335" s="214"/>
      <c r="AD335" s="214"/>
      <c r="AE335" s="214"/>
      <c r="AF335" s="214"/>
      <c r="AG335" s="214" t="s">
        <v>147</v>
      </c>
      <c r="AH335" s="214">
        <v>0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 x14ac:dyDescent="0.2">
      <c r="A336" s="231"/>
      <c r="B336" s="232"/>
      <c r="C336" s="270" t="s">
        <v>251</v>
      </c>
      <c r="D336" s="234"/>
      <c r="E336" s="235">
        <v>1</v>
      </c>
      <c r="F336" s="233"/>
      <c r="G336" s="233"/>
      <c r="H336" s="233"/>
      <c r="I336" s="233"/>
      <c r="J336" s="233"/>
      <c r="K336" s="233"/>
      <c r="L336" s="233"/>
      <c r="M336" s="233"/>
      <c r="N336" s="233"/>
      <c r="O336" s="233"/>
      <c r="P336" s="233"/>
      <c r="Q336" s="233"/>
      <c r="R336" s="233"/>
      <c r="S336" s="233"/>
      <c r="T336" s="233"/>
      <c r="U336" s="233"/>
      <c r="V336" s="233"/>
      <c r="W336" s="233"/>
      <c r="X336" s="233"/>
      <c r="Y336" s="214"/>
      <c r="Z336" s="214"/>
      <c r="AA336" s="214"/>
      <c r="AB336" s="214"/>
      <c r="AC336" s="214"/>
      <c r="AD336" s="214"/>
      <c r="AE336" s="214"/>
      <c r="AF336" s="214"/>
      <c r="AG336" s="214" t="s">
        <v>147</v>
      </c>
      <c r="AH336" s="214">
        <v>0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">
      <c r="A337" s="231"/>
      <c r="B337" s="232"/>
      <c r="C337" s="271" t="s">
        <v>150</v>
      </c>
      <c r="D337" s="236"/>
      <c r="E337" s="237">
        <v>1</v>
      </c>
      <c r="F337" s="233"/>
      <c r="G337" s="233"/>
      <c r="H337" s="233"/>
      <c r="I337" s="233"/>
      <c r="J337" s="233"/>
      <c r="K337" s="233"/>
      <c r="L337" s="233"/>
      <c r="M337" s="233"/>
      <c r="N337" s="233"/>
      <c r="O337" s="233"/>
      <c r="P337" s="233"/>
      <c r="Q337" s="233"/>
      <c r="R337" s="233"/>
      <c r="S337" s="233"/>
      <c r="T337" s="233"/>
      <c r="U337" s="233"/>
      <c r="V337" s="233"/>
      <c r="W337" s="233"/>
      <c r="X337" s="233"/>
      <c r="Y337" s="214"/>
      <c r="Z337" s="214"/>
      <c r="AA337" s="214"/>
      <c r="AB337" s="214"/>
      <c r="AC337" s="214"/>
      <c r="AD337" s="214"/>
      <c r="AE337" s="214"/>
      <c r="AF337" s="214"/>
      <c r="AG337" s="214" t="s">
        <v>147</v>
      </c>
      <c r="AH337" s="214">
        <v>1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">
      <c r="A338" s="250">
        <v>69</v>
      </c>
      <c r="B338" s="251" t="s">
        <v>359</v>
      </c>
      <c r="C338" s="269" t="s">
        <v>360</v>
      </c>
      <c r="D338" s="252" t="s">
        <v>188</v>
      </c>
      <c r="E338" s="253">
        <v>1</v>
      </c>
      <c r="F338" s="254"/>
      <c r="G338" s="255">
        <f>ROUND(E338*F338,2)</f>
        <v>0</v>
      </c>
      <c r="H338" s="254"/>
      <c r="I338" s="255">
        <f>ROUND(E338*H338,2)</f>
        <v>0</v>
      </c>
      <c r="J338" s="254"/>
      <c r="K338" s="255">
        <f>ROUND(E338*J338,2)</f>
        <v>0</v>
      </c>
      <c r="L338" s="255">
        <v>15</v>
      </c>
      <c r="M338" s="255">
        <f>G338*(1+L338/100)</f>
        <v>0</v>
      </c>
      <c r="N338" s="255">
        <v>0</v>
      </c>
      <c r="O338" s="255">
        <f>ROUND(E338*N338,2)</f>
        <v>0</v>
      </c>
      <c r="P338" s="255">
        <v>0</v>
      </c>
      <c r="Q338" s="255">
        <f>ROUND(E338*P338,2)</f>
        <v>0</v>
      </c>
      <c r="R338" s="255"/>
      <c r="S338" s="255" t="s">
        <v>143</v>
      </c>
      <c r="T338" s="256" t="s">
        <v>143</v>
      </c>
      <c r="U338" s="233">
        <v>1.45</v>
      </c>
      <c r="V338" s="233">
        <f>ROUND(E338*U338,2)</f>
        <v>1.45</v>
      </c>
      <c r="W338" s="233"/>
      <c r="X338" s="233" t="s">
        <v>144</v>
      </c>
      <c r="Y338" s="214"/>
      <c r="Z338" s="214"/>
      <c r="AA338" s="214"/>
      <c r="AB338" s="214"/>
      <c r="AC338" s="214"/>
      <c r="AD338" s="214"/>
      <c r="AE338" s="214"/>
      <c r="AF338" s="214"/>
      <c r="AG338" s="214" t="s">
        <v>145</v>
      </c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2">
      <c r="A339" s="231"/>
      <c r="B339" s="232"/>
      <c r="C339" s="270" t="s">
        <v>146</v>
      </c>
      <c r="D339" s="234"/>
      <c r="E339" s="235"/>
      <c r="F339" s="233"/>
      <c r="G339" s="233"/>
      <c r="H339" s="233"/>
      <c r="I339" s="233"/>
      <c r="J339" s="233"/>
      <c r="K339" s="233"/>
      <c r="L339" s="233"/>
      <c r="M339" s="233"/>
      <c r="N339" s="233"/>
      <c r="O339" s="233"/>
      <c r="P339" s="233"/>
      <c r="Q339" s="233"/>
      <c r="R339" s="233"/>
      <c r="S339" s="233"/>
      <c r="T339" s="233"/>
      <c r="U339" s="233"/>
      <c r="V339" s="233"/>
      <c r="W339" s="233"/>
      <c r="X339" s="233"/>
      <c r="Y339" s="214"/>
      <c r="Z339" s="214"/>
      <c r="AA339" s="214"/>
      <c r="AB339" s="214"/>
      <c r="AC339" s="214"/>
      <c r="AD339" s="214"/>
      <c r="AE339" s="214"/>
      <c r="AF339" s="214"/>
      <c r="AG339" s="214" t="s">
        <v>147</v>
      </c>
      <c r="AH339" s="214">
        <v>0</v>
      </c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">
      <c r="A340" s="231"/>
      <c r="B340" s="232"/>
      <c r="C340" s="270" t="s">
        <v>251</v>
      </c>
      <c r="D340" s="234"/>
      <c r="E340" s="235">
        <v>1</v>
      </c>
      <c r="F340" s="233"/>
      <c r="G340" s="233"/>
      <c r="H340" s="233"/>
      <c r="I340" s="233"/>
      <c r="J340" s="233"/>
      <c r="K340" s="233"/>
      <c r="L340" s="233"/>
      <c r="M340" s="233"/>
      <c r="N340" s="233"/>
      <c r="O340" s="233"/>
      <c r="P340" s="233"/>
      <c r="Q340" s="233"/>
      <c r="R340" s="233"/>
      <c r="S340" s="233"/>
      <c r="T340" s="233"/>
      <c r="U340" s="233"/>
      <c r="V340" s="233"/>
      <c r="W340" s="233"/>
      <c r="X340" s="233"/>
      <c r="Y340" s="214"/>
      <c r="Z340" s="214"/>
      <c r="AA340" s="214"/>
      <c r="AB340" s="214"/>
      <c r="AC340" s="214"/>
      <c r="AD340" s="214"/>
      <c r="AE340" s="214"/>
      <c r="AF340" s="214"/>
      <c r="AG340" s="214" t="s">
        <v>147</v>
      </c>
      <c r="AH340" s="214">
        <v>0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">
      <c r="A341" s="231"/>
      <c r="B341" s="232"/>
      <c r="C341" s="271" t="s">
        <v>150</v>
      </c>
      <c r="D341" s="236"/>
      <c r="E341" s="237">
        <v>1</v>
      </c>
      <c r="F341" s="233"/>
      <c r="G341" s="233"/>
      <c r="H341" s="233"/>
      <c r="I341" s="233"/>
      <c r="J341" s="233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  <c r="U341" s="233"/>
      <c r="V341" s="233"/>
      <c r="W341" s="233"/>
      <c r="X341" s="233"/>
      <c r="Y341" s="214"/>
      <c r="Z341" s="214"/>
      <c r="AA341" s="214"/>
      <c r="AB341" s="214"/>
      <c r="AC341" s="214"/>
      <c r="AD341" s="214"/>
      <c r="AE341" s="214"/>
      <c r="AF341" s="214"/>
      <c r="AG341" s="214" t="s">
        <v>147</v>
      </c>
      <c r="AH341" s="214">
        <v>1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">
      <c r="A342" s="250">
        <v>70</v>
      </c>
      <c r="B342" s="251" t="s">
        <v>361</v>
      </c>
      <c r="C342" s="269" t="s">
        <v>362</v>
      </c>
      <c r="D342" s="252" t="s">
        <v>188</v>
      </c>
      <c r="E342" s="253">
        <v>1</v>
      </c>
      <c r="F342" s="254"/>
      <c r="G342" s="255">
        <f>ROUND(E342*F342,2)</f>
        <v>0</v>
      </c>
      <c r="H342" s="254"/>
      <c r="I342" s="255">
        <f>ROUND(E342*H342,2)</f>
        <v>0</v>
      </c>
      <c r="J342" s="254"/>
      <c r="K342" s="255">
        <f>ROUND(E342*J342,2)</f>
        <v>0</v>
      </c>
      <c r="L342" s="255">
        <v>15</v>
      </c>
      <c r="M342" s="255">
        <f>G342*(1+L342/100)</f>
        <v>0</v>
      </c>
      <c r="N342" s="255">
        <v>1.6E-2</v>
      </c>
      <c r="O342" s="255">
        <f>ROUND(E342*N342,2)</f>
        <v>0.02</v>
      </c>
      <c r="P342" s="255">
        <v>0</v>
      </c>
      <c r="Q342" s="255">
        <f>ROUND(E342*P342,2)</f>
        <v>0</v>
      </c>
      <c r="R342" s="255" t="s">
        <v>297</v>
      </c>
      <c r="S342" s="255" t="s">
        <v>143</v>
      </c>
      <c r="T342" s="256" t="s">
        <v>143</v>
      </c>
      <c r="U342" s="233">
        <v>0</v>
      </c>
      <c r="V342" s="233">
        <f>ROUND(E342*U342,2)</f>
        <v>0</v>
      </c>
      <c r="W342" s="233"/>
      <c r="X342" s="233" t="s">
        <v>215</v>
      </c>
      <c r="Y342" s="214"/>
      <c r="Z342" s="214"/>
      <c r="AA342" s="214"/>
      <c r="AB342" s="214"/>
      <c r="AC342" s="214"/>
      <c r="AD342" s="214"/>
      <c r="AE342" s="214"/>
      <c r="AF342" s="214"/>
      <c r="AG342" s="214" t="s">
        <v>216</v>
      </c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 x14ac:dyDescent="0.2">
      <c r="A343" s="231"/>
      <c r="B343" s="232"/>
      <c r="C343" s="270" t="s">
        <v>146</v>
      </c>
      <c r="D343" s="234"/>
      <c r="E343" s="235"/>
      <c r="F343" s="233"/>
      <c r="G343" s="233"/>
      <c r="H343" s="233"/>
      <c r="I343" s="233"/>
      <c r="J343" s="233"/>
      <c r="K343" s="233"/>
      <c r="L343" s="233"/>
      <c r="M343" s="233"/>
      <c r="N343" s="233"/>
      <c r="O343" s="233"/>
      <c r="P343" s="233"/>
      <c r="Q343" s="233"/>
      <c r="R343" s="233"/>
      <c r="S343" s="233"/>
      <c r="T343" s="233"/>
      <c r="U343" s="233"/>
      <c r="V343" s="233"/>
      <c r="W343" s="233"/>
      <c r="X343" s="233"/>
      <c r="Y343" s="214"/>
      <c r="Z343" s="214"/>
      <c r="AA343" s="214"/>
      <c r="AB343" s="214"/>
      <c r="AC343" s="214"/>
      <c r="AD343" s="214"/>
      <c r="AE343" s="214"/>
      <c r="AF343" s="214"/>
      <c r="AG343" s="214" t="s">
        <v>147</v>
      </c>
      <c r="AH343" s="214">
        <v>0</v>
      </c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1" x14ac:dyDescent="0.2">
      <c r="A344" s="231"/>
      <c r="B344" s="232"/>
      <c r="C344" s="270" t="s">
        <v>363</v>
      </c>
      <c r="D344" s="234"/>
      <c r="E344" s="235">
        <v>1</v>
      </c>
      <c r="F344" s="233"/>
      <c r="G344" s="233"/>
      <c r="H344" s="233"/>
      <c r="I344" s="233"/>
      <c r="J344" s="233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  <c r="U344" s="233"/>
      <c r="V344" s="233"/>
      <c r="W344" s="233"/>
      <c r="X344" s="233"/>
      <c r="Y344" s="214"/>
      <c r="Z344" s="214"/>
      <c r="AA344" s="214"/>
      <c r="AB344" s="214"/>
      <c r="AC344" s="214"/>
      <c r="AD344" s="214"/>
      <c r="AE344" s="214"/>
      <c r="AF344" s="214"/>
      <c r="AG344" s="214" t="s">
        <v>147</v>
      </c>
      <c r="AH344" s="214">
        <v>0</v>
      </c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 x14ac:dyDescent="0.2">
      <c r="A345" s="231"/>
      <c r="B345" s="232"/>
      <c r="C345" s="271" t="s">
        <v>150</v>
      </c>
      <c r="D345" s="236"/>
      <c r="E345" s="237">
        <v>1</v>
      </c>
      <c r="F345" s="233"/>
      <c r="G345" s="233"/>
      <c r="H345" s="233"/>
      <c r="I345" s="233"/>
      <c r="J345" s="233"/>
      <c r="K345" s="233"/>
      <c r="L345" s="233"/>
      <c r="M345" s="233"/>
      <c r="N345" s="233"/>
      <c r="O345" s="233"/>
      <c r="P345" s="233"/>
      <c r="Q345" s="233"/>
      <c r="R345" s="233"/>
      <c r="S345" s="233"/>
      <c r="T345" s="233"/>
      <c r="U345" s="233"/>
      <c r="V345" s="233"/>
      <c r="W345" s="233"/>
      <c r="X345" s="233"/>
      <c r="Y345" s="214"/>
      <c r="Z345" s="214"/>
      <c r="AA345" s="214"/>
      <c r="AB345" s="214"/>
      <c r="AC345" s="214"/>
      <c r="AD345" s="214"/>
      <c r="AE345" s="214"/>
      <c r="AF345" s="214"/>
      <c r="AG345" s="214" t="s">
        <v>147</v>
      </c>
      <c r="AH345" s="214">
        <v>1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 x14ac:dyDescent="0.2">
      <c r="A346" s="250">
        <v>71</v>
      </c>
      <c r="B346" s="251" t="s">
        <v>364</v>
      </c>
      <c r="C346" s="269" t="s">
        <v>365</v>
      </c>
      <c r="D346" s="252" t="s">
        <v>188</v>
      </c>
      <c r="E346" s="253">
        <v>1</v>
      </c>
      <c r="F346" s="254"/>
      <c r="G346" s="255">
        <f>ROUND(E346*F346,2)</f>
        <v>0</v>
      </c>
      <c r="H346" s="254"/>
      <c r="I346" s="255">
        <f>ROUND(E346*H346,2)</f>
        <v>0</v>
      </c>
      <c r="J346" s="254"/>
      <c r="K346" s="255">
        <f>ROUND(E346*J346,2)</f>
        <v>0</v>
      </c>
      <c r="L346" s="255">
        <v>15</v>
      </c>
      <c r="M346" s="255">
        <f>G346*(1+L346/100)</f>
        <v>0</v>
      </c>
      <c r="N346" s="255">
        <v>0</v>
      </c>
      <c r="O346" s="255">
        <f>ROUND(E346*N346,2)</f>
        <v>0</v>
      </c>
      <c r="P346" s="255">
        <v>0</v>
      </c>
      <c r="Q346" s="255">
        <f>ROUND(E346*P346,2)</f>
        <v>0</v>
      </c>
      <c r="R346" s="255"/>
      <c r="S346" s="255" t="s">
        <v>143</v>
      </c>
      <c r="T346" s="256" t="s">
        <v>143</v>
      </c>
      <c r="U346" s="233">
        <v>0.77500000000000002</v>
      </c>
      <c r="V346" s="233">
        <f>ROUND(E346*U346,2)</f>
        <v>0.78</v>
      </c>
      <c r="W346" s="233"/>
      <c r="X346" s="233" t="s">
        <v>144</v>
      </c>
      <c r="Y346" s="214"/>
      <c r="Z346" s="214"/>
      <c r="AA346" s="214"/>
      <c r="AB346" s="214"/>
      <c r="AC346" s="214"/>
      <c r="AD346" s="214"/>
      <c r="AE346" s="214"/>
      <c r="AF346" s="214"/>
      <c r="AG346" s="214" t="s">
        <v>145</v>
      </c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">
      <c r="A347" s="231"/>
      <c r="B347" s="232"/>
      <c r="C347" s="270" t="s">
        <v>146</v>
      </c>
      <c r="D347" s="234"/>
      <c r="E347" s="235"/>
      <c r="F347" s="233"/>
      <c r="G347" s="233"/>
      <c r="H347" s="233"/>
      <c r="I347" s="233"/>
      <c r="J347" s="233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  <c r="U347" s="233"/>
      <c r="V347" s="233"/>
      <c r="W347" s="233"/>
      <c r="X347" s="233"/>
      <c r="Y347" s="214"/>
      <c r="Z347" s="214"/>
      <c r="AA347" s="214"/>
      <c r="AB347" s="214"/>
      <c r="AC347" s="214"/>
      <c r="AD347" s="214"/>
      <c r="AE347" s="214"/>
      <c r="AF347" s="214"/>
      <c r="AG347" s="214" t="s">
        <v>147</v>
      </c>
      <c r="AH347" s="214">
        <v>0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">
      <c r="A348" s="231"/>
      <c r="B348" s="232"/>
      <c r="C348" s="270" t="s">
        <v>363</v>
      </c>
      <c r="D348" s="234"/>
      <c r="E348" s="235">
        <v>1</v>
      </c>
      <c r="F348" s="233"/>
      <c r="G348" s="233"/>
      <c r="H348" s="233"/>
      <c r="I348" s="233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233"/>
      <c r="W348" s="233"/>
      <c r="X348" s="233"/>
      <c r="Y348" s="214"/>
      <c r="Z348" s="214"/>
      <c r="AA348" s="214"/>
      <c r="AB348" s="214"/>
      <c r="AC348" s="214"/>
      <c r="AD348" s="214"/>
      <c r="AE348" s="214"/>
      <c r="AF348" s="214"/>
      <c r="AG348" s="214" t="s">
        <v>147</v>
      </c>
      <c r="AH348" s="214">
        <v>0</v>
      </c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">
      <c r="A349" s="231"/>
      <c r="B349" s="232"/>
      <c r="C349" s="271" t="s">
        <v>150</v>
      </c>
      <c r="D349" s="236"/>
      <c r="E349" s="237">
        <v>1</v>
      </c>
      <c r="F349" s="233"/>
      <c r="G349" s="233"/>
      <c r="H349" s="233"/>
      <c r="I349" s="233"/>
      <c r="J349" s="233"/>
      <c r="K349" s="233"/>
      <c r="L349" s="233"/>
      <c r="M349" s="233"/>
      <c r="N349" s="233"/>
      <c r="O349" s="233"/>
      <c r="P349" s="233"/>
      <c r="Q349" s="233"/>
      <c r="R349" s="233"/>
      <c r="S349" s="233"/>
      <c r="T349" s="233"/>
      <c r="U349" s="233"/>
      <c r="V349" s="233"/>
      <c r="W349" s="233"/>
      <c r="X349" s="233"/>
      <c r="Y349" s="214"/>
      <c r="Z349" s="214"/>
      <c r="AA349" s="214"/>
      <c r="AB349" s="214"/>
      <c r="AC349" s="214"/>
      <c r="AD349" s="214"/>
      <c r="AE349" s="214"/>
      <c r="AF349" s="214"/>
      <c r="AG349" s="214" t="s">
        <v>147</v>
      </c>
      <c r="AH349" s="214">
        <v>1</v>
      </c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">
      <c r="A350" s="250">
        <v>72</v>
      </c>
      <c r="B350" s="251" t="s">
        <v>366</v>
      </c>
      <c r="C350" s="269" t="s">
        <v>367</v>
      </c>
      <c r="D350" s="252" t="s">
        <v>188</v>
      </c>
      <c r="E350" s="253">
        <v>1</v>
      </c>
      <c r="F350" s="254"/>
      <c r="G350" s="255">
        <f>ROUND(E350*F350,2)</f>
        <v>0</v>
      </c>
      <c r="H350" s="254"/>
      <c r="I350" s="255">
        <f>ROUND(E350*H350,2)</f>
        <v>0</v>
      </c>
      <c r="J350" s="254"/>
      <c r="K350" s="255">
        <f>ROUND(E350*J350,2)</f>
        <v>0</v>
      </c>
      <c r="L350" s="255">
        <v>15</v>
      </c>
      <c r="M350" s="255">
        <f>G350*(1+L350/100)</f>
        <v>0</v>
      </c>
      <c r="N350" s="255">
        <v>7.5000000000000002E-4</v>
      </c>
      <c r="O350" s="255">
        <f>ROUND(E350*N350,2)</f>
        <v>0</v>
      </c>
      <c r="P350" s="255">
        <v>0</v>
      </c>
      <c r="Q350" s="255">
        <f>ROUND(E350*P350,2)</f>
        <v>0</v>
      </c>
      <c r="R350" s="255" t="s">
        <v>297</v>
      </c>
      <c r="S350" s="255" t="s">
        <v>143</v>
      </c>
      <c r="T350" s="256" t="s">
        <v>143</v>
      </c>
      <c r="U350" s="233">
        <v>0</v>
      </c>
      <c r="V350" s="233">
        <f>ROUND(E350*U350,2)</f>
        <v>0</v>
      </c>
      <c r="W350" s="233"/>
      <c r="X350" s="233" t="s">
        <v>215</v>
      </c>
      <c r="Y350" s="214"/>
      <c r="Z350" s="214"/>
      <c r="AA350" s="214"/>
      <c r="AB350" s="214"/>
      <c r="AC350" s="214"/>
      <c r="AD350" s="214"/>
      <c r="AE350" s="214"/>
      <c r="AF350" s="214"/>
      <c r="AG350" s="214" t="s">
        <v>216</v>
      </c>
      <c r="AH350" s="214"/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">
      <c r="A351" s="231"/>
      <c r="B351" s="232"/>
      <c r="C351" s="272" t="s">
        <v>368</v>
      </c>
      <c r="D351" s="257"/>
      <c r="E351" s="257"/>
      <c r="F351" s="257"/>
      <c r="G351" s="257"/>
      <c r="H351" s="233"/>
      <c r="I351" s="233"/>
      <c r="J351" s="233"/>
      <c r="K351" s="233"/>
      <c r="L351" s="233"/>
      <c r="M351" s="233"/>
      <c r="N351" s="233"/>
      <c r="O351" s="233"/>
      <c r="P351" s="233"/>
      <c r="Q351" s="233"/>
      <c r="R351" s="233"/>
      <c r="S351" s="233"/>
      <c r="T351" s="233"/>
      <c r="U351" s="233"/>
      <c r="V351" s="233"/>
      <c r="W351" s="233"/>
      <c r="X351" s="233"/>
      <c r="Y351" s="214"/>
      <c r="Z351" s="214"/>
      <c r="AA351" s="214"/>
      <c r="AB351" s="214"/>
      <c r="AC351" s="214"/>
      <c r="AD351" s="214"/>
      <c r="AE351" s="214"/>
      <c r="AF351" s="214"/>
      <c r="AG351" s="214" t="s">
        <v>155</v>
      </c>
      <c r="AH351" s="214"/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">
      <c r="A352" s="231"/>
      <c r="B352" s="232"/>
      <c r="C352" s="273" t="s">
        <v>369</v>
      </c>
      <c r="D352" s="258"/>
      <c r="E352" s="258"/>
      <c r="F352" s="258"/>
      <c r="G352" s="258"/>
      <c r="H352" s="233"/>
      <c r="I352" s="233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  <c r="U352" s="233"/>
      <c r="V352" s="233"/>
      <c r="W352" s="233"/>
      <c r="X352" s="233"/>
      <c r="Y352" s="214"/>
      <c r="Z352" s="214"/>
      <c r="AA352" s="214"/>
      <c r="AB352" s="214"/>
      <c r="AC352" s="214"/>
      <c r="AD352" s="214"/>
      <c r="AE352" s="214"/>
      <c r="AF352" s="214"/>
      <c r="AG352" s="214" t="s">
        <v>155</v>
      </c>
      <c r="AH352" s="214"/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 x14ac:dyDescent="0.2">
      <c r="A353" s="231"/>
      <c r="B353" s="232"/>
      <c r="C353" s="270" t="s">
        <v>146</v>
      </c>
      <c r="D353" s="234"/>
      <c r="E353" s="235"/>
      <c r="F353" s="233"/>
      <c r="G353" s="233"/>
      <c r="H353" s="233"/>
      <c r="I353" s="233"/>
      <c r="J353" s="233"/>
      <c r="K353" s="233"/>
      <c r="L353" s="233"/>
      <c r="M353" s="233"/>
      <c r="N353" s="233"/>
      <c r="O353" s="233"/>
      <c r="P353" s="233"/>
      <c r="Q353" s="233"/>
      <c r="R353" s="233"/>
      <c r="S353" s="233"/>
      <c r="T353" s="233"/>
      <c r="U353" s="233"/>
      <c r="V353" s="233"/>
      <c r="W353" s="233"/>
      <c r="X353" s="233"/>
      <c r="Y353" s="214"/>
      <c r="Z353" s="214"/>
      <c r="AA353" s="214"/>
      <c r="AB353" s="214"/>
      <c r="AC353" s="214"/>
      <c r="AD353" s="214"/>
      <c r="AE353" s="214"/>
      <c r="AF353" s="214"/>
      <c r="AG353" s="214" t="s">
        <v>147</v>
      </c>
      <c r="AH353" s="214">
        <v>0</v>
      </c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 x14ac:dyDescent="0.2">
      <c r="A354" s="231"/>
      <c r="B354" s="232"/>
      <c r="C354" s="270" t="s">
        <v>363</v>
      </c>
      <c r="D354" s="234"/>
      <c r="E354" s="235">
        <v>1</v>
      </c>
      <c r="F354" s="233"/>
      <c r="G354" s="233"/>
      <c r="H354" s="233"/>
      <c r="I354" s="233"/>
      <c r="J354" s="233"/>
      <c r="K354" s="233"/>
      <c r="L354" s="233"/>
      <c r="M354" s="233"/>
      <c r="N354" s="233"/>
      <c r="O354" s="233"/>
      <c r="P354" s="233"/>
      <c r="Q354" s="233"/>
      <c r="R354" s="233"/>
      <c r="S354" s="233"/>
      <c r="T354" s="233"/>
      <c r="U354" s="233"/>
      <c r="V354" s="233"/>
      <c r="W354" s="233"/>
      <c r="X354" s="233"/>
      <c r="Y354" s="214"/>
      <c r="Z354" s="214"/>
      <c r="AA354" s="214"/>
      <c r="AB354" s="214"/>
      <c r="AC354" s="214"/>
      <c r="AD354" s="214"/>
      <c r="AE354" s="214"/>
      <c r="AF354" s="214"/>
      <c r="AG354" s="214" t="s">
        <v>147</v>
      </c>
      <c r="AH354" s="214">
        <v>0</v>
      </c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2">
      <c r="A355" s="231"/>
      <c r="B355" s="232"/>
      <c r="C355" s="271" t="s">
        <v>150</v>
      </c>
      <c r="D355" s="236"/>
      <c r="E355" s="237">
        <v>1</v>
      </c>
      <c r="F355" s="233"/>
      <c r="G355" s="233"/>
      <c r="H355" s="233"/>
      <c r="I355" s="233"/>
      <c r="J355" s="233"/>
      <c r="K355" s="233"/>
      <c r="L355" s="233"/>
      <c r="M355" s="233"/>
      <c r="N355" s="233"/>
      <c r="O355" s="233"/>
      <c r="P355" s="233"/>
      <c r="Q355" s="233"/>
      <c r="R355" s="233"/>
      <c r="S355" s="233"/>
      <c r="T355" s="233"/>
      <c r="U355" s="233"/>
      <c r="V355" s="233"/>
      <c r="W355" s="233"/>
      <c r="X355" s="233"/>
      <c r="Y355" s="214"/>
      <c r="Z355" s="214"/>
      <c r="AA355" s="214"/>
      <c r="AB355" s="214"/>
      <c r="AC355" s="214"/>
      <c r="AD355" s="214"/>
      <c r="AE355" s="214"/>
      <c r="AF355" s="214"/>
      <c r="AG355" s="214" t="s">
        <v>147</v>
      </c>
      <c r="AH355" s="214">
        <v>1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">
      <c r="A356" s="250">
        <v>73</v>
      </c>
      <c r="B356" s="251" t="s">
        <v>370</v>
      </c>
      <c r="C356" s="269" t="s">
        <v>371</v>
      </c>
      <c r="D356" s="252" t="s">
        <v>188</v>
      </c>
      <c r="E356" s="253">
        <v>1</v>
      </c>
      <c r="F356" s="254"/>
      <c r="G356" s="255">
        <f>ROUND(E356*F356,2)</f>
        <v>0</v>
      </c>
      <c r="H356" s="254"/>
      <c r="I356" s="255">
        <f>ROUND(E356*H356,2)</f>
        <v>0</v>
      </c>
      <c r="J356" s="254"/>
      <c r="K356" s="255">
        <f>ROUND(E356*J356,2)</f>
        <v>0</v>
      </c>
      <c r="L356" s="255">
        <v>15</v>
      </c>
      <c r="M356" s="255">
        <f>G356*(1+L356/100)</f>
        <v>0</v>
      </c>
      <c r="N356" s="255">
        <v>1.0000000000000001E-5</v>
      </c>
      <c r="O356" s="255">
        <f>ROUND(E356*N356,2)</f>
        <v>0</v>
      </c>
      <c r="P356" s="255">
        <v>0</v>
      </c>
      <c r="Q356" s="255">
        <f>ROUND(E356*P356,2)</f>
        <v>0</v>
      </c>
      <c r="R356" s="255"/>
      <c r="S356" s="255" t="s">
        <v>143</v>
      </c>
      <c r="T356" s="256" t="s">
        <v>143</v>
      </c>
      <c r="U356" s="233">
        <v>0.26</v>
      </c>
      <c r="V356" s="233">
        <f>ROUND(E356*U356,2)</f>
        <v>0.26</v>
      </c>
      <c r="W356" s="233"/>
      <c r="X356" s="233" t="s">
        <v>144</v>
      </c>
      <c r="Y356" s="214"/>
      <c r="Z356" s="214"/>
      <c r="AA356" s="214"/>
      <c r="AB356" s="214"/>
      <c r="AC356" s="214"/>
      <c r="AD356" s="214"/>
      <c r="AE356" s="214"/>
      <c r="AF356" s="214"/>
      <c r="AG356" s="214" t="s">
        <v>145</v>
      </c>
      <c r="AH356" s="214"/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2">
      <c r="A357" s="231"/>
      <c r="B357" s="232"/>
      <c r="C357" s="270" t="s">
        <v>146</v>
      </c>
      <c r="D357" s="234"/>
      <c r="E357" s="235"/>
      <c r="F357" s="233"/>
      <c r="G357" s="233"/>
      <c r="H357" s="233"/>
      <c r="I357" s="233"/>
      <c r="J357" s="233"/>
      <c r="K357" s="233"/>
      <c r="L357" s="233"/>
      <c r="M357" s="233"/>
      <c r="N357" s="233"/>
      <c r="O357" s="233"/>
      <c r="P357" s="233"/>
      <c r="Q357" s="233"/>
      <c r="R357" s="233"/>
      <c r="S357" s="233"/>
      <c r="T357" s="233"/>
      <c r="U357" s="233"/>
      <c r="V357" s="233"/>
      <c r="W357" s="233"/>
      <c r="X357" s="233"/>
      <c r="Y357" s="214"/>
      <c r="Z357" s="214"/>
      <c r="AA357" s="214"/>
      <c r="AB357" s="214"/>
      <c r="AC357" s="214"/>
      <c r="AD357" s="214"/>
      <c r="AE357" s="214"/>
      <c r="AF357" s="214"/>
      <c r="AG357" s="214" t="s">
        <v>147</v>
      </c>
      <c r="AH357" s="214">
        <v>0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 x14ac:dyDescent="0.2">
      <c r="A358" s="231"/>
      <c r="B358" s="232"/>
      <c r="C358" s="270" t="s">
        <v>363</v>
      </c>
      <c r="D358" s="234"/>
      <c r="E358" s="235">
        <v>1</v>
      </c>
      <c r="F358" s="233"/>
      <c r="G358" s="233"/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3"/>
      <c r="Y358" s="214"/>
      <c r="Z358" s="214"/>
      <c r="AA358" s="214"/>
      <c r="AB358" s="214"/>
      <c r="AC358" s="214"/>
      <c r="AD358" s="214"/>
      <c r="AE358" s="214"/>
      <c r="AF358" s="214"/>
      <c r="AG358" s="214" t="s">
        <v>147</v>
      </c>
      <c r="AH358" s="214">
        <v>0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 x14ac:dyDescent="0.2">
      <c r="A359" s="231"/>
      <c r="B359" s="232"/>
      <c r="C359" s="271" t="s">
        <v>150</v>
      </c>
      <c r="D359" s="236"/>
      <c r="E359" s="237">
        <v>1</v>
      </c>
      <c r="F359" s="233"/>
      <c r="G359" s="233"/>
      <c r="H359" s="233"/>
      <c r="I359" s="233"/>
      <c r="J359" s="233"/>
      <c r="K359" s="233"/>
      <c r="L359" s="233"/>
      <c r="M359" s="233"/>
      <c r="N359" s="233"/>
      <c r="O359" s="233"/>
      <c r="P359" s="233"/>
      <c r="Q359" s="233"/>
      <c r="R359" s="233"/>
      <c r="S359" s="233"/>
      <c r="T359" s="233"/>
      <c r="U359" s="233"/>
      <c r="V359" s="233"/>
      <c r="W359" s="233"/>
      <c r="X359" s="233"/>
      <c r="Y359" s="214"/>
      <c r="Z359" s="214"/>
      <c r="AA359" s="214"/>
      <c r="AB359" s="214"/>
      <c r="AC359" s="214"/>
      <c r="AD359" s="214"/>
      <c r="AE359" s="214"/>
      <c r="AF359" s="214"/>
      <c r="AG359" s="214" t="s">
        <v>147</v>
      </c>
      <c r="AH359" s="214">
        <v>1</v>
      </c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">
      <c r="A360" s="250">
        <v>74</v>
      </c>
      <c r="B360" s="251" t="s">
        <v>372</v>
      </c>
      <c r="C360" s="269" t="s">
        <v>373</v>
      </c>
      <c r="D360" s="252" t="s">
        <v>188</v>
      </c>
      <c r="E360" s="253">
        <v>1</v>
      </c>
      <c r="F360" s="254"/>
      <c r="G360" s="255">
        <f>ROUND(E360*F360,2)</f>
        <v>0</v>
      </c>
      <c r="H360" s="254"/>
      <c r="I360" s="255">
        <f>ROUND(E360*H360,2)</f>
        <v>0</v>
      </c>
      <c r="J360" s="254"/>
      <c r="K360" s="255">
        <f>ROUND(E360*J360,2)</f>
        <v>0</v>
      </c>
      <c r="L360" s="255">
        <v>15</v>
      </c>
      <c r="M360" s="255">
        <f>G360*(1+L360/100)</f>
        <v>0</v>
      </c>
      <c r="N360" s="255">
        <v>9.3999999999999997E-4</v>
      </c>
      <c r="O360" s="255">
        <f>ROUND(E360*N360,2)</f>
        <v>0</v>
      </c>
      <c r="P360" s="255">
        <v>0</v>
      </c>
      <c r="Q360" s="255">
        <f>ROUND(E360*P360,2)</f>
        <v>0</v>
      </c>
      <c r="R360" s="255" t="s">
        <v>297</v>
      </c>
      <c r="S360" s="255" t="s">
        <v>143</v>
      </c>
      <c r="T360" s="256" t="s">
        <v>143</v>
      </c>
      <c r="U360" s="233">
        <v>0</v>
      </c>
      <c r="V360" s="233">
        <f>ROUND(E360*U360,2)</f>
        <v>0</v>
      </c>
      <c r="W360" s="233"/>
      <c r="X360" s="233" t="s">
        <v>215</v>
      </c>
      <c r="Y360" s="214"/>
      <c r="Z360" s="214"/>
      <c r="AA360" s="214"/>
      <c r="AB360" s="214"/>
      <c r="AC360" s="214"/>
      <c r="AD360" s="214"/>
      <c r="AE360" s="214"/>
      <c r="AF360" s="214"/>
      <c r="AG360" s="214" t="s">
        <v>216</v>
      </c>
      <c r="AH360" s="214"/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1" x14ac:dyDescent="0.2">
      <c r="A361" s="231"/>
      <c r="B361" s="232"/>
      <c r="C361" s="270" t="s">
        <v>146</v>
      </c>
      <c r="D361" s="234"/>
      <c r="E361" s="235"/>
      <c r="F361" s="233"/>
      <c r="G361" s="233"/>
      <c r="H361" s="233"/>
      <c r="I361" s="233"/>
      <c r="J361" s="233"/>
      <c r="K361" s="233"/>
      <c r="L361" s="233"/>
      <c r="M361" s="233"/>
      <c r="N361" s="233"/>
      <c r="O361" s="233"/>
      <c r="P361" s="233"/>
      <c r="Q361" s="233"/>
      <c r="R361" s="233"/>
      <c r="S361" s="233"/>
      <c r="T361" s="233"/>
      <c r="U361" s="233"/>
      <c r="V361" s="233"/>
      <c r="W361" s="233"/>
      <c r="X361" s="233"/>
      <c r="Y361" s="214"/>
      <c r="Z361" s="214"/>
      <c r="AA361" s="214"/>
      <c r="AB361" s="214"/>
      <c r="AC361" s="214"/>
      <c r="AD361" s="214"/>
      <c r="AE361" s="214"/>
      <c r="AF361" s="214"/>
      <c r="AG361" s="214" t="s">
        <v>147</v>
      </c>
      <c r="AH361" s="214">
        <v>0</v>
      </c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 x14ac:dyDescent="0.2">
      <c r="A362" s="231"/>
      <c r="B362" s="232"/>
      <c r="C362" s="270" t="s">
        <v>363</v>
      </c>
      <c r="D362" s="234"/>
      <c r="E362" s="235">
        <v>1</v>
      </c>
      <c r="F362" s="233"/>
      <c r="G362" s="233"/>
      <c r="H362" s="233"/>
      <c r="I362" s="233"/>
      <c r="J362" s="233"/>
      <c r="K362" s="233"/>
      <c r="L362" s="233"/>
      <c r="M362" s="233"/>
      <c r="N362" s="233"/>
      <c r="O362" s="233"/>
      <c r="P362" s="233"/>
      <c r="Q362" s="233"/>
      <c r="R362" s="233"/>
      <c r="S362" s="233"/>
      <c r="T362" s="233"/>
      <c r="U362" s="233"/>
      <c r="V362" s="233"/>
      <c r="W362" s="233"/>
      <c r="X362" s="233"/>
      <c r="Y362" s="214"/>
      <c r="Z362" s="214"/>
      <c r="AA362" s="214"/>
      <c r="AB362" s="214"/>
      <c r="AC362" s="214"/>
      <c r="AD362" s="214"/>
      <c r="AE362" s="214"/>
      <c r="AF362" s="214"/>
      <c r="AG362" s="214" t="s">
        <v>147</v>
      </c>
      <c r="AH362" s="214">
        <v>0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">
      <c r="A363" s="231"/>
      <c r="B363" s="232"/>
      <c r="C363" s="271" t="s">
        <v>150</v>
      </c>
      <c r="D363" s="236"/>
      <c r="E363" s="237">
        <v>1</v>
      </c>
      <c r="F363" s="233"/>
      <c r="G363" s="233"/>
      <c r="H363" s="233"/>
      <c r="I363" s="233"/>
      <c r="J363" s="233"/>
      <c r="K363" s="233"/>
      <c r="L363" s="233"/>
      <c r="M363" s="233"/>
      <c r="N363" s="233"/>
      <c r="O363" s="233"/>
      <c r="P363" s="233"/>
      <c r="Q363" s="233"/>
      <c r="R363" s="233"/>
      <c r="S363" s="233"/>
      <c r="T363" s="233"/>
      <c r="U363" s="233"/>
      <c r="V363" s="233"/>
      <c r="W363" s="233"/>
      <c r="X363" s="233"/>
      <c r="Y363" s="214"/>
      <c r="Z363" s="214"/>
      <c r="AA363" s="214"/>
      <c r="AB363" s="214"/>
      <c r="AC363" s="214"/>
      <c r="AD363" s="214"/>
      <c r="AE363" s="214"/>
      <c r="AF363" s="214"/>
      <c r="AG363" s="214" t="s">
        <v>147</v>
      </c>
      <c r="AH363" s="214">
        <v>1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">
      <c r="A364" s="250">
        <v>75</v>
      </c>
      <c r="B364" s="251" t="s">
        <v>374</v>
      </c>
      <c r="C364" s="269" t="s">
        <v>375</v>
      </c>
      <c r="D364" s="252" t="s">
        <v>188</v>
      </c>
      <c r="E364" s="253">
        <v>1</v>
      </c>
      <c r="F364" s="254"/>
      <c r="G364" s="255">
        <f>ROUND(E364*F364,2)</f>
        <v>0</v>
      </c>
      <c r="H364" s="254"/>
      <c r="I364" s="255">
        <f>ROUND(E364*H364,2)</f>
        <v>0</v>
      </c>
      <c r="J364" s="254"/>
      <c r="K364" s="255">
        <f>ROUND(E364*J364,2)</f>
        <v>0</v>
      </c>
      <c r="L364" s="255">
        <v>15</v>
      </c>
      <c r="M364" s="255">
        <f>G364*(1+L364/100)</f>
        <v>0</v>
      </c>
      <c r="N364" s="255">
        <v>2.0000000000000002E-5</v>
      </c>
      <c r="O364" s="255">
        <f>ROUND(E364*N364,2)</f>
        <v>0</v>
      </c>
      <c r="P364" s="255">
        <v>0</v>
      </c>
      <c r="Q364" s="255">
        <f>ROUND(E364*P364,2)</f>
        <v>0</v>
      </c>
      <c r="R364" s="255"/>
      <c r="S364" s="255" t="s">
        <v>143</v>
      </c>
      <c r="T364" s="256" t="s">
        <v>143</v>
      </c>
      <c r="U364" s="233">
        <v>4.0199999999999996</v>
      </c>
      <c r="V364" s="233">
        <f>ROUND(E364*U364,2)</f>
        <v>4.0199999999999996</v>
      </c>
      <c r="W364" s="233"/>
      <c r="X364" s="233" t="s">
        <v>144</v>
      </c>
      <c r="Y364" s="214"/>
      <c r="Z364" s="214"/>
      <c r="AA364" s="214"/>
      <c r="AB364" s="214"/>
      <c r="AC364" s="214"/>
      <c r="AD364" s="214"/>
      <c r="AE364" s="214"/>
      <c r="AF364" s="214"/>
      <c r="AG364" s="214" t="s">
        <v>145</v>
      </c>
      <c r="AH364" s="214"/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">
      <c r="A365" s="231"/>
      <c r="B365" s="232"/>
      <c r="C365" s="270" t="s">
        <v>146</v>
      </c>
      <c r="D365" s="234"/>
      <c r="E365" s="235"/>
      <c r="F365" s="233"/>
      <c r="G365" s="233"/>
      <c r="H365" s="233"/>
      <c r="I365" s="233"/>
      <c r="J365" s="233"/>
      <c r="K365" s="233"/>
      <c r="L365" s="233"/>
      <c r="M365" s="233"/>
      <c r="N365" s="233"/>
      <c r="O365" s="233"/>
      <c r="P365" s="233"/>
      <c r="Q365" s="233"/>
      <c r="R365" s="233"/>
      <c r="S365" s="233"/>
      <c r="T365" s="233"/>
      <c r="U365" s="233"/>
      <c r="V365" s="233"/>
      <c r="W365" s="233"/>
      <c r="X365" s="233"/>
      <c r="Y365" s="214"/>
      <c r="Z365" s="214"/>
      <c r="AA365" s="214"/>
      <c r="AB365" s="214"/>
      <c r="AC365" s="214"/>
      <c r="AD365" s="214"/>
      <c r="AE365" s="214"/>
      <c r="AF365" s="214"/>
      <c r="AG365" s="214" t="s">
        <v>147</v>
      </c>
      <c r="AH365" s="214">
        <v>0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1" x14ac:dyDescent="0.2">
      <c r="A366" s="231"/>
      <c r="B366" s="232"/>
      <c r="C366" s="270" t="s">
        <v>363</v>
      </c>
      <c r="D366" s="234"/>
      <c r="E366" s="235">
        <v>1</v>
      </c>
      <c r="F366" s="233"/>
      <c r="G366" s="233"/>
      <c r="H366" s="233"/>
      <c r="I366" s="233"/>
      <c r="J366" s="233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  <c r="U366" s="233"/>
      <c r="V366" s="233"/>
      <c r="W366" s="233"/>
      <c r="X366" s="233"/>
      <c r="Y366" s="214"/>
      <c r="Z366" s="214"/>
      <c r="AA366" s="214"/>
      <c r="AB366" s="214"/>
      <c r="AC366" s="214"/>
      <c r="AD366" s="214"/>
      <c r="AE366" s="214"/>
      <c r="AF366" s="214"/>
      <c r="AG366" s="214" t="s">
        <v>147</v>
      </c>
      <c r="AH366" s="214">
        <v>0</v>
      </c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">
      <c r="A367" s="231"/>
      <c r="B367" s="232"/>
      <c r="C367" s="271" t="s">
        <v>150</v>
      </c>
      <c r="D367" s="236"/>
      <c r="E367" s="237">
        <v>1</v>
      </c>
      <c r="F367" s="233"/>
      <c r="G367" s="233"/>
      <c r="H367" s="233"/>
      <c r="I367" s="233"/>
      <c r="J367" s="233"/>
      <c r="K367" s="233"/>
      <c r="L367" s="233"/>
      <c r="M367" s="233"/>
      <c r="N367" s="233"/>
      <c r="O367" s="233"/>
      <c r="P367" s="233"/>
      <c r="Q367" s="233"/>
      <c r="R367" s="233"/>
      <c r="S367" s="233"/>
      <c r="T367" s="233"/>
      <c r="U367" s="233"/>
      <c r="V367" s="233"/>
      <c r="W367" s="233"/>
      <c r="X367" s="233"/>
      <c r="Y367" s="214"/>
      <c r="Z367" s="214"/>
      <c r="AA367" s="214"/>
      <c r="AB367" s="214"/>
      <c r="AC367" s="214"/>
      <c r="AD367" s="214"/>
      <c r="AE367" s="214"/>
      <c r="AF367" s="214"/>
      <c r="AG367" s="214" t="s">
        <v>147</v>
      </c>
      <c r="AH367" s="214">
        <v>1</v>
      </c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 x14ac:dyDescent="0.2">
      <c r="A368" s="250">
        <v>76</v>
      </c>
      <c r="B368" s="251" t="s">
        <v>376</v>
      </c>
      <c r="C368" s="269" t="s">
        <v>377</v>
      </c>
      <c r="D368" s="252" t="s">
        <v>188</v>
      </c>
      <c r="E368" s="253">
        <v>1</v>
      </c>
      <c r="F368" s="254"/>
      <c r="G368" s="255">
        <f>ROUND(E368*F368,2)</f>
        <v>0</v>
      </c>
      <c r="H368" s="254"/>
      <c r="I368" s="255">
        <f>ROUND(E368*H368,2)</f>
        <v>0</v>
      </c>
      <c r="J368" s="254"/>
      <c r="K368" s="255">
        <f>ROUND(E368*J368,2)</f>
        <v>0</v>
      </c>
      <c r="L368" s="255">
        <v>15</v>
      </c>
      <c r="M368" s="255">
        <f>G368*(1+L368/100)</f>
        <v>0</v>
      </c>
      <c r="N368" s="255">
        <v>2.5000000000000001E-2</v>
      </c>
      <c r="O368" s="255">
        <f>ROUND(E368*N368,2)</f>
        <v>0.03</v>
      </c>
      <c r="P368" s="255">
        <v>0</v>
      </c>
      <c r="Q368" s="255">
        <f>ROUND(E368*P368,2)</f>
        <v>0</v>
      </c>
      <c r="R368" s="255" t="s">
        <v>297</v>
      </c>
      <c r="S368" s="255" t="s">
        <v>143</v>
      </c>
      <c r="T368" s="256" t="s">
        <v>143</v>
      </c>
      <c r="U368" s="233">
        <v>0</v>
      </c>
      <c r="V368" s="233">
        <f>ROUND(E368*U368,2)</f>
        <v>0</v>
      </c>
      <c r="W368" s="233"/>
      <c r="X368" s="233" t="s">
        <v>215</v>
      </c>
      <c r="Y368" s="214"/>
      <c r="Z368" s="214"/>
      <c r="AA368" s="214"/>
      <c r="AB368" s="214"/>
      <c r="AC368" s="214"/>
      <c r="AD368" s="214"/>
      <c r="AE368" s="214"/>
      <c r="AF368" s="214"/>
      <c r="AG368" s="214" t="s">
        <v>216</v>
      </c>
      <c r="AH368" s="214"/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1" x14ac:dyDescent="0.2">
      <c r="A369" s="231"/>
      <c r="B369" s="232"/>
      <c r="C369" s="270" t="s">
        <v>146</v>
      </c>
      <c r="D369" s="234"/>
      <c r="E369" s="235"/>
      <c r="F369" s="233"/>
      <c r="G369" s="233"/>
      <c r="H369" s="233"/>
      <c r="I369" s="233"/>
      <c r="J369" s="233"/>
      <c r="K369" s="233"/>
      <c r="L369" s="233"/>
      <c r="M369" s="233"/>
      <c r="N369" s="233"/>
      <c r="O369" s="233"/>
      <c r="P369" s="233"/>
      <c r="Q369" s="233"/>
      <c r="R369" s="233"/>
      <c r="S369" s="233"/>
      <c r="T369" s="233"/>
      <c r="U369" s="233"/>
      <c r="V369" s="233"/>
      <c r="W369" s="233"/>
      <c r="X369" s="233"/>
      <c r="Y369" s="214"/>
      <c r="Z369" s="214"/>
      <c r="AA369" s="214"/>
      <c r="AB369" s="214"/>
      <c r="AC369" s="214"/>
      <c r="AD369" s="214"/>
      <c r="AE369" s="214"/>
      <c r="AF369" s="214"/>
      <c r="AG369" s="214" t="s">
        <v>147</v>
      </c>
      <c r="AH369" s="214">
        <v>0</v>
      </c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">
      <c r="A370" s="231"/>
      <c r="B370" s="232"/>
      <c r="C370" s="270" t="s">
        <v>363</v>
      </c>
      <c r="D370" s="234"/>
      <c r="E370" s="235">
        <v>1</v>
      </c>
      <c r="F370" s="233"/>
      <c r="G370" s="233"/>
      <c r="H370" s="233"/>
      <c r="I370" s="233"/>
      <c r="J370" s="233"/>
      <c r="K370" s="233"/>
      <c r="L370" s="233"/>
      <c r="M370" s="233"/>
      <c r="N370" s="233"/>
      <c r="O370" s="233"/>
      <c r="P370" s="233"/>
      <c r="Q370" s="233"/>
      <c r="R370" s="233"/>
      <c r="S370" s="233"/>
      <c r="T370" s="233"/>
      <c r="U370" s="233"/>
      <c r="V370" s="233"/>
      <c r="W370" s="233"/>
      <c r="X370" s="233"/>
      <c r="Y370" s="214"/>
      <c r="Z370" s="214"/>
      <c r="AA370" s="214"/>
      <c r="AB370" s="214"/>
      <c r="AC370" s="214"/>
      <c r="AD370" s="214"/>
      <c r="AE370" s="214"/>
      <c r="AF370" s="214"/>
      <c r="AG370" s="214" t="s">
        <v>147</v>
      </c>
      <c r="AH370" s="214">
        <v>0</v>
      </c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outlineLevel="1" x14ac:dyDescent="0.2">
      <c r="A371" s="231"/>
      <c r="B371" s="232"/>
      <c r="C371" s="271" t="s">
        <v>150</v>
      </c>
      <c r="D371" s="236"/>
      <c r="E371" s="237">
        <v>1</v>
      </c>
      <c r="F371" s="233"/>
      <c r="G371" s="233"/>
      <c r="H371" s="233"/>
      <c r="I371" s="233"/>
      <c r="J371" s="233"/>
      <c r="K371" s="233"/>
      <c r="L371" s="233"/>
      <c r="M371" s="233"/>
      <c r="N371" s="233"/>
      <c r="O371" s="233"/>
      <c r="P371" s="233"/>
      <c r="Q371" s="233"/>
      <c r="R371" s="233"/>
      <c r="S371" s="233"/>
      <c r="T371" s="233"/>
      <c r="U371" s="233"/>
      <c r="V371" s="233"/>
      <c r="W371" s="233"/>
      <c r="X371" s="233"/>
      <c r="Y371" s="214"/>
      <c r="Z371" s="214"/>
      <c r="AA371" s="214"/>
      <c r="AB371" s="214"/>
      <c r="AC371" s="214"/>
      <c r="AD371" s="214"/>
      <c r="AE371" s="214"/>
      <c r="AF371" s="214"/>
      <c r="AG371" s="214" t="s">
        <v>147</v>
      </c>
      <c r="AH371" s="214">
        <v>1</v>
      </c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 x14ac:dyDescent="0.2">
      <c r="A372" s="260">
        <v>77</v>
      </c>
      <c r="B372" s="261" t="s">
        <v>378</v>
      </c>
      <c r="C372" s="276" t="s">
        <v>379</v>
      </c>
      <c r="D372" s="262" t="s">
        <v>257</v>
      </c>
      <c r="E372" s="263">
        <v>4.2720000000000001E-2</v>
      </c>
      <c r="F372" s="264"/>
      <c r="G372" s="265">
        <f>ROUND(E372*F372,2)</f>
        <v>0</v>
      </c>
      <c r="H372" s="264"/>
      <c r="I372" s="265">
        <f>ROUND(E372*H372,2)</f>
        <v>0</v>
      </c>
      <c r="J372" s="264"/>
      <c r="K372" s="265">
        <f>ROUND(E372*J372,2)</f>
        <v>0</v>
      </c>
      <c r="L372" s="265">
        <v>15</v>
      </c>
      <c r="M372" s="265">
        <f>G372*(1+L372/100)</f>
        <v>0</v>
      </c>
      <c r="N372" s="265">
        <v>0</v>
      </c>
      <c r="O372" s="265">
        <f>ROUND(E372*N372,2)</f>
        <v>0</v>
      </c>
      <c r="P372" s="265">
        <v>0</v>
      </c>
      <c r="Q372" s="265">
        <f>ROUND(E372*P372,2)</f>
        <v>0</v>
      </c>
      <c r="R372" s="265"/>
      <c r="S372" s="265" t="s">
        <v>143</v>
      </c>
      <c r="T372" s="266" t="s">
        <v>143</v>
      </c>
      <c r="U372" s="233">
        <v>2.4470000000000001</v>
      </c>
      <c r="V372" s="233">
        <f>ROUND(E372*U372,2)</f>
        <v>0.1</v>
      </c>
      <c r="W372" s="233"/>
      <c r="X372" s="233" t="s">
        <v>258</v>
      </c>
      <c r="Y372" s="214"/>
      <c r="Z372" s="214"/>
      <c r="AA372" s="214"/>
      <c r="AB372" s="214"/>
      <c r="AC372" s="214"/>
      <c r="AD372" s="214"/>
      <c r="AE372" s="214"/>
      <c r="AF372" s="214"/>
      <c r="AG372" s="214" t="s">
        <v>259</v>
      </c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x14ac:dyDescent="0.2">
      <c r="A373" s="244" t="s">
        <v>138</v>
      </c>
      <c r="B373" s="245" t="s">
        <v>96</v>
      </c>
      <c r="C373" s="268" t="s">
        <v>97</v>
      </c>
      <c r="D373" s="246"/>
      <c r="E373" s="247"/>
      <c r="F373" s="248"/>
      <c r="G373" s="248">
        <f>SUMIF(AG374:AG397,"&lt;&gt;NOR",G374:G397)</f>
        <v>0</v>
      </c>
      <c r="H373" s="248"/>
      <c r="I373" s="248">
        <f>SUM(I374:I397)</f>
        <v>0</v>
      </c>
      <c r="J373" s="248"/>
      <c r="K373" s="248">
        <f>SUM(K374:K397)</f>
        <v>0</v>
      </c>
      <c r="L373" s="248"/>
      <c r="M373" s="248">
        <f>SUM(M374:M397)</f>
        <v>0</v>
      </c>
      <c r="N373" s="248"/>
      <c r="O373" s="248">
        <f>SUM(O374:O397)</f>
        <v>0.1</v>
      </c>
      <c r="P373" s="248"/>
      <c r="Q373" s="248">
        <f>SUM(Q374:Q397)</f>
        <v>0</v>
      </c>
      <c r="R373" s="248"/>
      <c r="S373" s="248"/>
      <c r="T373" s="249"/>
      <c r="U373" s="243"/>
      <c r="V373" s="243">
        <f>SUM(V374:V397)</f>
        <v>4.88</v>
      </c>
      <c r="W373" s="243"/>
      <c r="X373" s="243"/>
      <c r="AG373" t="s">
        <v>139</v>
      </c>
    </row>
    <row r="374" spans="1:60" ht="22.5" outlineLevel="1" x14ac:dyDescent="0.2">
      <c r="A374" s="250">
        <v>78</v>
      </c>
      <c r="B374" s="251" t="s">
        <v>380</v>
      </c>
      <c r="C374" s="269" t="s">
        <v>381</v>
      </c>
      <c r="D374" s="252" t="s">
        <v>159</v>
      </c>
      <c r="E374" s="253">
        <v>4</v>
      </c>
      <c r="F374" s="254"/>
      <c r="G374" s="255">
        <f>ROUND(E374*F374,2)</f>
        <v>0</v>
      </c>
      <c r="H374" s="254"/>
      <c r="I374" s="255">
        <f>ROUND(E374*H374,2)</f>
        <v>0</v>
      </c>
      <c r="J374" s="254"/>
      <c r="K374" s="255">
        <f>ROUND(E374*J374,2)</f>
        <v>0</v>
      </c>
      <c r="L374" s="255">
        <v>15</v>
      </c>
      <c r="M374" s="255">
        <f>G374*(1+L374/100)</f>
        <v>0</v>
      </c>
      <c r="N374" s="255">
        <v>0</v>
      </c>
      <c r="O374" s="255">
        <f>ROUND(E374*N374,2)</f>
        <v>0</v>
      </c>
      <c r="P374" s="255">
        <v>0</v>
      </c>
      <c r="Q374" s="255">
        <f>ROUND(E374*P374,2)</f>
        <v>0</v>
      </c>
      <c r="R374" s="255"/>
      <c r="S374" s="255" t="s">
        <v>143</v>
      </c>
      <c r="T374" s="256" t="s">
        <v>143</v>
      </c>
      <c r="U374" s="233">
        <v>1.6E-2</v>
      </c>
      <c r="V374" s="233">
        <f>ROUND(E374*U374,2)</f>
        <v>0.06</v>
      </c>
      <c r="W374" s="233"/>
      <c r="X374" s="233" t="s">
        <v>144</v>
      </c>
      <c r="Y374" s="214"/>
      <c r="Z374" s="214"/>
      <c r="AA374" s="214"/>
      <c r="AB374" s="214"/>
      <c r="AC374" s="214"/>
      <c r="AD374" s="214"/>
      <c r="AE374" s="214"/>
      <c r="AF374" s="214"/>
      <c r="AG374" s="214" t="s">
        <v>145</v>
      </c>
      <c r="AH374" s="214"/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1" x14ac:dyDescent="0.2">
      <c r="A375" s="231"/>
      <c r="B375" s="232"/>
      <c r="C375" s="270" t="s">
        <v>146</v>
      </c>
      <c r="D375" s="234"/>
      <c r="E375" s="235"/>
      <c r="F375" s="233"/>
      <c r="G375" s="233"/>
      <c r="H375" s="233"/>
      <c r="I375" s="233"/>
      <c r="J375" s="233"/>
      <c r="K375" s="233"/>
      <c r="L375" s="233"/>
      <c r="M375" s="233"/>
      <c r="N375" s="233"/>
      <c r="O375" s="233"/>
      <c r="P375" s="233"/>
      <c r="Q375" s="233"/>
      <c r="R375" s="233"/>
      <c r="S375" s="233"/>
      <c r="T375" s="233"/>
      <c r="U375" s="233"/>
      <c r="V375" s="233"/>
      <c r="W375" s="233"/>
      <c r="X375" s="233"/>
      <c r="Y375" s="214"/>
      <c r="Z375" s="214"/>
      <c r="AA375" s="214"/>
      <c r="AB375" s="214"/>
      <c r="AC375" s="214"/>
      <c r="AD375" s="214"/>
      <c r="AE375" s="214"/>
      <c r="AF375" s="214"/>
      <c r="AG375" s="214" t="s">
        <v>147</v>
      </c>
      <c r="AH375" s="214">
        <v>0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2">
      <c r="A376" s="231"/>
      <c r="B376" s="232"/>
      <c r="C376" s="270" t="s">
        <v>205</v>
      </c>
      <c r="D376" s="234"/>
      <c r="E376" s="235">
        <v>4</v>
      </c>
      <c r="F376" s="233"/>
      <c r="G376" s="233"/>
      <c r="H376" s="233"/>
      <c r="I376" s="233"/>
      <c r="J376" s="233"/>
      <c r="K376" s="233"/>
      <c r="L376" s="233"/>
      <c r="M376" s="233"/>
      <c r="N376" s="233"/>
      <c r="O376" s="233"/>
      <c r="P376" s="233"/>
      <c r="Q376" s="233"/>
      <c r="R376" s="233"/>
      <c r="S376" s="233"/>
      <c r="T376" s="233"/>
      <c r="U376" s="233"/>
      <c r="V376" s="233"/>
      <c r="W376" s="233"/>
      <c r="X376" s="233"/>
      <c r="Y376" s="214"/>
      <c r="Z376" s="214"/>
      <c r="AA376" s="214"/>
      <c r="AB376" s="214"/>
      <c r="AC376" s="214"/>
      <c r="AD376" s="214"/>
      <c r="AE376" s="214"/>
      <c r="AF376" s="214"/>
      <c r="AG376" s="214" t="s">
        <v>147</v>
      </c>
      <c r="AH376" s="214">
        <v>0</v>
      </c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1" x14ac:dyDescent="0.2">
      <c r="A377" s="231"/>
      <c r="B377" s="232"/>
      <c r="C377" s="271" t="s">
        <v>150</v>
      </c>
      <c r="D377" s="236"/>
      <c r="E377" s="237">
        <v>4</v>
      </c>
      <c r="F377" s="233"/>
      <c r="G377" s="233"/>
      <c r="H377" s="233"/>
      <c r="I377" s="233"/>
      <c r="J377" s="233"/>
      <c r="K377" s="233"/>
      <c r="L377" s="233"/>
      <c r="M377" s="233"/>
      <c r="N377" s="233"/>
      <c r="O377" s="233"/>
      <c r="P377" s="233"/>
      <c r="Q377" s="233"/>
      <c r="R377" s="233"/>
      <c r="S377" s="233"/>
      <c r="T377" s="233"/>
      <c r="U377" s="233"/>
      <c r="V377" s="233"/>
      <c r="W377" s="233"/>
      <c r="X377" s="233"/>
      <c r="Y377" s="214"/>
      <c r="Z377" s="214"/>
      <c r="AA377" s="214"/>
      <c r="AB377" s="214"/>
      <c r="AC377" s="214"/>
      <c r="AD377" s="214"/>
      <c r="AE377" s="214"/>
      <c r="AF377" s="214"/>
      <c r="AG377" s="214" t="s">
        <v>147</v>
      </c>
      <c r="AH377" s="214">
        <v>1</v>
      </c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1" x14ac:dyDescent="0.2">
      <c r="A378" s="250">
        <v>79</v>
      </c>
      <c r="B378" s="251" t="s">
        <v>382</v>
      </c>
      <c r="C378" s="269" t="s">
        <v>383</v>
      </c>
      <c r="D378" s="252" t="s">
        <v>159</v>
      </c>
      <c r="E378" s="253">
        <v>4</v>
      </c>
      <c r="F378" s="254"/>
      <c r="G378" s="255">
        <f>ROUND(E378*F378,2)</f>
        <v>0</v>
      </c>
      <c r="H378" s="254"/>
      <c r="I378" s="255">
        <f>ROUND(E378*H378,2)</f>
        <v>0</v>
      </c>
      <c r="J378" s="254"/>
      <c r="K378" s="255">
        <f>ROUND(E378*J378,2)</f>
        <v>0</v>
      </c>
      <c r="L378" s="255">
        <v>15</v>
      </c>
      <c r="M378" s="255">
        <f>G378*(1+L378/100)</f>
        <v>0</v>
      </c>
      <c r="N378" s="255">
        <v>2.1000000000000001E-4</v>
      </c>
      <c r="O378" s="255">
        <f>ROUND(E378*N378,2)</f>
        <v>0</v>
      </c>
      <c r="P378" s="255">
        <v>0</v>
      </c>
      <c r="Q378" s="255">
        <f>ROUND(E378*P378,2)</f>
        <v>0</v>
      </c>
      <c r="R378" s="255"/>
      <c r="S378" s="255" t="s">
        <v>143</v>
      </c>
      <c r="T378" s="256" t="s">
        <v>143</v>
      </c>
      <c r="U378" s="233">
        <v>0.05</v>
      </c>
      <c r="V378" s="233">
        <f>ROUND(E378*U378,2)</f>
        <v>0.2</v>
      </c>
      <c r="W378" s="233"/>
      <c r="X378" s="233" t="s">
        <v>144</v>
      </c>
      <c r="Y378" s="214"/>
      <c r="Z378" s="214"/>
      <c r="AA378" s="214"/>
      <c r="AB378" s="214"/>
      <c r="AC378" s="214"/>
      <c r="AD378" s="214"/>
      <c r="AE378" s="214"/>
      <c r="AF378" s="214"/>
      <c r="AG378" s="214" t="s">
        <v>145</v>
      </c>
      <c r="AH378" s="214"/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 x14ac:dyDescent="0.2">
      <c r="A379" s="231"/>
      <c r="B379" s="232"/>
      <c r="C379" s="272" t="s">
        <v>384</v>
      </c>
      <c r="D379" s="257"/>
      <c r="E379" s="257"/>
      <c r="F379" s="257"/>
      <c r="G379" s="257"/>
      <c r="H379" s="233"/>
      <c r="I379" s="233"/>
      <c r="J379" s="233"/>
      <c r="K379" s="233"/>
      <c r="L379" s="233"/>
      <c r="M379" s="233"/>
      <c r="N379" s="233"/>
      <c r="O379" s="233"/>
      <c r="P379" s="233"/>
      <c r="Q379" s="233"/>
      <c r="R379" s="233"/>
      <c r="S379" s="233"/>
      <c r="T379" s="233"/>
      <c r="U379" s="233"/>
      <c r="V379" s="233"/>
      <c r="W379" s="233"/>
      <c r="X379" s="233"/>
      <c r="Y379" s="214"/>
      <c r="Z379" s="214"/>
      <c r="AA379" s="214"/>
      <c r="AB379" s="214"/>
      <c r="AC379" s="214"/>
      <c r="AD379" s="214"/>
      <c r="AE379" s="214"/>
      <c r="AF379" s="214"/>
      <c r="AG379" s="214" t="s">
        <v>155</v>
      </c>
      <c r="AH379" s="214"/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1" x14ac:dyDescent="0.2">
      <c r="A380" s="231"/>
      <c r="B380" s="232"/>
      <c r="C380" s="270" t="s">
        <v>146</v>
      </c>
      <c r="D380" s="234"/>
      <c r="E380" s="235"/>
      <c r="F380" s="233"/>
      <c r="G380" s="233"/>
      <c r="H380" s="233"/>
      <c r="I380" s="233"/>
      <c r="J380" s="233"/>
      <c r="K380" s="233"/>
      <c r="L380" s="233"/>
      <c r="M380" s="233"/>
      <c r="N380" s="233"/>
      <c r="O380" s="233"/>
      <c r="P380" s="233"/>
      <c r="Q380" s="233"/>
      <c r="R380" s="233"/>
      <c r="S380" s="233"/>
      <c r="T380" s="233"/>
      <c r="U380" s="233"/>
      <c r="V380" s="233"/>
      <c r="W380" s="233"/>
      <c r="X380" s="233"/>
      <c r="Y380" s="214"/>
      <c r="Z380" s="214"/>
      <c r="AA380" s="214"/>
      <c r="AB380" s="214"/>
      <c r="AC380" s="214"/>
      <c r="AD380" s="214"/>
      <c r="AE380" s="214"/>
      <c r="AF380" s="214"/>
      <c r="AG380" s="214" t="s">
        <v>147</v>
      </c>
      <c r="AH380" s="214">
        <v>0</v>
      </c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 x14ac:dyDescent="0.2">
      <c r="A381" s="231"/>
      <c r="B381" s="232"/>
      <c r="C381" s="270" t="s">
        <v>205</v>
      </c>
      <c r="D381" s="234"/>
      <c r="E381" s="235">
        <v>4</v>
      </c>
      <c r="F381" s="233"/>
      <c r="G381" s="233"/>
      <c r="H381" s="233"/>
      <c r="I381" s="233"/>
      <c r="J381" s="233"/>
      <c r="K381" s="233"/>
      <c r="L381" s="233"/>
      <c r="M381" s="233"/>
      <c r="N381" s="233"/>
      <c r="O381" s="233"/>
      <c r="P381" s="233"/>
      <c r="Q381" s="233"/>
      <c r="R381" s="233"/>
      <c r="S381" s="233"/>
      <c r="T381" s="233"/>
      <c r="U381" s="233"/>
      <c r="V381" s="233"/>
      <c r="W381" s="233"/>
      <c r="X381" s="233"/>
      <c r="Y381" s="214"/>
      <c r="Z381" s="214"/>
      <c r="AA381" s="214"/>
      <c r="AB381" s="214"/>
      <c r="AC381" s="214"/>
      <c r="AD381" s="214"/>
      <c r="AE381" s="214"/>
      <c r="AF381" s="214"/>
      <c r="AG381" s="214" t="s">
        <v>147</v>
      </c>
      <c r="AH381" s="214">
        <v>0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 x14ac:dyDescent="0.2">
      <c r="A382" s="231"/>
      <c r="B382" s="232"/>
      <c r="C382" s="271" t="s">
        <v>150</v>
      </c>
      <c r="D382" s="236"/>
      <c r="E382" s="237">
        <v>4</v>
      </c>
      <c r="F382" s="233"/>
      <c r="G382" s="233"/>
      <c r="H382" s="233"/>
      <c r="I382" s="233"/>
      <c r="J382" s="233"/>
      <c r="K382" s="233"/>
      <c r="L382" s="233"/>
      <c r="M382" s="233"/>
      <c r="N382" s="233"/>
      <c r="O382" s="233"/>
      <c r="P382" s="233"/>
      <c r="Q382" s="233"/>
      <c r="R382" s="233"/>
      <c r="S382" s="233"/>
      <c r="T382" s="233"/>
      <c r="U382" s="233"/>
      <c r="V382" s="233"/>
      <c r="W382" s="233"/>
      <c r="X382" s="233"/>
      <c r="Y382" s="214"/>
      <c r="Z382" s="214"/>
      <c r="AA382" s="214"/>
      <c r="AB382" s="214"/>
      <c r="AC382" s="214"/>
      <c r="AD382" s="214"/>
      <c r="AE382" s="214"/>
      <c r="AF382" s="214"/>
      <c r="AG382" s="214" t="s">
        <v>147</v>
      </c>
      <c r="AH382" s="214">
        <v>1</v>
      </c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ht="22.5" outlineLevel="1" x14ac:dyDescent="0.2">
      <c r="A383" s="250">
        <v>80</v>
      </c>
      <c r="B383" s="251" t="s">
        <v>385</v>
      </c>
      <c r="C383" s="269" t="s">
        <v>386</v>
      </c>
      <c r="D383" s="252" t="s">
        <v>159</v>
      </c>
      <c r="E383" s="253">
        <v>4</v>
      </c>
      <c r="F383" s="254"/>
      <c r="G383" s="255">
        <f>ROUND(E383*F383,2)</f>
        <v>0</v>
      </c>
      <c r="H383" s="254"/>
      <c r="I383" s="255">
        <f>ROUND(E383*H383,2)</f>
        <v>0</v>
      </c>
      <c r="J383" s="254"/>
      <c r="K383" s="255">
        <f>ROUND(E383*J383,2)</f>
        <v>0</v>
      </c>
      <c r="L383" s="255">
        <v>15</v>
      </c>
      <c r="M383" s="255">
        <f>G383*(1+L383/100)</f>
        <v>0</v>
      </c>
      <c r="N383" s="255">
        <v>5.0400000000000002E-3</v>
      </c>
      <c r="O383" s="255">
        <f>ROUND(E383*N383,2)</f>
        <v>0.02</v>
      </c>
      <c r="P383" s="255">
        <v>0</v>
      </c>
      <c r="Q383" s="255">
        <f>ROUND(E383*P383,2)</f>
        <v>0</v>
      </c>
      <c r="R383" s="255"/>
      <c r="S383" s="255" t="s">
        <v>143</v>
      </c>
      <c r="T383" s="256" t="s">
        <v>143</v>
      </c>
      <c r="U383" s="233">
        <v>0.97799999999999998</v>
      </c>
      <c r="V383" s="233">
        <f>ROUND(E383*U383,2)</f>
        <v>3.91</v>
      </c>
      <c r="W383" s="233"/>
      <c r="X383" s="233" t="s">
        <v>144</v>
      </c>
      <c r="Y383" s="214"/>
      <c r="Z383" s="214"/>
      <c r="AA383" s="214"/>
      <c r="AB383" s="214"/>
      <c r="AC383" s="214"/>
      <c r="AD383" s="214"/>
      <c r="AE383" s="214"/>
      <c r="AF383" s="214"/>
      <c r="AG383" s="214" t="s">
        <v>145</v>
      </c>
      <c r="AH383" s="214"/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 x14ac:dyDescent="0.2">
      <c r="A384" s="231"/>
      <c r="B384" s="232"/>
      <c r="C384" s="270" t="s">
        <v>146</v>
      </c>
      <c r="D384" s="234"/>
      <c r="E384" s="235"/>
      <c r="F384" s="233"/>
      <c r="G384" s="233"/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3"/>
      <c r="Y384" s="214"/>
      <c r="Z384" s="214"/>
      <c r="AA384" s="214"/>
      <c r="AB384" s="214"/>
      <c r="AC384" s="214"/>
      <c r="AD384" s="214"/>
      <c r="AE384" s="214"/>
      <c r="AF384" s="214"/>
      <c r="AG384" s="214" t="s">
        <v>147</v>
      </c>
      <c r="AH384" s="214">
        <v>0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 x14ac:dyDescent="0.2">
      <c r="A385" s="231"/>
      <c r="B385" s="232"/>
      <c r="C385" s="270" t="s">
        <v>205</v>
      </c>
      <c r="D385" s="234"/>
      <c r="E385" s="235">
        <v>4</v>
      </c>
      <c r="F385" s="233"/>
      <c r="G385" s="233"/>
      <c r="H385" s="233"/>
      <c r="I385" s="233"/>
      <c r="J385" s="233"/>
      <c r="K385" s="233"/>
      <c r="L385" s="233"/>
      <c r="M385" s="233"/>
      <c r="N385" s="233"/>
      <c r="O385" s="233"/>
      <c r="P385" s="233"/>
      <c r="Q385" s="233"/>
      <c r="R385" s="233"/>
      <c r="S385" s="233"/>
      <c r="T385" s="233"/>
      <c r="U385" s="233"/>
      <c r="V385" s="233"/>
      <c r="W385" s="233"/>
      <c r="X385" s="233"/>
      <c r="Y385" s="214"/>
      <c r="Z385" s="214"/>
      <c r="AA385" s="214"/>
      <c r="AB385" s="214"/>
      <c r="AC385" s="214"/>
      <c r="AD385" s="214"/>
      <c r="AE385" s="214"/>
      <c r="AF385" s="214"/>
      <c r="AG385" s="214" t="s">
        <v>147</v>
      </c>
      <c r="AH385" s="214">
        <v>0</v>
      </c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 x14ac:dyDescent="0.2">
      <c r="A386" s="231"/>
      <c r="B386" s="232"/>
      <c r="C386" s="271" t="s">
        <v>150</v>
      </c>
      <c r="D386" s="236"/>
      <c r="E386" s="237">
        <v>4</v>
      </c>
      <c r="F386" s="233"/>
      <c r="G386" s="233"/>
      <c r="H386" s="233"/>
      <c r="I386" s="233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  <c r="X386" s="233"/>
      <c r="Y386" s="214"/>
      <c r="Z386" s="214"/>
      <c r="AA386" s="214"/>
      <c r="AB386" s="214"/>
      <c r="AC386" s="214"/>
      <c r="AD386" s="214"/>
      <c r="AE386" s="214"/>
      <c r="AF386" s="214"/>
      <c r="AG386" s="214" t="s">
        <v>147</v>
      </c>
      <c r="AH386" s="214">
        <v>1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1" x14ac:dyDescent="0.2">
      <c r="A387" s="250">
        <v>81</v>
      </c>
      <c r="B387" s="251" t="s">
        <v>387</v>
      </c>
      <c r="C387" s="269" t="s">
        <v>388</v>
      </c>
      <c r="D387" s="252" t="s">
        <v>159</v>
      </c>
      <c r="E387" s="253">
        <v>4.4000000000000004</v>
      </c>
      <c r="F387" s="254"/>
      <c r="G387" s="255">
        <f>ROUND(E387*F387,2)</f>
        <v>0</v>
      </c>
      <c r="H387" s="254"/>
      <c r="I387" s="255">
        <f>ROUND(E387*H387,2)</f>
        <v>0</v>
      </c>
      <c r="J387" s="254"/>
      <c r="K387" s="255">
        <f>ROUND(E387*J387,2)</f>
        <v>0</v>
      </c>
      <c r="L387" s="255">
        <v>15</v>
      </c>
      <c r="M387" s="255">
        <f>G387*(1+L387/100)</f>
        <v>0</v>
      </c>
      <c r="N387" s="255">
        <v>1.9199999999999998E-2</v>
      </c>
      <c r="O387" s="255">
        <f>ROUND(E387*N387,2)</f>
        <v>0.08</v>
      </c>
      <c r="P387" s="255">
        <v>0</v>
      </c>
      <c r="Q387" s="255">
        <f>ROUND(E387*P387,2)</f>
        <v>0</v>
      </c>
      <c r="R387" s="255" t="s">
        <v>297</v>
      </c>
      <c r="S387" s="255" t="s">
        <v>143</v>
      </c>
      <c r="T387" s="256" t="s">
        <v>143</v>
      </c>
      <c r="U387" s="233">
        <v>0</v>
      </c>
      <c r="V387" s="233">
        <f>ROUND(E387*U387,2)</f>
        <v>0</v>
      </c>
      <c r="W387" s="233"/>
      <c r="X387" s="233" t="s">
        <v>215</v>
      </c>
      <c r="Y387" s="214"/>
      <c r="Z387" s="214"/>
      <c r="AA387" s="214"/>
      <c r="AB387" s="214"/>
      <c r="AC387" s="214"/>
      <c r="AD387" s="214"/>
      <c r="AE387" s="214"/>
      <c r="AF387" s="214"/>
      <c r="AG387" s="214" t="s">
        <v>216</v>
      </c>
      <c r="AH387" s="214"/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1" x14ac:dyDescent="0.2">
      <c r="A388" s="231"/>
      <c r="B388" s="232"/>
      <c r="C388" s="270" t="s">
        <v>146</v>
      </c>
      <c r="D388" s="234"/>
      <c r="E388" s="235"/>
      <c r="F388" s="233"/>
      <c r="G388" s="233"/>
      <c r="H388" s="233"/>
      <c r="I388" s="233"/>
      <c r="J388" s="233"/>
      <c r="K388" s="233"/>
      <c r="L388" s="233"/>
      <c r="M388" s="233"/>
      <c r="N388" s="233"/>
      <c r="O388" s="233"/>
      <c r="P388" s="233"/>
      <c r="Q388" s="233"/>
      <c r="R388" s="233"/>
      <c r="S388" s="233"/>
      <c r="T388" s="233"/>
      <c r="U388" s="233"/>
      <c r="V388" s="233"/>
      <c r="W388" s="233"/>
      <c r="X388" s="233"/>
      <c r="Y388" s="214"/>
      <c r="Z388" s="214"/>
      <c r="AA388" s="214"/>
      <c r="AB388" s="214"/>
      <c r="AC388" s="214"/>
      <c r="AD388" s="214"/>
      <c r="AE388" s="214"/>
      <c r="AF388" s="214"/>
      <c r="AG388" s="214" t="s">
        <v>147</v>
      </c>
      <c r="AH388" s="214">
        <v>0</v>
      </c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1" x14ac:dyDescent="0.2">
      <c r="A389" s="231"/>
      <c r="B389" s="232"/>
      <c r="C389" s="270" t="s">
        <v>205</v>
      </c>
      <c r="D389" s="234"/>
      <c r="E389" s="235">
        <v>4</v>
      </c>
      <c r="F389" s="233"/>
      <c r="G389" s="233"/>
      <c r="H389" s="233"/>
      <c r="I389" s="233"/>
      <c r="J389" s="233"/>
      <c r="K389" s="233"/>
      <c r="L389" s="233"/>
      <c r="M389" s="233"/>
      <c r="N389" s="233"/>
      <c r="O389" s="233"/>
      <c r="P389" s="233"/>
      <c r="Q389" s="233"/>
      <c r="R389" s="233"/>
      <c r="S389" s="233"/>
      <c r="T389" s="233"/>
      <c r="U389" s="233"/>
      <c r="V389" s="233"/>
      <c r="W389" s="233"/>
      <c r="X389" s="233"/>
      <c r="Y389" s="214"/>
      <c r="Z389" s="214"/>
      <c r="AA389" s="214"/>
      <c r="AB389" s="214"/>
      <c r="AC389" s="214"/>
      <c r="AD389" s="214"/>
      <c r="AE389" s="214"/>
      <c r="AF389" s="214"/>
      <c r="AG389" s="214" t="s">
        <v>147</v>
      </c>
      <c r="AH389" s="214">
        <v>0</v>
      </c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 x14ac:dyDescent="0.2">
      <c r="A390" s="231"/>
      <c r="B390" s="232"/>
      <c r="C390" s="271" t="s">
        <v>150</v>
      </c>
      <c r="D390" s="236"/>
      <c r="E390" s="237">
        <v>4</v>
      </c>
      <c r="F390" s="233"/>
      <c r="G390" s="233"/>
      <c r="H390" s="233"/>
      <c r="I390" s="233"/>
      <c r="J390" s="233"/>
      <c r="K390" s="233"/>
      <c r="L390" s="233"/>
      <c r="M390" s="233"/>
      <c r="N390" s="233"/>
      <c r="O390" s="233"/>
      <c r="P390" s="233"/>
      <c r="Q390" s="233"/>
      <c r="R390" s="233"/>
      <c r="S390" s="233"/>
      <c r="T390" s="233"/>
      <c r="U390" s="233"/>
      <c r="V390" s="233"/>
      <c r="W390" s="233"/>
      <c r="X390" s="233"/>
      <c r="Y390" s="214"/>
      <c r="Z390" s="214"/>
      <c r="AA390" s="214"/>
      <c r="AB390" s="214"/>
      <c r="AC390" s="214"/>
      <c r="AD390" s="214"/>
      <c r="AE390" s="214"/>
      <c r="AF390" s="214"/>
      <c r="AG390" s="214" t="s">
        <v>147</v>
      </c>
      <c r="AH390" s="214">
        <v>1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 x14ac:dyDescent="0.2">
      <c r="A391" s="231"/>
      <c r="B391" s="232"/>
      <c r="C391" s="275" t="s">
        <v>217</v>
      </c>
      <c r="D391" s="241"/>
      <c r="E391" s="242">
        <v>0.4</v>
      </c>
      <c r="F391" s="233"/>
      <c r="G391" s="233"/>
      <c r="H391" s="233"/>
      <c r="I391" s="233"/>
      <c r="J391" s="233"/>
      <c r="K391" s="233"/>
      <c r="L391" s="233"/>
      <c r="M391" s="233"/>
      <c r="N391" s="233"/>
      <c r="O391" s="233"/>
      <c r="P391" s="233"/>
      <c r="Q391" s="233"/>
      <c r="R391" s="233"/>
      <c r="S391" s="233"/>
      <c r="T391" s="233"/>
      <c r="U391" s="233"/>
      <c r="V391" s="233"/>
      <c r="W391" s="233"/>
      <c r="X391" s="233"/>
      <c r="Y391" s="214"/>
      <c r="Z391" s="214"/>
      <c r="AA391" s="214"/>
      <c r="AB391" s="214"/>
      <c r="AC391" s="214"/>
      <c r="AD391" s="214"/>
      <c r="AE391" s="214"/>
      <c r="AF391" s="214"/>
      <c r="AG391" s="214" t="s">
        <v>147</v>
      </c>
      <c r="AH391" s="214">
        <v>4</v>
      </c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 x14ac:dyDescent="0.2">
      <c r="A392" s="250">
        <v>82</v>
      </c>
      <c r="B392" s="251" t="s">
        <v>389</v>
      </c>
      <c r="C392" s="269" t="s">
        <v>390</v>
      </c>
      <c r="D392" s="252" t="s">
        <v>153</v>
      </c>
      <c r="E392" s="253">
        <v>8.1999999999999993</v>
      </c>
      <c r="F392" s="254"/>
      <c r="G392" s="255">
        <f>ROUND(E392*F392,2)</f>
        <v>0</v>
      </c>
      <c r="H392" s="254"/>
      <c r="I392" s="255">
        <f>ROUND(E392*H392,2)</f>
        <v>0</v>
      </c>
      <c r="J392" s="254"/>
      <c r="K392" s="255">
        <f>ROUND(E392*J392,2)</f>
        <v>0</v>
      </c>
      <c r="L392" s="255">
        <v>15</v>
      </c>
      <c r="M392" s="255">
        <f>G392*(1+L392/100)</f>
        <v>0</v>
      </c>
      <c r="N392" s="255">
        <v>4.0000000000000003E-5</v>
      </c>
      <c r="O392" s="255">
        <f>ROUND(E392*N392,2)</f>
        <v>0</v>
      </c>
      <c r="P392" s="255">
        <v>0</v>
      </c>
      <c r="Q392" s="255">
        <f>ROUND(E392*P392,2)</f>
        <v>0</v>
      </c>
      <c r="R392" s="255"/>
      <c r="S392" s="255" t="s">
        <v>143</v>
      </c>
      <c r="T392" s="256" t="s">
        <v>143</v>
      </c>
      <c r="U392" s="233">
        <v>7.0000000000000007E-2</v>
      </c>
      <c r="V392" s="233">
        <f>ROUND(E392*U392,2)</f>
        <v>0.56999999999999995</v>
      </c>
      <c r="W392" s="233"/>
      <c r="X392" s="233" t="s">
        <v>144</v>
      </c>
      <c r="Y392" s="214"/>
      <c r="Z392" s="214"/>
      <c r="AA392" s="214"/>
      <c r="AB392" s="214"/>
      <c r="AC392" s="214"/>
      <c r="AD392" s="214"/>
      <c r="AE392" s="214"/>
      <c r="AF392" s="214"/>
      <c r="AG392" s="214" t="s">
        <v>145</v>
      </c>
      <c r="AH392" s="214"/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1" x14ac:dyDescent="0.2">
      <c r="A393" s="231"/>
      <c r="B393" s="232"/>
      <c r="C393" s="272" t="s">
        <v>391</v>
      </c>
      <c r="D393" s="257"/>
      <c r="E393" s="257"/>
      <c r="F393" s="257"/>
      <c r="G393" s="257"/>
      <c r="H393" s="233"/>
      <c r="I393" s="233"/>
      <c r="J393" s="233"/>
      <c r="K393" s="233"/>
      <c r="L393" s="233"/>
      <c r="M393" s="233"/>
      <c r="N393" s="233"/>
      <c r="O393" s="233"/>
      <c r="P393" s="233"/>
      <c r="Q393" s="233"/>
      <c r="R393" s="233"/>
      <c r="S393" s="233"/>
      <c r="T393" s="233"/>
      <c r="U393" s="233"/>
      <c r="V393" s="233"/>
      <c r="W393" s="233"/>
      <c r="X393" s="233"/>
      <c r="Y393" s="214"/>
      <c r="Z393" s="214"/>
      <c r="AA393" s="214"/>
      <c r="AB393" s="214"/>
      <c r="AC393" s="214"/>
      <c r="AD393" s="214"/>
      <c r="AE393" s="214"/>
      <c r="AF393" s="214"/>
      <c r="AG393" s="214" t="s">
        <v>155</v>
      </c>
      <c r="AH393" s="214"/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 x14ac:dyDescent="0.2">
      <c r="A394" s="231"/>
      <c r="B394" s="232"/>
      <c r="C394" s="270" t="s">
        <v>146</v>
      </c>
      <c r="D394" s="234"/>
      <c r="E394" s="235"/>
      <c r="F394" s="233"/>
      <c r="G394" s="233"/>
      <c r="H394" s="233"/>
      <c r="I394" s="233"/>
      <c r="J394" s="233"/>
      <c r="K394" s="233"/>
      <c r="L394" s="233"/>
      <c r="M394" s="233"/>
      <c r="N394" s="233"/>
      <c r="O394" s="233"/>
      <c r="P394" s="233"/>
      <c r="Q394" s="233"/>
      <c r="R394" s="233"/>
      <c r="S394" s="233"/>
      <c r="T394" s="233"/>
      <c r="U394" s="233"/>
      <c r="V394" s="233"/>
      <c r="W394" s="233"/>
      <c r="X394" s="233"/>
      <c r="Y394" s="214"/>
      <c r="Z394" s="214"/>
      <c r="AA394" s="214"/>
      <c r="AB394" s="214"/>
      <c r="AC394" s="214"/>
      <c r="AD394" s="214"/>
      <c r="AE394" s="214"/>
      <c r="AF394" s="214"/>
      <c r="AG394" s="214" t="s">
        <v>147</v>
      </c>
      <c r="AH394" s="214">
        <v>0</v>
      </c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 x14ac:dyDescent="0.2">
      <c r="A395" s="231"/>
      <c r="B395" s="232"/>
      <c r="C395" s="270" t="s">
        <v>392</v>
      </c>
      <c r="D395" s="234"/>
      <c r="E395" s="235">
        <v>8.1999999999999993</v>
      </c>
      <c r="F395" s="233"/>
      <c r="G395" s="233"/>
      <c r="H395" s="233"/>
      <c r="I395" s="233"/>
      <c r="J395" s="233"/>
      <c r="K395" s="233"/>
      <c r="L395" s="233"/>
      <c r="M395" s="233"/>
      <c r="N395" s="233"/>
      <c r="O395" s="233"/>
      <c r="P395" s="233"/>
      <c r="Q395" s="233"/>
      <c r="R395" s="233"/>
      <c r="S395" s="233"/>
      <c r="T395" s="233"/>
      <c r="U395" s="233"/>
      <c r="V395" s="233"/>
      <c r="W395" s="233"/>
      <c r="X395" s="233"/>
      <c r="Y395" s="214"/>
      <c r="Z395" s="214"/>
      <c r="AA395" s="214"/>
      <c r="AB395" s="214"/>
      <c r="AC395" s="214"/>
      <c r="AD395" s="214"/>
      <c r="AE395" s="214"/>
      <c r="AF395" s="214"/>
      <c r="AG395" s="214" t="s">
        <v>147</v>
      </c>
      <c r="AH395" s="214">
        <v>0</v>
      </c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 x14ac:dyDescent="0.2">
      <c r="A396" s="231"/>
      <c r="B396" s="232"/>
      <c r="C396" s="271" t="s">
        <v>150</v>
      </c>
      <c r="D396" s="236"/>
      <c r="E396" s="237">
        <v>8.1999999999999993</v>
      </c>
      <c r="F396" s="233"/>
      <c r="G396" s="233"/>
      <c r="H396" s="233"/>
      <c r="I396" s="233"/>
      <c r="J396" s="233"/>
      <c r="K396" s="233"/>
      <c r="L396" s="233"/>
      <c r="M396" s="233"/>
      <c r="N396" s="233"/>
      <c r="O396" s="233"/>
      <c r="P396" s="233"/>
      <c r="Q396" s="233"/>
      <c r="R396" s="233"/>
      <c r="S396" s="233"/>
      <c r="T396" s="233"/>
      <c r="U396" s="233"/>
      <c r="V396" s="233"/>
      <c r="W396" s="233"/>
      <c r="X396" s="233"/>
      <c r="Y396" s="214"/>
      <c r="Z396" s="214"/>
      <c r="AA396" s="214"/>
      <c r="AB396" s="214"/>
      <c r="AC396" s="214"/>
      <c r="AD396" s="214"/>
      <c r="AE396" s="214"/>
      <c r="AF396" s="214"/>
      <c r="AG396" s="214" t="s">
        <v>147</v>
      </c>
      <c r="AH396" s="214">
        <v>1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 x14ac:dyDescent="0.2">
      <c r="A397" s="260">
        <v>83</v>
      </c>
      <c r="B397" s="261" t="s">
        <v>393</v>
      </c>
      <c r="C397" s="276" t="s">
        <v>394</v>
      </c>
      <c r="D397" s="262" t="s">
        <v>257</v>
      </c>
      <c r="E397" s="263">
        <v>0.10581</v>
      </c>
      <c r="F397" s="264"/>
      <c r="G397" s="265">
        <f>ROUND(E397*F397,2)</f>
        <v>0</v>
      </c>
      <c r="H397" s="264"/>
      <c r="I397" s="265">
        <f>ROUND(E397*H397,2)</f>
        <v>0</v>
      </c>
      <c r="J397" s="264"/>
      <c r="K397" s="265">
        <f>ROUND(E397*J397,2)</f>
        <v>0</v>
      </c>
      <c r="L397" s="265">
        <v>15</v>
      </c>
      <c r="M397" s="265">
        <f>G397*(1+L397/100)</f>
        <v>0</v>
      </c>
      <c r="N397" s="265">
        <v>0</v>
      </c>
      <c r="O397" s="265">
        <f>ROUND(E397*N397,2)</f>
        <v>0</v>
      </c>
      <c r="P397" s="265">
        <v>0</v>
      </c>
      <c r="Q397" s="265">
        <f>ROUND(E397*P397,2)</f>
        <v>0</v>
      </c>
      <c r="R397" s="265"/>
      <c r="S397" s="265" t="s">
        <v>143</v>
      </c>
      <c r="T397" s="266" t="s">
        <v>143</v>
      </c>
      <c r="U397" s="233">
        <v>1.3049999999999999</v>
      </c>
      <c r="V397" s="233">
        <f>ROUND(E397*U397,2)</f>
        <v>0.14000000000000001</v>
      </c>
      <c r="W397" s="233"/>
      <c r="X397" s="233" t="s">
        <v>258</v>
      </c>
      <c r="Y397" s="214"/>
      <c r="Z397" s="214"/>
      <c r="AA397" s="214"/>
      <c r="AB397" s="214"/>
      <c r="AC397" s="214"/>
      <c r="AD397" s="214"/>
      <c r="AE397" s="214"/>
      <c r="AF397" s="214"/>
      <c r="AG397" s="214" t="s">
        <v>259</v>
      </c>
      <c r="AH397" s="214"/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x14ac:dyDescent="0.2">
      <c r="A398" s="244" t="s">
        <v>138</v>
      </c>
      <c r="B398" s="245" t="s">
        <v>98</v>
      </c>
      <c r="C398" s="268" t="s">
        <v>99</v>
      </c>
      <c r="D398" s="246"/>
      <c r="E398" s="247"/>
      <c r="F398" s="248"/>
      <c r="G398" s="248">
        <f>SUMIF(AG399:AG436,"&lt;&gt;NOR",G399:G436)</f>
        <v>0</v>
      </c>
      <c r="H398" s="248"/>
      <c r="I398" s="248">
        <f>SUM(I399:I436)</f>
        <v>0</v>
      </c>
      <c r="J398" s="248"/>
      <c r="K398" s="248">
        <f>SUM(K399:K436)</f>
        <v>0</v>
      </c>
      <c r="L398" s="248"/>
      <c r="M398" s="248">
        <f>SUM(M399:M436)</f>
        <v>0</v>
      </c>
      <c r="N398" s="248"/>
      <c r="O398" s="248">
        <f>SUM(O399:O436)</f>
        <v>0.04</v>
      </c>
      <c r="P398" s="248"/>
      <c r="Q398" s="248">
        <f>SUM(Q399:Q436)</f>
        <v>0.02</v>
      </c>
      <c r="R398" s="248"/>
      <c r="S398" s="248"/>
      <c r="T398" s="249"/>
      <c r="U398" s="243"/>
      <c r="V398" s="243">
        <f>SUM(V399:V436)</f>
        <v>27.470000000000002</v>
      </c>
      <c r="W398" s="243"/>
      <c r="X398" s="243"/>
      <c r="AG398" t="s">
        <v>139</v>
      </c>
    </row>
    <row r="399" spans="1:60" outlineLevel="1" x14ac:dyDescent="0.2">
      <c r="A399" s="250">
        <v>84</v>
      </c>
      <c r="B399" s="251" t="s">
        <v>395</v>
      </c>
      <c r="C399" s="269" t="s">
        <v>396</v>
      </c>
      <c r="D399" s="252" t="s">
        <v>153</v>
      </c>
      <c r="E399" s="253">
        <v>22.1</v>
      </c>
      <c r="F399" s="254"/>
      <c r="G399" s="255">
        <f>ROUND(E399*F399,2)</f>
        <v>0</v>
      </c>
      <c r="H399" s="254"/>
      <c r="I399" s="255">
        <f>ROUND(E399*H399,2)</f>
        <v>0</v>
      </c>
      <c r="J399" s="254"/>
      <c r="K399" s="255">
        <f>ROUND(E399*J399,2)</f>
        <v>0</v>
      </c>
      <c r="L399" s="255">
        <v>15</v>
      </c>
      <c r="M399" s="255">
        <f>G399*(1+L399/100)</f>
        <v>0</v>
      </c>
      <c r="N399" s="255">
        <v>0</v>
      </c>
      <c r="O399" s="255">
        <f>ROUND(E399*N399,2)</f>
        <v>0</v>
      </c>
      <c r="P399" s="255">
        <v>1E-3</v>
      </c>
      <c r="Q399" s="255">
        <f>ROUND(E399*P399,2)</f>
        <v>0.02</v>
      </c>
      <c r="R399" s="255"/>
      <c r="S399" s="255" t="s">
        <v>143</v>
      </c>
      <c r="T399" s="256" t="s">
        <v>143</v>
      </c>
      <c r="U399" s="233">
        <v>0.03</v>
      </c>
      <c r="V399" s="233">
        <f>ROUND(E399*U399,2)</f>
        <v>0.66</v>
      </c>
      <c r="W399" s="233"/>
      <c r="X399" s="233" t="s">
        <v>144</v>
      </c>
      <c r="Y399" s="214"/>
      <c r="Z399" s="214"/>
      <c r="AA399" s="214"/>
      <c r="AB399" s="214"/>
      <c r="AC399" s="214"/>
      <c r="AD399" s="214"/>
      <c r="AE399" s="214"/>
      <c r="AF399" s="214"/>
      <c r="AG399" s="214" t="s">
        <v>145</v>
      </c>
      <c r="AH399" s="214"/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1" x14ac:dyDescent="0.2">
      <c r="A400" s="231"/>
      <c r="B400" s="232"/>
      <c r="C400" s="270" t="s">
        <v>146</v>
      </c>
      <c r="D400" s="234"/>
      <c r="E400" s="235"/>
      <c r="F400" s="233"/>
      <c r="G400" s="233"/>
      <c r="H400" s="233"/>
      <c r="I400" s="233"/>
      <c r="J400" s="233"/>
      <c r="K400" s="233"/>
      <c r="L400" s="233"/>
      <c r="M400" s="233"/>
      <c r="N400" s="233"/>
      <c r="O400" s="233"/>
      <c r="P400" s="233"/>
      <c r="Q400" s="233"/>
      <c r="R400" s="233"/>
      <c r="S400" s="233"/>
      <c r="T400" s="233"/>
      <c r="U400" s="233"/>
      <c r="V400" s="233"/>
      <c r="W400" s="233"/>
      <c r="X400" s="233"/>
      <c r="Y400" s="214"/>
      <c r="Z400" s="214"/>
      <c r="AA400" s="214"/>
      <c r="AB400" s="214"/>
      <c r="AC400" s="214"/>
      <c r="AD400" s="214"/>
      <c r="AE400" s="214"/>
      <c r="AF400" s="214"/>
      <c r="AG400" s="214" t="s">
        <v>147</v>
      </c>
      <c r="AH400" s="214">
        <v>0</v>
      </c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1" x14ac:dyDescent="0.2">
      <c r="A401" s="231"/>
      <c r="B401" s="232"/>
      <c r="C401" s="270" t="s">
        <v>397</v>
      </c>
      <c r="D401" s="234"/>
      <c r="E401" s="235">
        <v>6</v>
      </c>
      <c r="F401" s="233"/>
      <c r="G401" s="233"/>
      <c r="H401" s="233"/>
      <c r="I401" s="233"/>
      <c r="J401" s="233"/>
      <c r="K401" s="233"/>
      <c r="L401" s="233"/>
      <c r="M401" s="233"/>
      <c r="N401" s="233"/>
      <c r="O401" s="233"/>
      <c r="P401" s="233"/>
      <c r="Q401" s="233"/>
      <c r="R401" s="233"/>
      <c r="S401" s="233"/>
      <c r="T401" s="233"/>
      <c r="U401" s="233"/>
      <c r="V401" s="233"/>
      <c r="W401" s="233"/>
      <c r="X401" s="233"/>
      <c r="Y401" s="214"/>
      <c r="Z401" s="214"/>
      <c r="AA401" s="214"/>
      <c r="AB401" s="214"/>
      <c r="AC401" s="214"/>
      <c r="AD401" s="214"/>
      <c r="AE401" s="214"/>
      <c r="AF401" s="214"/>
      <c r="AG401" s="214" t="s">
        <v>147</v>
      </c>
      <c r="AH401" s="214">
        <v>0</v>
      </c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1" x14ac:dyDescent="0.2">
      <c r="A402" s="231"/>
      <c r="B402" s="232"/>
      <c r="C402" s="270" t="s">
        <v>398</v>
      </c>
      <c r="D402" s="234"/>
      <c r="E402" s="235">
        <v>16.100000000000001</v>
      </c>
      <c r="F402" s="233"/>
      <c r="G402" s="233"/>
      <c r="H402" s="233"/>
      <c r="I402" s="233"/>
      <c r="J402" s="233"/>
      <c r="K402" s="233"/>
      <c r="L402" s="233"/>
      <c r="M402" s="233"/>
      <c r="N402" s="233"/>
      <c r="O402" s="233"/>
      <c r="P402" s="233"/>
      <c r="Q402" s="233"/>
      <c r="R402" s="233"/>
      <c r="S402" s="233"/>
      <c r="T402" s="233"/>
      <c r="U402" s="233"/>
      <c r="V402" s="233"/>
      <c r="W402" s="233"/>
      <c r="X402" s="233"/>
      <c r="Y402" s="214"/>
      <c r="Z402" s="214"/>
      <c r="AA402" s="214"/>
      <c r="AB402" s="214"/>
      <c r="AC402" s="214"/>
      <c r="AD402" s="214"/>
      <c r="AE402" s="214"/>
      <c r="AF402" s="214"/>
      <c r="AG402" s="214" t="s">
        <v>147</v>
      </c>
      <c r="AH402" s="214">
        <v>0</v>
      </c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1" x14ac:dyDescent="0.2">
      <c r="A403" s="231"/>
      <c r="B403" s="232"/>
      <c r="C403" s="271" t="s">
        <v>150</v>
      </c>
      <c r="D403" s="236"/>
      <c r="E403" s="237">
        <v>22.1</v>
      </c>
      <c r="F403" s="233"/>
      <c r="G403" s="233"/>
      <c r="H403" s="233"/>
      <c r="I403" s="233"/>
      <c r="J403" s="233"/>
      <c r="K403" s="233"/>
      <c r="L403" s="233"/>
      <c r="M403" s="233"/>
      <c r="N403" s="233"/>
      <c r="O403" s="233"/>
      <c r="P403" s="233"/>
      <c r="Q403" s="233"/>
      <c r="R403" s="233"/>
      <c r="S403" s="233"/>
      <c r="T403" s="233"/>
      <c r="U403" s="233"/>
      <c r="V403" s="233"/>
      <c r="W403" s="233"/>
      <c r="X403" s="233"/>
      <c r="Y403" s="214"/>
      <c r="Z403" s="214"/>
      <c r="AA403" s="214"/>
      <c r="AB403" s="214"/>
      <c r="AC403" s="214"/>
      <c r="AD403" s="214"/>
      <c r="AE403" s="214"/>
      <c r="AF403" s="214"/>
      <c r="AG403" s="214" t="s">
        <v>147</v>
      </c>
      <c r="AH403" s="214">
        <v>1</v>
      </c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1" x14ac:dyDescent="0.2">
      <c r="A404" s="250">
        <v>85</v>
      </c>
      <c r="B404" s="251" t="s">
        <v>399</v>
      </c>
      <c r="C404" s="269" t="s">
        <v>400</v>
      </c>
      <c r="D404" s="252" t="s">
        <v>159</v>
      </c>
      <c r="E404" s="253">
        <v>20</v>
      </c>
      <c r="F404" s="254"/>
      <c r="G404" s="255">
        <f>ROUND(E404*F404,2)</f>
        <v>0</v>
      </c>
      <c r="H404" s="254"/>
      <c r="I404" s="255">
        <f>ROUND(E404*H404,2)</f>
        <v>0</v>
      </c>
      <c r="J404" s="254"/>
      <c r="K404" s="255">
        <f>ROUND(E404*J404,2)</f>
        <v>0</v>
      </c>
      <c r="L404" s="255">
        <v>15</v>
      </c>
      <c r="M404" s="255">
        <f>G404*(1+L404/100)</f>
        <v>0</v>
      </c>
      <c r="N404" s="255">
        <v>4.8999999999999998E-4</v>
      </c>
      <c r="O404" s="255">
        <f>ROUND(E404*N404,2)</f>
        <v>0.01</v>
      </c>
      <c r="P404" s="255">
        <v>0</v>
      </c>
      <c r="Q404" s="255">
        <f>ROUND(E404*P404,2)</f>
        <v>0</v>
      </c>
      <c r="R404" s="255"/>
      <c r="S404" s="255" t="s">
        <v>173</v>
      </c>
      <c r="T404" s="256" t="s">
        <v>174</v>
      </c>
      <c r="U404" s="233">
        <v>0.13</v>
      </c>
      <c r="V404" s="233">
        <f>ROUND(E404*U404,2)</f>
        <v>2.6</v>
      </c>
      <c r="W404" s="233"/>
      <c r="X404" s="233" t="s">
        <v>144</v>
      </c>
      <c r="Y404" s="214"/>
      <c r="Z404" s="214"/>
      <c r="AA404" s="214"/>
      <c r="AB404" s="214"/>
      <c r="AC404" s="214"/>
      <c r="AD404" s="214"/>
      <c r="AE404" s="214"/>
      <c r="AF404" s="214"/>
      <c r="AG404" s="214" t="s">
        <v>145</v>
      </c>
      <c r="AH404" s="214"/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1" x14ac:dyDescent="0.2">
      <c r="A405" s="231"/>
      <c r="B405" s="232"/>
      <c r="C405" s="270" t="s">
        <v>146</v>
      </c>
      <c r="D405" s="234"/>
      <c r="E405" s="235"/>
      <c r="F405" s="233"/>
      <c r="G405" s="233"/>
      <c r="H405" s="233"/>
      <c r="I405" s="233"/>
      <c r="J405" s="233"/>
      <c r="K405" s="233"/>
      <c r="L405" s="233"/>
      <c r="M405" s="233"/>
      <c r="N405" s="233"/>
      <c r="O405" s="233"/>
      <c r="P405" s="233"/>
      <c r="Q405" s="233"/>
      <c r="R405" s="233"/>
      <c r="S405" s="233"/>
      <c r="T405" s="233"/>
      <c r="U405" s="233"/>
      <c r="V405" s="233"/>
      <c r="W405" s="233"/>
      <c r="X405" s="233"/>
      <c r="Y405" s="214"/>
      <c r="Z405" s="214"/>
      <c r="AA405" s="214"/>
      <c r="AB405" s="214"/>
      <c r="AC405" s="214"/>
      <c r="AD405" s="214"/>
      <c r="AE405" s="214"/>
      <c r="AF405" s="214"/>
      <c r="AG405" s="214" t="s">
        <v>147</v>
      </c>
      <c r="AH405" s="214">
        <v>0</v>
      </c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1" x14ac:dyDescent="0.2">
      <c r="A406" s="231"/>
      <c r="B406" s="232"/>
      <c r="C406" s="270" t="s">
        <v>228</v>
      </c>
      <c r="D406" s="234"/>
      <c r="E406" s="235">
        <v>16</v>
      </c>
      <c r="F406" s="233"/>
      <c r="G406" s="233"/>
      <c r="H406" s="233"/>
      <c r="I406" s="233"/>
      <c r="J406" s="233"/>
      <c r="K406" s="233"/>
      <c r="L406" s="233"/>
      <c r="M406" s="233"/>
      <c r="N406" s="233"/>
      <c r="O406" s="233"/>
      <c r="P406" s="233"/>
      <c r="Q406" s="233"/>
      <c r="R406" s="233"/>
      <c r="S406" s="233"/>
      <c r="T406" s="233"/>
      <c r="U406" s="233"/>
      <c r="V406" s="233"/>
      <c r="W406" s="233"/>
      <c r="X406" s="233"/>
      <c r="Y406" s="214"/>
      <c r="Z406" s="214"/>
      <c r="AA406" s="214"/>
      <c r="AB406" s="214"/>
      <c r="AC406" s="214"/>
      <c r="AD406" s="214"/>
      <c r="AE406" s="214"/>
      <c r="AF406" s="214"/>
      <c r="AG406" s="214" t="s">
        <v>147</v>
      </c>
      <c r="AH406" s="214">
        <v>0</v>
      </c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1" x14ac:dyDescent="0.2">
      <c r="A407" s="231"/>
      <c r="B407" s="232"/>
      <c r="C407" s="270" t="s">
        <v>205</v>
      </c>
      <c r="D407" s="234"/>
      <c r="E407" s="235">
        <v>4</v>
      </c>
      <c r="F407" s="233"/>
      <c r="G407" s="233"/>
      <c r="H407" s="233"/>
      <c r="I407" s="233"/>
      <c r="J407" s="233"/>
      <c r="K407" s="233"/>
      <c r="L407" s="233"/>
      <c r="M407" s="233"/>
      <c r="N407" s="233"/>
      <c r="O407" s="233"/>
      <c r="P407" s="233"/>
      <c r="Q407" s="233"/>
      <c r="R407" s="233"/>
      <c r="S407" s="233"/>
      <c r="T407" s="233"/>
      <c r="U407" s="233"/>
      <c r="V407" s="233"/>
      <c r="W407" s="233"/>
      <c r="X407" s="233"/>
      <c r="Y407" s="214"/>
      <c r="Z407" s="214"/>
      <c r="AA407" s="214"/>
      <c r="AB407" s="214"/>
      <c r="AC407" s="214"/>
      <c r="AD407" s="214"/>
      <c r="AE407" s="214"/>
      <c r="AF407" s="214"/>
      <c r="AG407" s="214" t="s">
        <v>147</v>
      </c>
      <c r="AH407" s="214">
        <v>0</v>
      </c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1" x14ac:dyDescent="0.2">
      <c r="A408" s="231"/>
      <c r="B408" s="232"/>
      <c r="C408" s="271" t="s">
        <v>150</v>
      </c>
      <c r="D408" s="236"/>
      <c r="E408" s="237">
        <v>20</v>
      </c>
      <c r="F408" s="233"/>
      <c r="G408" s="233"/>
      <c r="H408" s="233"/>
      <c r="I408" s="233"/>
      <c r="J408" s="233"/>
      <c r="K408" s="233"/>
      <c r="L408" s="233"/>
      <c r="M408" s="233"/>
      <c r="N408" s="233"/>
      <c r="O408" s="233"/>
      <c r="P408" s="233"/>
      <c r="Q408" s="233"/>
      <c r="R408" s="233"/>
      <c r="S408" s="233"/>
      <c r="T408" s="233"/>
      <c r="U408" s="233"/>
      <c r="V408" s="233"/>
      <c r="W408" s="233"/>
      <c r="X408" s="233"/>
      <c r="Y408" s="214"/>
      <c r="Z408" s="214"/>
      <c r="AA408" s="214"/>
      <c r="AB408" s="214"/>
      <c r="AC408" s="214"/>
      <c r="AD408" s="214"/>
      <c r="AE408" s="214"/>
      <c r="AF408" s="214"/>
      <c r="AG408" s="214" t="s">
        <v>147</v>
      </c>
      <c r="AH408" s="214">
        <v>1</v>
      </c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1" x14ac:dyDescent="0.2">
      <c r="A409" s="250">
        <v>86</v>
      </c>
      <c r="B409" s="251" t="s">
        <v>401</v>
      </c>
      <c r="C409" s="269" t="s">
        <v>402</v>
      </c>
      <c r="D409" s="252" t="s">
        <v>159</v>
      </c>
      <c r="E409" s="253">
        <v>20</v>
      </c>
      <c r="F409" s="254"/>
      <c r="G409" s="255">
        <f>ROUND(E409*F409,2)</f>
        <v>0</v>
      </c>
      <c r="H409" s="254"/>
      <c r="I409" s="255">
        <f>ROUND(E409*H409,2)</f>
        <v>0</v>
      </c>
      <c r="J409" s="254"/>
      <c r="K409" s="255">
        <f>ROUND(E409*J409,2)</f>
        <v>0</v>
      </c>
      <c r="L409" s="255">
        <v>15</v>
      </c>
      <c r="M409" s="255">
        <f>G409*(1+L409/100)</f>
        <v>0</v>
      </c>
      <c r="N409" s="255">
        <v>1.0000000000000001E-5</v>
      </c>
      <c r="O409" s="255">
        <f>ROUND(E409*N409,2)</f>
        <v>0</v>
      </c>
      <c r="P409" s="255">
        <v>0</v>
      </c>
      <c r="Q409" s="255">
        <f>ROUND(E409*P409,2)</f>
        <v>0</v>
      </c>
      <c r="R409" s="255"/>
      <c r="S409" s="255" t="s">
        <v>143</v>
      </c>
      <c r="T409" s="256" t="s">
        <v>143</v>
      </c>
      <c r="U409" s="233">
        <v>0.34</v>
      </c>
      <c r="V409" s="233">
        <f>ROUND(E409*U409,2)</f>
        <v>6.8</v>
      </c>
      <c r="W409" s="233"/>
      <c r="X409" s="233" t="s">
        <v>144</v>
      </c>
      <c r="Y409" s="214"/>
      <c r="Z409" s="214"/>
      <c r="AA409" s="214"/>
      <c r="AB409" s="214"/>
      <c r="AC409" s="214"/>
      <c r="AD409" s="214"/>
      <c r="AE409" s="214"/>
      <c r="AF409" s="214"/>
      <c r="AG409" s="214" t="s">
        <v>145</v>
      </c>
      <c r="AH409" s="214"/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1" x14ac:dyDescent="0.2">
      <c r="A410" s="231"/>
      <c r="B410" s="232"/>
      <c r="C410" s="270" t="s">
        <v>146</v>
      </c>
      <c r="D410" s="234"/>
      <c r="E410" s="235"/>
      <c r="F410" s="233"/>
      <c r="G410" s="233"/>
      <c r="H410" s="233"/>
      <c r="I410" s="233"/>
      <c r="J410" s="233"/>
      <c r="K410" s="233"/>
      <c r="L410" s="233"/>
      <c r="M410" s="233"/>
      <c r="N410" s="233"/>
      <c r="O410" s="233"/>
      <c r="P410" s="233"/>
      <c r="Q410" s="233"/>
      <c r="R410" s="233"/>
      <c r="S410" s="233"/>
      <c r="T410" s="233"/>
      <c r="U410" s="233"/>
      <c r="V410" s="233"/>
      <c r="W410" s="233"/>
      <c r="X410" s="233"/>
      <c r="Y410" s="214"/>
      <c r="Z410" s="214"/>
      <c r="AA410" s="214"/>
      <c r="AB410" s="214"/>
      <c r="AC410" s="214"/>
      <c r="AD410" s="214"/>
      <c r="AE410" s="214"/>
      <c r="AF410" s="214"/>
      <c r="AG410" s="214" t="s">
        <v>147</v>
      </c>
      <c r="AH410" s="214">
        <v>0</v>
      </c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1" x14ac:dyDescent="0.2">
      <c r="A411" s="231"/>
      <c r="B411" s="232"/>
      <c r="C411" s="270" t="s">
        <v>228</v>
      </c>
      <c r="D411" s="234"/>
      <c r="E411" s="235">
        <v>16</v>
      </c>
      <c r="F411" s="233"/>
      <c r="G411" s="233"/>
      <c r="H411" s="233"/>
      <c r="I411" s="233"/>
      <c r="J411" s="233"/>
      <c r="K411" s="233"/>
      <c r="L411" s="233"/>
      <c r="M411" s="233"/>
      <c r="N411" s="233"/>
      <c r="O411" s="233"/>
      <c r="P411" s="233"/>
      <c r="Q411" s="233"/>
      <c r="R411" s="233"/>
      <c r="S411" s="233"/>
      <c r="T411" s="233"/>
      <c r="U411" s="233"/>
      <c r="V411" s="233"/>
      <c r="W411" s="233"/>
      <c r="X411" s="233"/>
      <c r="Y411" s="214"/>
      <c r="Z411" s="214"/>
      <c r="AA411" s="214"/>
      <c r="AB411" s="214"/>
      <c r="AC411" s="214"/>
      <c r="AD411" s="214"/>
      <c r="AE411" s="214"/>
      <c r="AF411" s="214"/>
      <c r="AG411" s="214" t="s">
        <v>147</v>
      </c>
      <c r="AH411" s="214">
        <v>0</v>
      </c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1" x14ac:dyDescent="0.2">
      <c r="A412" s="231"/>
      <c r="B412" s="232"/>
      <c r="C412" s="270" t="s">
        <v>205</v>
      </c>
      <c r="D412" s="234"/>
      <c r="E412" s="235">
        <v>4</v>
      </c>
      <c r="F412" s="233"/>
      <c r="G412" s="233"/>
      <c r="H412" s="233"/>
      <c r="I412" s="233"/>
      <c r="J412" s="233"/>
      <c r="K412" s="233"/>
      <c r="L412" s="233"/>
      <c r="M412" s="233"/>
      <c r="N412" s="233"/>
      <c r="O412" s="233"/>
      <c r="P412" s="233"/>
      <c r="Q412" s="233"/>
      <c r="R412" s="233"/>
      <c r="S412" s="233"/>
      <c r="T412" s="233"/>
      <c r="U412" s="233"/>
      <c r="V412" s="233"/>
      <c r="W412" s="233"/>
      <c r="X412" s="233"/>
      <c r="Y412" s="214"/>
      <c r="Z412" s="214"/>
      <c r="AA412" s="214"/>
      <c r="AB412" s="214"/>
      <c r="AC412" s="214"/>
      <c r="AD412" s="214"/>
      <c r="AE412" s="214"/>
      <c r="AF412" s="214"/>
      <c r="AG412" s="214" t="s">
        <v>147</v>
      </c>
      <c r="AH412" s="214">
        <v>0</v>
      </c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1" x14ac:dyDescent="0.2">
      <c r="A413" s="231"/>
      <c r="B413" s="232"/>
      <c r="C413" s="271" t="s">
        <v>150</v>
      </c>
      <c r="D413" s="236"/>
      <c r="E413" s="237">
        <v>20</v>
      </c>
      <c r="F413" s="233"/>
      <c r="G413" s="233"/>
      <c r="H413" s="233"/>
      <c r="I413" s="233"/>
      <c r="J413" s="233"/>
      <c r="K413" s="233"/>
      <c r="L413" s="233"/>
      <c r="M413" s="233"/>
      <c r="N413" s="233"/>
      <c r="O413" s="233"/>
      <c r="P413" s="233"/>
      <c r="Q413" s="233"/>
      <c r="R413" s="233"/>
      <c r="S413" s="233"/>
      <c r="T413" s="233"/>
      <c r="U413" s="233"/>
      <c r="V413" s="233"/>
      <c r="W413" s="233"/>
      <c r="X413" s="233"/>
      <c r="Y413" s="214"/>
      <c r="Z413" s="214"/>
      <c r="AA413" s="214"/>
      <c r="AB413" s="214"/>
      <c r="AC413" s="214"/>
      <c r="AD413" s="214"/>
      <c r="AE413" s="214"/>
      <c r="AF413" s="214"/>
      <c r="AG413" s="214" t="s">
        <v>147</v>
      </c>
      <c r="AH413" s="214">
        <v>1</v>
      </c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1" x14ac:dyDescent="0.2">
      <c r="A414" s="250">
        <v>87</v>
      </c>
      <c r="B414" s="251" t="s">
        <v>403</v>
      </c>
      <c r="C414" s="269" t="s">
        <v>404</v>
      </c>
      <c r="D414" s="252" t="s">
        <v>159</v>
      </c>
      <c r="E414" s="253">
        <v>20</v>
      </c>
      <c r="F414" s="254"/>
      <c r="G414" s="255">
        <f>ROUND(E414*F414,2)</f>
        <v>0</v>
      </c>
      <c r="H414" s="254"/>
      <c r="I414" s="255">
        <f>ROUND(E414*H414,2)</f>
        <v>0</v>
      </c>
      <c r="J414" s="254"/>
      <c r="K414" s="255">
        <f>ROUND(E414*J414,2)</f>
        <v>0</v>
      </c>
      <c r="L414" s="255">
        <v>15</v>
      </c>
      <c r="M414" s="255">
        <f>G414*(1+L414/100)</f>
        <v>0</v>
      </c>
      <c r="N414" s="255">
        <v>4.8999999999999998E-4</v>
      </c>
      <c r="O414" s="255">
        <f>ROUND(E414*N414,2)</f>
        <v>0.01</v>
      </c>
      <c r="P414" s="255">
        <v>0</v>
      </c>
      <c r="Q414" s="255">
        <f>ROUND(E414*P414,2)</f>
        <v>0</v>
      </c>
      <c r="R414" s="255"/>
      <c r="S414" s="255" t="s">
        <v>143</v>
      </c>
      <c r="T414" s="256" t="s">
        <v>143</v>
      </c>
      <c r="U414" s="233">
        <v>0.13</v>
      </c>
      <c r="V414" s="233">
        <f>ROUND(E414*U414,2)</f>
        <v>2.6</v>
      </c>
      <c r="W414" s="233"/>
      <c r="X414" s="233" t="s">
        <v>144</v>
      </c>
      <c r="Y414" s="214"/>
      <c r="Z414" s="214"/>
      <c r="AA414" s="214"/>
      <c r="AB414" s="214"/>
      <c r="AC414" s="214"/>
      <c r="AD414" s="214"/>
      <c r="AE414" s="214"/>
      <c r="AF414" s="214"/>
      <c r="AG414" s="214" t="s">
        <v>145</v>
      </c>
      <c r="AH414" s="214"/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1" x14ac:dyDescent="0.2">
      <c r="A415" s="231"/>
      <c r="B415" s="232"/>
      <c r="C415" s="270" t="s">
        <v>146</v>
      </c>
      <c r="D415" s="234"/>
      <c r="E415" s="235"/>
      <c r="F415" s="233"/>
      <c r="G415" s="233"/>
      <c r="H415" s="233"/>
      <c r="I415" s="233"/>
      <c r="J415" s="233"/>
      <c r="K415" s="233"/>
      <c r="L415" s="233"/>
      <c r="M415" s="233"/>
      <c r="N415" s="233"/>
      <c r="O415" s="233"/>
      <c r="P415" s="233"/>
      <c r="Q415" s="233"/>
      <c r="R415" s="233"/>
      <c r="S415" s="233"/>
      <c r="T415" s="233"/>
      <c r="U415" s="233"/>
      <c r="V415" s="233"/>
      <c r="W415" s="233"/>
      <c r="X415" s="233"/>
      <c r="Y415" s="214"/>
      <c r="Z415" s="214"/>
      <c r="AA415" s="214"/>
      <c r="AB415" s="214"/>
      <c r="AC415" s="214"/>
      <c r="AD415" s="214"/>
      <c r="AE415" s="214"/>
      <c r="AF415" s="214"/>
      <c r="AG415" s="214" t="s">
        <v>147</v>
      </c>
      <c r="AH415" s="214">
        <v>0</v>
      </c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1" x14ac:dyDescent="0.2">
      <c r="A416" s="231"/>
      <c r="B416" s="232"/>
      <c r="C416" s="270" t="s">
        <v>228</v>
      </c>
      <c r="D416" s="234"/>
      <c r="E416" s="235">
        <v>16</v>
      </c>
      <c r="F416" s="233"/>
      <c r="G416" s="233"/>
      <c r="H416" s="233"/>
      <c r="I416" s="233"/>
      <c r="J416" s="233"/>
      <c r="K416" s="233"/>
      <c r="L416" s="233"/>
      <c r="M416" s="233"/>
      <c r="N416" s="233"/>
      <c r="O416" s="233"/>
      <c r="P416" s="233"/>
      <c r="Q416" s="233"/>
      <c r="R416" s="233"/>
      <c r="S416" s="233"/>
      <c r="T416" s="233"/>
      <c r="U416" s="233"/>
      <c r="V416" s="233"/>
      <c r="W416" s="233"/>
      <c r="X416" s="233"/>
      <c r="Y416" s="214"/>
      <c r="Z416" s="214"/>
      <c r="AA416" s="214"/>
      <c r="AB416" s="214"/>
      <c r="AC416" s="214"/>
      <c r="AD416" s="214"/>
      <c r="AE416" s="214"/>
      <c r="AF416" s="214"/>
      <c r="AG416" s="214" t="s">
        <v>147</v>
      </c>
      <c r="AH416" s="214">
        <v>0</v>
      </c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1" x14ac:dyDescent="0.2">
      <c r="A417" s="231"/>
      <c r="B417" s="232"/>
      <c r="C417" s="270" t="s">
        <v>205</v>
      </c>
      <c r="D417" s="234"/>
      <c r="E417" s="235">
        <v>4</v>
      </c>
      <c r="F417" s="233"/>
      <c r="G417" s="233"/>
      <c r="H417" s="233"/>
      <c r="I417" s="233"/>
      <c r="J417" s="233"/>
      <c r="K417" s="233"/>
      <c r="L417" s="233"/>
      <c r="M417" s="233"/>
      <c r="N417" s="233"/>
      <c r="O417" s="233"/>
      <c r="P417" s="233"/>
      <c r="Q417" s="233"/>
      <c r="R417" s="233"/>
      <c r="S417" s="233"/>
      <c r="T417" s="233"/>
      <c r="U417" s="233"/>
      <c r="V417" s="233"/>
      <c r="W417" s="233"/>
      <c r="X417" s="233"/>
      <c r="Y417" s="214"/>
      <c r="Z417" s="214"/>
      <c r="AA417" s="214"/>
      <c r="AB417" s="214"/>
      <c r="AC417" s="214"/>
      <c r="AD417" s="214"/>
      <c r="AE417" s="214"/>
      <c r="AF417" s="214"/>
      <c r="AG417" s="214" t="s">
        <v>147</v>
      </c>
      <c r="AH417" s="214">
        <v>0</v>
      </c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1" x14ac:dyDescent="0.2">
      <c r="A418" s="231"/>
      <c r="B418" s="232"/>
      <c r="C418" s="271" t="s">
        <v>150</v>
      </c>
      <c r="D418" s="236"/>
      <c r="E418" s="237">
        <v>20</v>
      </c>
      <c r="F418" s="233"/>
      <c r="G418" s="233"/>
      <c r="H418" s="233"/>
      <c r="I418" s="233"/>
      <c r="J418" s="233"/>
      <c r="K418" s="233"/>
      <c r="L418" s="233"/>
      <c r="M418" s="233"/>
      <c r="N418" s="233"/>
      <c r="O418" s="233"/>
      <c r="P418" s="233"/>
      <c r="Q418" s="233"/>
      <c r="R418" s="233"/>
      <c r="S418" s="233"/>
      <c r="T418" s="233"/>
      <c r="U418" s="233"/>
      <c r="V418" s="233"/>
      <c r="W418" s="233"/>
      <c r="X418" s="233"/>
      <c r="Y418" s="214"/>
      <c r="Z418" s="214"/>
      <c r="AA418" s="214"/>
      <c r="AB418" s="214"/>
      <c r="AC418" s="214"/>
      <c r="AD418" s="214"/>
      <c r="AE418" s="214"/>
      <c r="AF418" s="214"/>
      <c r="AG418" s="214" t="s">
        <v>147</v>
      </c>
      <c r="AH418" s="214">
        <v>1</v>
      </c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ht="22.5" outlineLevel="1" x14ac:dyDescent="0.2">
      <c r="A419" s="250">
        <v>88</v>
      </c>
      <c r="B419" s="251" t="s">
        <v>405</v>
      </c>
      <c r="C419" s="269" t="s">
        <v>406</v>
      </c>
      <c r="D419" s="252" t="s">
        <v>159</v>
      </c>
      <c r="E419" s="253">
        <v>20</v>
      </c>
      <c r="F419" s="254"/>
      <c r="G419" s="255">
        <f>ROUND(E419*F419,2)</f>
        <v>0</v>
      </c>
      <c r="H419" s="254"/>
      <c r="I419" s="255">
        <f>ROUND(E419*H419,2)</f>
        <v>0</v>
      </c>
      <c r="J419" s="254"/>
      <c r="K419" s="255">
        <f>ROUND(E419*J419,2)</f>
        <v>0</v>
      </c>
      <c r="L419" s="255">
        <v>15</v>
      </c>
      <c r="M419" s="255">
        <f>G419*(1+L419/100)</f>
        <v>0</v>
      </c>
      <c r="N419" s="255">
        <v>3.5E-4</v>
      </c>
      <c r="O419" s="255">
        <f>ROUND(E419*N419,2)</f>
        <v>0.01</v>
      </c>
      <c r="P419" s="255">
        <v>0</v>
      </c>
      <c r="Q419" s="255">
        <f>ROUND(E419*P419,2)</f>
        <v>0</v>
      </c>
      <c r="R419" s="255"/>
      <c r="S419" s="255" t="s">
        <v>143</v>
      </c>
      <c r="T419" s="256" t="s">
        <v>143</v>
      </c>
      <c r="U419" s="233">
        <v>0.56999999999999995</v>
      </c>
      <c r="V419" s="233">
        <f>ROUND(E419*U419,2)</f>
        <v>11.4</v>
      </c>
      <c r="W419" s="233"/>
      <c r="X419" s="233" t="s">
        <v>144</v>
      </c>
      <c r="Y419" s="214"/>
      <c r="Z419" s="214"/>
      <c r="AA419" s="214"/>
      <c r="AB419" s="214"/>
      <c r="AC419" s="214"/>
      <c r="AD419" s="214"/>
      <c r="AE419" s="214"/>
      <c r="AF419" s="214"/>
      <c r="AG419" s="214" t="s">
        <v>145</v>
      </c>
      <c r="AH419" s="214"/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1" x14ac:dyDescent="0.2">
      <c r="A420" s="231"/>
      <c r="B420" s="232"/>
      <c r="C420" s="270" t="s">
        <v>146</v>
      </c>
      <c r="D420" s="234"/>
      <c r="E420" s="235"/>
      <c r="F420" s="233"/>
      <c r="G420" s="233"/>
      <c r="H420" s="233"/>
      <c r="I420" s="233"/>
      <c r="J420" s="233"/>
      <c r="K420" s="233"/>
      <c r="L420" s="233"/>
      <c r="M420" s="233"/>
      <c r="N420" s="233"/>
      <c r="O420" s="233"/>
      <c r="P420" s="233"/>
      <c r="Q420" s="233"/>
      <c r="R420" s="233"/>
      <c r="S420" s="233"/>
      <c r="T420" s="233"/>
      <c r="U420" s="233"/>
      <c r="V420" s="233"/>
      <c r="W420" s="233"/>
      <c r="X420" s="233"/>
      <c r="Y420" s="214"/>
      <c r="Z420" s="214"/>
      <c r="AA420" s="214"/>
      <c r="AB420" s="214"/>
      <c r="AC420" s="214"/>
      <c r="AD420" s="214"/>
      <c r="AE420" s="214"/>
      <c r="AF420" s="214"/>
      <c r="AG420" s="214" t="s">
        <v>147</v>
      </c>
      <c r="AH420" s="214">
        <v>0</v>
      </c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1" x14ac:dyDescent="0.2">
      <c r="A421" s="231"/>
      <c r="B421" s="232"/>
      <c r="C421" s="270" t="s">
        <v>228</v>
      </c>
      <c r="D421" s="234"/>
      <c r="E421" s="235">
        <v>16</v>
      </c>
      <c r="F421" s="233"/>
      <c r="G421" s="233"/>
      <c r="H421" s="233"/>
      <c r="I421" s="233"/>
      <c r="J421" s="233"/>
      <c r="K421" s="233"/>
      <c r="L421" s="233"/>
      <c r="M421" s="233"/>
      <c r="N421" s="233"/>
      <c r="O421" s="233"/>
      <c r="P421" s="233"/>
      <c r="Q421" s="233"/>
      <c r="R421" s="233"/>
      <c r="S421" s="233"/>
      <c r="T421" s="233"/>
      <c r="U421" s="233"/>
      <c r="V421" s="233"/>
      <c r="W421" s="233"/>
      <c r="X421" s="233"/>
      <c r="Y421" s="214"/>
      <c r="Z421" s="214"/>
      <c r="AA421" s="214"/>
      <c r="AB421" s="214"/>
      <c r="AC421" s="214"/>
      <c r="AD421" s="214"/>
      <c r="AE421" s="214"/>
      <c r="AF421" s="214"/>
      <c r="AG421" s="214" t="s">
        <v>147</v>
      </c>
      <c r="AH421" s="214">
        <v>0</v>
      </c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1" x14ac:dyDescent="0.2">
      <c r="A422" s="231"/>
      <c r="B422" s="232"/>
      <c r="C422" s="270" t="s">
        <v>205</v>
      </c>
      <c r="D422" s="234"/>
      <c r="E422" s="235">
        <v>4</v>
      </c>
      <c r="F422" s="233"/>
      <c r="G422" s="233"/>
      <c r="H422" s="233"/>
      <c r="I422" s="233"/>
      <c r="J422" s="233"/>
      <c r="K422" s="233"/>
      <c r="L422" s="233"/>
      <c r="M422" s="233"/>
      <c r="N422" s="233"/>
      <c r="O422" s="233"/>
      <c r="P422" s="233"/>
      <c r="Q422" s="233"/>
      <c r="R422" s="233"/>
      <c r="S422" s="233"/>
      <c r="T422" s="233"/>
      <c r="U422" s="233"/>
      <c r="V422" s="233"/>
      <c r="W422" s="233"/>
      <c r="X422" s="233"/>
      <c r="Y422" s="214"/>
      <c r="Z422" s="214"/>
      <c r="AA422" s="214"/>
      <c r="AB422" s="214"/>
      <c r="AC422" s="214"/>
      <c r="AD422" s="214"/>
      <c r="AE422" s="214"/>
      <c r="AF422" s="214"/>
      <c r="AG422" s="214" t="s">
        <v>147</v>
      </c>
      <c r="AH422" s="214">
        <v>0</v>
      </c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1" x14ac:dyDescent="0.2">
      <c r="A423" s="231"/>
      <c r="B423" s="232"/>
      <c r="C423" s="271" t="s">
        <v>150</v>
      </c>
      <c r="D423" s="236"/>
      <c r="E423" s="237">
        <v>20</v>
      </c>
      <c r="F423" s="233"/>
      <c r="G423" s="233"/>
      <c r="H423" s="233"/>
      <c r="I423" s="233"/>
      <c r="J423" s="233"/>
      <c r="K423" s="233"/>
      <c r="L423" s="233"/>
      <c r="M423" s="233"/>
      <c r="N423" s="233"/>
      <c r="O423" s="233"/>
      <c r="P423" s="233"/>
      <c r="Q423" s="233"/>
      <c r="R423" s="233"/>
      <c r="S423" s="233"/>
      <c r="T423" s="233"/>
      <c r="U423" s="233"/>
      <c r="V423" s="233"/>
      <c r="W423" s="233"/>
      <c r="X423" s="233"/>
      <c r="Y423" s="214"/>
      <c r="Z423" s="214"/>
      <c r="AA423" s="214"/>
      <c r="AB423" s="214"/>
      <c r="AC423" s="214"/>
      <c r="AD423" s="214"/>
      <c r="AE423" s="214"/>
      <c r="AF423" s="214"/>
      <c r="AG423" s="214" t="s">
        <v>147</v>
      </c>
      <c r="AH423" s="214">
        <v>1</v>
      </c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1" x14ac:dyDescent="0.2">
      <c r="A424" s="250">
        <v>89</v>
      </c>
      <c r="B424" s="251" t="s">
        <v>407</v>
      </c>
      <c r="C424" s="269" t="s">
        <v>408</v>
      </c>
      <c r="D424" s="252" t="s">
        <v>153</v>
      </c>
      <c r="E424" s="253">
        <v>22.1</v>
      </c>
      <c r="F424" s="254"/>
      <c r="G424" s="255">
        <f>ROUND(E424*F424,2)</f>
        <v>0</v>
      </c>
      <c r="H424" s="254"/>
      <c r="I424" s="255">
        <f>ROUND(E424*H424,2)</f>
        <v>0</v>
      </c>
      <c r="J424" s="254"/>
      <c r="K424" s="255">
        <f>ROUND(E424*J424,2)</f>
        <v>0</v>
      </c>
      <c r="L424" s="255">
        <v>15</v>
      </c>
      <c r="M424" s="255">
        <f>G424*(1+L424/100)</f>
        <v>0</v>
      </c>
      <c r="N424" s="255">
        <v>0</v>
      </c>
      <c r="O424" s="255">
        <f>ROUND(E424*N424,2)</f>
        <v>0</v>
      </c>
      <c r="P424" s="255">
        <v>0</v>
      </c>
      <c r="Q424" s="255">
        <f>ROUND(E424*P424,2)</f>
        <v>0</v>
      </c>
      <c r="R424" s="255"/>
      <c r="S424" s="255" t="s">
        <v>143</v>
      </c>
      <c r="T424" s="256" t="s">
        <v>143</v>
      </c>
      <c r="U424" s="233">
        <v>0.15</v>
      </c>
      <c r="V424" s="233">
        <f>ROUND(E424*U424,2)</f>
        <v>3.32</v>
      </c>
      <c r="W424" s="233"/>
      <c r="X424" s="233" t="s">
        <v>144</v>
      </c>
      <c r="Y424" s="214"/>
      <c r="Z424" s="214"/>
      <c r="AA424" s="214"/>
      <c r="AB424" s="214"/>
      <c r="AC424" s="214"/>
      <c r="AD424" s="214"/>
      <c r="AE424" s="214"/>
      <c r="AF424" s="214"/>
      <c r="AG424" s="214" t="s">
        <v>145</v>
      </c>
      <c r="AH424" s="214"/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1" x14ac:dyDescent="0.2">
      <c r="A425" s="231"/>
      <c r="B425" s="232"/>
      <c r="C425" s="272" t="s">
        <v>210</v>
      </c>
      <c r="D425" s="257"/>
      <c r="E425" s="257"/>
      <c r="F425" s="257"/>
      <c r="G425" s="257"/>
      <c r="H425" s="233"/>
      <c r="I425" s="233"/>
      <c r="J425" s="233"/>
      <c r="K425" s="233"/>
      <c r="L425" s="233"/>
      <c r="M425" s="233"/>
      <c r="N425" s="233"/>
      <c r="O425" s="233"/>
      <c r="P425" s="233"/>
      <c r="Q425" s="233"/>
      <c r="R425" s="233"/>
      <c r="S425" s="233"/>
      <c r="T425" s="233"/>
      <c r="U425" s="233"/>
      <c r="V425" s="233"/>
      <c r="W425" s="233"/>
      <c r="X425" s="233"/>
      <c r="Y425" s="214"/>
      <c r="Z425" s="214"/>
      <c r="AA425" s="214"/>
      <c r="AB425" s="214"/>
      <c r="AC425" s="214"/>
      <c r="AD425" s="214"/>
      <c r="AE425" s="214"/>
      <c r="AF425" s="214"/>
      <c r="AG425" s="214" t="s">
        <v>155</v>
      </c>
      <c r="AH425" s="214"/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1" x14ac:dyDescent="0.2">
      <c r="A426" s="231"/>
      <c r="B426" s="232"/>
      <c r="C426" s="270" t="s">
        <v>146</v>
      </c>
      <c r="D426" s="234"/>
      <c r="E426" s="235"/>
      <c r="F426" s="233"/>
      <c r="G426" s="233"/>
      <c r="H426" s="233"/>
      <c r="I426" s="233"/>
      <c r="J426" s="233"/>
      <c r="K426" s="233"/>
      <c r="L426" s="233"/>
      <c r="M426" s="233"/>
      <c r="N426" s="233"/>
      <c r="O426" s="233"/>
      <c r="P426" s="233"/>
      <c r="Q426" s="233"/>
      <c r="R426" s="233"/>
      <c r="S426" s="233"/>
      <c r="T426" s="233"/>
      <c r="U426" s="233"/>
      <c r="V426" s="233"/>
      <c r="W426" s="233"/>
      <c r="X426" s="233"/>
      <c r="Y426" s="214"/>
      <c r="Z426" s="214"/>
      <c r="AA426" s="214"/>
      <c r="AB426" s="214"/>
      <c r="AC426" s="214"/>
      <c r="AD426" s="214"/>
      <c r="AE426" s="214"/>
      <c r="AF426" s="214"/>
      <c r="AG426" s="214" t="s">
        <v>147</v>
      </c>
      <c r="AH426" s="214">
        <v>0</v>
      </c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outlineLevel="1" x14ac:dyDescent="0.2">
      <c r="A427" s="231"/>
      <c r="B427" s="232"/>
      <c r="C427" s="270" t="s">
        <v>397</v>
      </c>
      <c r="D427" s="234"/>
      <c r="E427" s="235">
        <v>6</v>
      </c>
      <c r="F427" s="233"/>
      <c r="G427" s="233"/>
      <c r="H427" s="233"/>
      <c r="I427" s="233"/>
      <c r="J427" s="233"/>
      <c r="K427" s="233"/>
      <c r="L427" s="233"/>
      <c r="M427" s="233"/>
      <c r="N427" s="233"/>
      <c r="O427" s="233"/>
      <c r="P427" s="233"/>
      <c r="Q427" s="233"/>
      <c r="R427" s="233"/>
      <c r="S427" s="233"/>
      <c r="T427" s="233"/>
      <c r="U427" s="233"/>
      <c r="V427" s="233"/>
      <c r="W427" s="233"/>
      <c r="X427" s="233"/>
      <c r="Y427" s="214"/>
      <c r="Z427" s="214"/>
      <c r="AA427" s="214"/>
      <c r="AB427" s="214"/>
      <c r="AC427" s="214"/>
      <c r="AD427" s="214"/>
      <c r="AE427" s="214"/>
      <c r="AF427" s="214"/>
      <c r="AG427" s="214" t="s">
        <v>147</v>
      </c>
      <c r="AH427" s="214">
        <v>0</v>
      </c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outlineLevel="1" x14ac:dyDescent="0.2">
      <c r="A428" s="231"/>
      <c r="B428" s="232"/>
      <c r="C428" s="270" t="s">
        <v>398</v>
      </c>
      <c r="D428" s="234"/>
      <c r="E428" s="235">
        <v>16.100000000000001</v>
      </c>
      <c r="F428" s="233"/>
      <c r="G428" s="233"/>
      <c r="H428" s="233"/>
      <c r="I428" s="233"/>
      <c r="J428" s="233"/>
      <c r="K428" s="233"/>
      <c r="L428" s="233"/>
      <c r="M428" s="233"/>
      <c r="N428" s="233"/>
      <c r="O428" s="233"/>
      <c r="P428" s="233"/>
      <c r="Q428" s="233"/>
      <c r="R428" s="233"/>
      <c r="S428" s="233"/>
      <c r="T428" s="233"/>
      <c r="U428" s="233"/>
      <c r="V428" s="233"/>
      <c r="W428" s="233"/>
      <c r="X428" s="233"/>
      <c r="Y428" s="214"/>
      <c r="Z428" s="214"/>
      <c r="AA428" s="214"/>
      <c r="AB428" s="214"/>
      <c r="AC428" s="214"/>
      <c r="AD428" s="214"/>
      <c r="AE428" s="214"/>
      <c r="AF428" s="214"/>
      <c r="AG428" s="214" t="s">
        <v>147</v>
      </c>
      <c r="AH428" s="214">
        <v>0</v>
      </c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1" x14ac:dyDescent="0.2">
      <c r="A429" s="231"/>
      <c r="B429" s="232"/>
      <c r="C429" s="271" t="s">
        <v>150</v>
      </c>
      <c r="D429" s="236"/>
      <c r="E429" s="237">
        <v>22.1</v>
      </c>
      <c r="F429" s="233"/>
      <c r="G429" s="233"/>
      <c r="H429" s="233"/>
      <c r="I429" s="233"/>
      <c r="J429" s="233"/>
      <c r="K429" s="233"/>
      <c r="L429" s="233"/>
      <c r="M429" s="233"/>
      <c r="N429" s="233"/>
      <c r="O429" s="233"/>
      <c r="P429" s="233"/>
      <c r="Q429" s="233"/>
      <c r="R429" s="233"/>
      <c r="S429" s="233"/>
      <c r="T429" s="233"/>
      <c r="U429" s="233"/>
      <c r="V429" s="233"/>
      <c r="W429" s="233"/>
      <c r="X429" s="233"/>
      <c r="Y429" s="214"/>
      <c r="Z429" s="214"/>
      <c r="AA429" s="214"/>
      <c r="AB429" s="214"/>
      <c r="AC429" s="214"/>
      <c r="AD429" s="214"/>
      <c r="AE429" s="214"/>
      <c r="AF429" s="214"/>
      <c r="AG429" s="214" t="s">
        <v>147</v>
      </c>
      <c r="AH429" s="214">
        <v>1</v>
      </c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ht="22.5" outlineLevel="1" x14ac:dyDescent="0.2">
      <c r="A430" s="250">
        <v>90</v>
      </c>
      <c r="B430" s="251" t="s">
        <v>409</v>
      </c>
      <c r="C430" s="269" t="s">
        <v>410</v>
      </c>
      <c r="D430" s="252" t="s">
        <v>153</v>
      </c>
      <c r="E430" s="253">
        <v>24.31</v>
      </c>
      <c r="F430" s="254"/>
      <c r="G430" s="255">
        <f>ROUND(E430*F430,2)</f>
        <v>0</v>
      </c>
      <c r="H430" s="254"/>
      <c r="I430" s="255">
        <f>ROUND(E430*H430,2)</f>
        <v>0</v>
      </c>
      <c r="J430" s="254"/>
      <c r="K430" s="255">
        <f>ROUND(E430*J430,2)</f>
        <v>0</v>
      </c>
      <c r="L430" s="255">
        <v>15</v>
      </c>
      <c r="M430" s="255">
        <f>G430*(1+L430/100)</f>
        <v>0</v>
      </c>
      <c r="N430" s="255">
        <v>4.0000000000000002E-4</v>
      </c>
      <c r="O430" s="255">
        <f>ROUND(E430*N430,2)</f>
        <v>0.01</v>
      </c>
      <c r="P430" s="255">
        <v>0</v>
      </c>
      <c r="Q430" s="255">
        <f>ROUND(E430*P430,2)</f>
        <v>0</v>
      </c>
      <c r="R430" s="255" t="s">
        <v>297</v>
      </c>
      <c r="S430" s="255" t="s">
        <v>143</v>
      </c>
      <c r="T430" s="256" t="s">
        <v>143</v>
      </c>
      <c r="U430" s="233">
        <v>0</v>
      </c>
      <c r="V430" s="233">
        <f>ROUND(E430*U430,2)</f>
        <v>0</v>
      </c>
      <c r="W430" s="233"/>
      <c r="X430" s="233" t="s">
        <v>215</v>
      </c>
      <c r="Y430" s="214"/>
      <c r="Z430" s="214"/>
      <c r="AA430" s="214"/>
      <c r="AB430" s="214"/>
      <c r="AC430" s="214"/>
      <c r="AD430" s="214"/>
      <c r="AE430" s="214"/>
      <c r="AF430" s="214"/>
      <c r="AG430" s="214" t="s">
        <v>216</v>
      </c>
      <c r="AH430" s="214"/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1" x14ac:dyDescent="0.2">
      <c r="A431" s="231"/>
      <c r="B431" s="232"/>
      <c r="C431" s="270" t="s">
        <v>146</v>
      </c>
      <c r="D431" s="234"/>
      <c r="E431" s="235"/>
      <c r="F431" s="233"/>
      <c r="G431" s="233"/>
      <c r="H431" s="233"/>
      <c r="I431" s="233"/>
      <c r="J431" s="233"/>
      <c r="K431" s="233"/>
      <c r="L431" s="233"/>
      <c r="M431" s="233"/>
      <c r="N431" s="233"/>
      <c r="O431" s="233"/>
      <c r="P431" s="233"/>
      <c r="Q431" s="233"/>
      <c r="R431" s="233"/>
      <c r="S431" s="233"/>
      <c r="T431" s="233"/>
      <c r="U431" s="233"/>
      <c r="V431" s="233"/>
      <c r="W431" s="233"/>
      <c r="X431" s="233"/>
      <c r="Y431" s="214"/>
      <c r="Z431" s="214"/>
      <c r="AA431" s="214"/>
      <c r="AB431" s="214"/>
      <c r="AC431" s="214"/>
      <c r="AD431" s="214"/>
      <c r="AE431" s="214"/>
      <c r="AF431" s="214"/>
      <c r="AG431" s="214" t="s">
        <v>147</v>
      </c>
      <c r="AH431" s="214">
        <v>0</v>
      </c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1" x14ac:dyDescent="0.2">
      <c r="A432" s="231"/>
      <c r="B432" s="232"/>
      <c r="C432" s="270" t="s">
        <v>397</v>
      </c>
      <c r="D432" s="234"/>
      <c r="E432" s="235">
        <v>6</v>
      </c>
      <c r="F432" s="233"/>
      <c r="G432" s="233"/>
      <c r="H432" s="233"/>
      <c r="I432" s="233"/>
      <c r="J432" s="233"/>
      <c r="K432" s="233"/>
      <c r="L432" s="233"/>
      <c r="M432" s="233"/>
      <c r="N432" s="233"/>
      <c r="O432" s="233"/>
      <c r="P432" s="233"/>
      <c r="Q432" s="233"/>
      <c r="R432" s="233"/>
      <c r="S432" s="233"/>
      <c r="T432" s="233"/>
      <c r="U432" s="233"/>
      <c r="V432" s="233"/>
      <c r="W432" s="233"/>
      <c r="X432" s="233"/>
      <c r="Y432" s="214"/>
      <c r="Z432" s="214"/>
      <c r="AA432" s="214"/>
      <c r="AB432" s="214"/>
      <c r="AC432" s="214"/>
      <c r="AD432" s="214"/>
      <c r="AE432" s="214"/>
      <c r="AF432" s="214"/>
      <c r="AG432" s="214" t="s">
        <v>147</v>
      </c>
      <c r="AH432" s="214">
        <v>0</v>
      </c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1" x14ac:dyDescent="0.2">
      <c r="A433" s="231"/>
      <c r="B433" s="232"/>
      <c r="C433" s="270" t="s">
        <v>398</v>
      </c>
      <c r="D433" s="234"/>
      <c r="E433" s="235">
        <v>16.100000000000001</v>
      </c>
      <c r="F433" s="233"/>
      <c r="G433" s="233"/>
      <c r="H433" s="233"/>
      <c r="I433" s="233"/>
      <c r="J433" s="233"/>
      <c r="K433" s="233"/>
      <c r="L433" s="233"/>
      <c r="M433" s="233"/>
      <c r="N433" s="233"/>
      <c r="O433" s="233"/>
      <c r="P433" s="233"/>
      <c r="Q433" s="233"/>
      <c r="R433" s="233"/>
      <c r="S433" s="233"/>
      <c r="T433" s="233"/>
      <c r="U433" s="233"/>
      <c r="V433" s="233"/>
      <c r="W433" s="233"/>
      <c r="X433" s="233"/>
      <c r="Y433" s="214"/>
      <c r="Z433" s="214"/>
      <c r="AA433" s="214"/>
      <c r="AB433" s="214"/>
      <c r="AC433" s="214"/>
      <c r="AD433" s="214"/>
      <c r="AE433" s="214"/>
      <c r="AF433" s="214"/>
      <c r="AG433" s="214" t="s">
        <v>147</v>
      </c>
      <c r="AH433" s="214">
        <v>0</v>
      </c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1" x14ac:dyDescent="0.2">
      <c r="A434" s="231"/>
      <c r="B434" s="232"/>
      <c r="C434" s="271" t="s">
        <v>150</v>
      </c>
      <c r="D434" s="236"/>
      <c r="E434" s="237">
        <v>22.1</v>
      </c>
      <c r="F434" s="233"/>
      <c r="G434" s="233"/>
      <c r="H434" s="233"/>
      <c r="I434" s="233"/>
      <c r="J434" s="233"/>
      <c r="K434" s="233"/>
      <c r="L434" s="233"/>
      <c r="M434" s="233"/>
      <c r="N434" s="233"/>
      <c r="O434" s="233"/>
      <c r="P434" s="233"/>
      <c r="Q434" s="233"/>
      <c r="R434" s="233"/>
      <c r="S434" s="233"/>
      <c r="T434" s="233"/>
      <c r="U434" s="233"/>
      <c r="V434" s="233"/>
      <c r="W434" s="233"/>
      <c r="X434" s="233"/>
      <c r="Y434" s="214"/>
      <c r="Z434" s="214"/>
      <c r="AA434" s="214"/>
      <c r="AB434" s="214"/>
      <c r="AC434" s="214"/>
      <c r="AD434" s="214"/>
      <c r="AE434" s="214"/>
      <c r="AF434" s="214"/>
      <c r="AG434" s="214" t="s">
        <v>147</v>
      </c>
      <c r="AH434" s="214">
        <v>1</v>
      </c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1" x14ac:dyDescent="0.2">
      <c r="A435" s="231"/>
      <c r="B435" s="232"/>
      <c r="C435" s="275" t="s">
        <v>217</v>
      </c>
      <c r="D435" s="241"/>
      <c r="E435" s="242">
        <v>2.21</v>
      </c>
      <c r="F435" s="233"/>
      <c r="G435" s="233"/>
      <c r="H435" s="233"/>
      <c r="I435" s="233"/>
      <c r="J435" s="233"/>
      <c r="K435" s="233"/>
      <c r="L435" s="233"/>
      <c r="M435" s="233"/>
      <c r="N435" s="233"/>
      <c r="O435" s="233"/>
      <c r="P435" s="233"/>
      <c r="Q435" s="233"/>
      <c r="R435" s="233"/>
      <c r="S435" s="233"/>
      <c r="T435" s="233"/>
      <c r="U435" s="233"/>
      <c r="V435" s="233"/>
      <c r="W435" s="233"/>
      <c r="X435" s="233"/>
      <c r="Y435" s="214"/>
      <c r="Z435" s="214"/>
      <c r="AA435" s="214"/>
      <c r="AB435" s="214"/>
      <c r="AC435" s="214"/>
      <c r="AD435" s="214"/>
      <c r="AE435" s="214"/>
      <c r="AF435" s="214"/>
      <c r="AG435" s="214" t="s">
        <v>147</v>
      </c>
      <c r="AH435" s="214">
        <v>4</v>
      </c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outlineLevel="1" x14ac:dyDescent="0.2">
      <c r="A436" s="260">
        <v>91</v>
      </c>
      <c r="B436" s="261" t="s">
        <v>411</v>
      </c>
      <c r="C436" s="276" t="s">
        <v>412</v>
      </c>
      <c r="D436" s="262" t="s">
        <v>257</v>
      </c>
      <c r="E436" s="263">
        <v>3.6519999999999997E-2</v>
      </c>
      <c r="F436" s="264"/>
      <c r="G436" s="265">
        <f>ROUND(E436*F436,2)</f>
        <v>0</v>
      </c>
      <c r="H436" s="264"/>
      <c r="I436" s="265">
        <f>ROUND(E436*H436,2)</f>
        <v>0</v>
      </c>
      <c r="J436" s="264"/>
      <c r="K436" s="265">
        <f>ROUND(E436*J436,2)</f>
        <v>0</v>
      </c>
      <c r="L436" s="265">
        <v>15</v>
      </c>
      <c r="M436" s="265">
        <f>G436*(1+L436/100)</f>
        <v>0</v>
      </c>
      <c r="N436" s="265">
        <v>0</v>
      </c>
      <c r="O436" s="265">
        <f>ROUND(E436*N436,2)</f>
        <v>0</v>
      </c>
      <c r="P436" s="265">
        <v>0</v>
      </c>
      <c r="Q436" s="265">
        <f>ROUND(E436*P436,2)</f>
        <v>0</v>
      </c>
      <c r="R436" s="265"/>
      <c r="S436" s="265" t="s">
        <v>143</v>
      </c>
      <c r="T436" s="266" t="s">
        <v>143</v>
      </c>
      <c r="U436" s="233">
        <v>2.44</v>
      </c>
      <c r="V436" s="233">
        <f>ROUND(E436*U436,2)</f>
        <v>0.09</v>
      </c>
      <c r="W436" s="233"/>
      <c r="X436" s="233" t="s">
        <v>258</v>
      </c>
      <c r="Y436" s="214"/>
      <c r="Z436" s="214"/>
      <c r="AA436" s="214"/>
      <c r="AB436" s="214"/>
      <c r="AC436" s="214"/>
      <c r="AD436" s="214"/>
      <c r="AE436" s="214"/>
      <c r="AF436" s="214"/>
      <c r="AG436" s="214" t="s">
        <v>259</v>
      </c>
      <c r="AH436" s="214"/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x14ac:dyDescent="0.2">
      <c r="A437" s="244" t="s">
        <v>138</v>
      </c>
      <c r="B437" s="245" t="s">
        <v>100</v>
      </c>
      <c r="C437" s="268" t="s">
        <v>101</v>
      </c>
      <c r="D437" s="246"/>
      <c r="E437" s="247"/>
      <c r="F437" s="248"/>
      <c r="G437" s="248">
        <f>SUMIF(AG438:AG470,"&lt;&gt;NOR",G438:G470)</f>
        <v>0</v>
      </c>
      <c r="H437" s="248"/>
      <c r="I437" s="248">
        <f>SUM(I438:I470)</f>
        <v>0</v>
      </c>
      <c r="J437" s="248"/>
      <c r="K437" s="248">
        <f>SUM(K438:K470)</f>
        <v>0</v>
      </c>
      <c r="L437" s="248"/>
      <c r="M437" s="248">
        <f>SUM(M438:M470)</f>
        <v>0</v>
      </c>
      <c r="N437" s="248"/>
      <c r="O437" s="248">
        <f>SUM(O438:O470)</f>
        <v>0.32</v>
      </c>
      <c r="P437" s="248"/>
      <c r="Q437" s="248">
        <f>SUM(Q438:Q470)</f>
        <v>0</v>
      </c>
      <c r="R437" s="248"/>
      <c r="S437" s="248"/>
      <c r="T437" s="249"/>
      <c r="U437" s="243"/>
      <c r="V437" s="243">
        <f>SUM(V438:V470)</f>
        <v>19.770000000000003</v>
      </c>
      <c r="W437" s="243"/>
      <c r="X437" s="243"/>
      <c r="AG437" t="s">
        <v>139</v>
      </c>
    </row>
    <row r="438" spans="1:60" outlineLevel="1" x14ac:dyDescent="0.2">
      <c r="A438" s="250">
        <v>92</v>
      </c>
      <c r="B438" s="251" t="s">
        <v>413</v>
      </c>
      <c r="C438" s="269" t="s">
        <v>414</v>
      </c>
      <c r="D438" s="252" t="s">
        <v>159</v>
      </c>
      <c r="E438" s="253">
        <v>16.18</v>
      </c>
      <c r="F438" s="254"/>
      <c r="G438" s="255">
        <f>ROUND(E438*F438,2)</f>
        <v>0</v>
      </c>
      <c r="H438" s="254"/>
      <c r="I438" s="255">
        <f>ROUND(E438*H438,2)</f>
        <v>0</v>
      </c>
      <c r="J438" s="254"/>
      <c r="K438" s="255">
        <f>ROUND(E438*J438,2)</f>
        <v>0</v>
      </c>
      <c r="L438" s="255">
        <v>15</v>
      </c>
      <c r="M438" s="255">
        <f>G438*(1+L438/100)</f>
        <v>0</v>
      </c>
      <c r="N438" s="255">
        <v>2.1000000000000001E-4</v>
      </c>
      <c r="O438" s="255">
        <f>ROUND(E438*N438,2)</f>
        <v>0</v>
      </c>
      <c r="P438" s="255">
        <v>0</v>
      </c>
      <c r="Q438" s="255">
        <f>ROUND(E438*P438,2)</f>
        <v>0</v>
      </c>
      <c r="R438" s="255"/>
      <c r="S438" s="255" t="s">
        <v>143</v>
      </c>
      <c r="T438" s="256" t="s">
        <v>143</v>
      </c>
      <c r="U438" s="233">
        <v>0.05</v>
      </c>
      <c r="V438" s="233">
        <f>ROUND(E438*U438,2)</f>
        <v>0.81</v>
      </c>
      <c r="W438" s="233"/>
      <c r="X438" s="233" t="s">
        <v>144</v>
      </c>
      <c r="Y438" s="214"/>
      <c r="Z438" s="214"/>
      <c r="AA438" s="214"/>
      <c r="AB438" s="214"/>
      <c r="AC438" s="214"/>
      <c r="AD438" s="214"/>
      <c r="AE438" s="214"/>
      <c r="AF438" s="214"/>
      <c r="AG438" s="214" t="s">
        <v>145</v>
      </c>
      <c r="AH438" s="214"/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outlineLevel="1" x14ac:dyDescent="0.2">
      <c r="A439" s="231"/>
      <c r="B439" s="232"/>
      <c r="C439" s="272" t="s">
        <v>415</v>
      </c>
      <c r="D439" s="257"/>
      <c r="E439" s="257"/>
      <c r="F439" s="257"/>
      <c r="G439" s="257"/>
      <c r="H439" s="233"/>
      <c r="I439" s="233"/>
      <c r="J439" s="233"/>
      <c r="K439" s="233"/>
      <c r="L439" s="233"/>
      <c r="M439" s="233"/>
      <c r="N439" s="233"/>
      <c r="O439" s="233"/>
      <c r="P439" s="233"/>
      <c r="Q439" s="233"/>
      <c r="R439" s="233"/>
      <c r="S439" s="233"/>
      <c r="T439" s="233"/>
      <c r="U439" s="233"/>
      <c r="V439" s="233"/>
      <c r="W439" s="233"/>
      <c r="X439" s="233"/>
      <c r="Y439" s="214"/>
      <c r="Z439" s="214"/>
      <c r="AA439" s="214"/>
      <c r="AB439" s="214"/>
      <c r="AC439" s="214"/>
      <c r="AD439" s="214"/>
      <c r="AE439" s="214"/>
      <c r="AF439" s="214"/>
      <c r="AG439" s="214" t="s">
        <v>155</v>
      </c>
      <c r="AH439" s="214"/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 outlineLevel="1" x14ac:dyDescent="0.2">
      <c r="A440" s="231"/>
      <c r="B440" s="232"/>
      <c r="C440" s="270" t="s">
        <v>146</v>
      </c>
      <c r="D440" s="234"/>
      <c r="E440" s="235"/>
      <c r="F440" s="233"/>
      <c r="G440" s="233"/>
      <c r="H440" s="233"/>
      <c r="I440" s="233"/>
      <c r="J440" s="233"/>
      <c r="K440" s="233"/>
      <c r="L440" s="233"/>
      <c r="M440" s="233"/>
      <c r="N440" s="233"/>
      <c r="O440" s="233"/>
      <c r="P440" s="233"/>
      <c r="Q440" s="233"/>
      <c r="R440" s="233"/>
      <c r="S440" s="233"/>
      <c r="T440" s="233"/>
      <c r="U440" s="233"/>
      <c r="V440" s="233"/>
      <c r="W440" s="233"/>
      <c r="X440" s="233"/>
      <c r="Y440" s="214"/>
      <c r="Z440" s="214"/>
      <c r="AA440" s="214"/>
      <c r="AB440" s="214"/>
      <c r="AC440" s="214"/>
      <c r="AD440" s="214"/>
      <c r="AE440" s="214"/>
      <c r="AF440" s="214"/>
      <c r="AG440" s="214" t="s">
        <v>147</v>
      </c>
      <c r="AH440" s="214">
        <v>0</v>
      </c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outlineLevel="1" x14ac:dyDescent="0.2">
      <c r="A441" s="231"/>
      <c r="B441" s="232"/>
      <c r="C441" s="270" t="s">
        <v>266</v>
      </c>
      <c r="D441" s="234"/>
      <c r="E441" s="235">
        <v>14.8</v>
      </c>
      <c r="F441" s="233"/>
      <c r="G441" s="233"/>
      <c r="H441" s="233"/>
      <c r="I441" s="233"/>
      <c r="J441" s="233"/>
      <c r="K441" s="233"/>
      <c r="L441" s="233"/>
      <c r="M441" s="233"/>
      <c r="N441" s="233"/>
      <c r="O441" s="233"/>
      <c r="P441" s="233"/>
      <c r="Q441" s="233"/>
      <c r="R441" s="233"/>
      <c r="S441" s="233"/>
      <c r="T441" s="233"/>
      <c r="U441" s="233"/>
      <c r="V441" s="233"/>
      <c r="W441" s="233"/>
      <c r="X441" s="233"/>
      <c r="Y441" s="214"/>
      <c r="Z441" s="214"/>
      <c r="AA441" s="214"/>
      <c r="AB441" s="214"/>
      <c r="AC441" s="214"/>
      <c r="AD441" s="214"/>
      <c r="AE441" s="214"/>
      <c r="AF441" s="214"/>
      <c r="AG441" s="214" t="s">
        <v>147</v>
      </c>
      <c r="AH441" s="214">
        <v>0</v>
      </c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outlineLevel="1" x14ac:dyDescent="0.2">
      <c r="A442" s="231"/>
      <c r="B442" s="232"/>
      <c r="C442" s="270" t="s">
        <v>416</v>
      </c>
      <c r="D442" s="234"/>
      <c r="E442" s="235">
        <v>1.38</v>
      </c>
      <c r="F442" s="233"/>
      <c r="G442" s="233"/>
      <c r="H442" s="233"/>
      <c r="I442" s="233"/>
      <c r="J442" s="233"/>
      <c r="K442" s="233"/>
      <c r="L442" s="233"/>
      <c r="M442" s="233"/>
      <c r="N442" s="233"/>
      <c r="O442" s="233"/>
      <c r="P442" s="233"/>
      <c r="Q442" s="233"/>
      <c r="R442" s="233"/>
      <c r="S442" s="233"/>
      <c r="T442" s="233"/>
      <c r="U442" s="233"/>
      <c r="V442" s="233"/>
      <c r="W442" s="233"/>
      <c r="X442" s="233"/>
      <c r="Y442" s="214"/>
      <c r="Z442" s="214"/>
      <c r="AA442" s="214"/>
      <c r="AB442" s="214"/>
      <c r="AC442" s="214"/>
      <c r="AD442" s="214"/>
      <c r="AE442" s="214"/>
      <c r="AF442" s="214"/>
      <c r="AG442" s="214" t="s">
        <v>147</v>
      </c>
      <c r="AH442" s="214">
        <v>0</v>
      </c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outlineLevel="1" x14ac:dyDescent="0.2">
      <c r="A443" s="231"/>
      <c r="B443" s="232"/>
      <c r="C443" s="271" t="s">
        <v>150</v>
      </c>
      <c r="D443" s="236"/>
      <c r="E443" s="237">
        <v>16.18</v>
      </c>
      <c r="F443" s="233"/>
      <c r="G443" s="233"/>
      <c r="H443" s="233"/>
      <c r="I443" s="233"/>
      <c r="J443" s="233"/>
      <c r="K443" s="233"/>
      <c r="L443" s="233"/>
      <c r="M443" s="233"/>
      <c r="N443" s="233"/>
      <c r="O443" s="233"/>
      <c r="P443" s="233"/>
      <c r="Q443" s="233"/>
      <c r="R443" s="233"/>
      <c r="S443" s="233"/>
      <c r="T443" s="233"/>
      <c r="U443" s="233"/>
      <c r="V443" s="233"/>
      <c r="W443" s="233"/>
      <c r="X443" s="233"/>
      <c r="Y443" s="214"/>
      <c r="Z443" s="214"/>
      <c r="AA443" s="214"/>
      <c r="AB443" s="214"/>
      <c r="AC443" s="214"/>
      <c r="AD443" s="214"/>
      <c r="AE443" s="214"/>
      <c r="AF443" s="214"/>
      <c r="AG443" s="214" t="s">
        <v>147</v>
      </c>
      <c r="AH443" s="214">
        <v>1</v>
      </c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1" x14ac:dyDescent="0.2">
      <c r="A444" s="250">
        <v>93</v>
      </c>
      <c r="B444" s="251" t="s">
        <v>417</v>
      </c>
      <c r="C444" s="269" t="s">
        <v>418</v>
      </c>
      <c r="D444" s="252" t="s">
        <v>159</v>
      </c>
      <c r="E444" s="253">
        <v>16.18</v>
      </c>
      <c r="F444" s="254"/>
      <c r="G444" s="255">
        <f>ROUND(E444*F444,2)</f>
        <v>0</v>
      </c>
      <c r="H444" s="254"/>
      <c r="I444" s="255">
        <f>ROUND(E444*H444,2)</f>
        <v>0</v>
      </c>
      <c r="J444" s="254"/>
      <c r="K444" s="255">
        <f>ROUND(E444*J444,2)</f>
        <v>0</v>
      </c>
      <c r="L444" s="255">
        <v>15</v>
      </c>
      <c r="M444" s="255">
        <f>G444*(1+L444/100)</f>
        <v>0</v>
      </c>
      <c r="N444" s="255">
        <v>5.2399999999999999E-3</v>
      </c>
      <c r="O444" s="255">
        <f>ROUND(E444*N444,2)</f>
        <v>0.08</v>
      </c>
      <c r="P444" s="255">
        <v>0</v>
      </c>
      <c r="Q444" s="255">
        <f>ROUND(E444*P444,2)</f>
        <v>0</v>
      </c>
      <c r="R444" s="255"/>
      <c r="S444" s="255" t="s">
        <v>143</v>
      </c>
      <c r="T444" s="256" t="s">
        <v>143</v>
      </c>
      <c r="U444" s="233">
        <v>0.95840000000000003</v>
      </c>
      <c r="V444" s="233">
        <f>ROUND(E444*U444,2)</f>
        <v>15.51</v>
      </c>
      <c r="W444" s="233"/>
      <c r="X444" s="233" t="s">
        <v>144</v>
      </c>
      <c r="Y444" s="214"/>
      <c r="Z444" s="214"/>
      <c r="AA444" s="214"/>
      <c r="AB444" s="214"/>
      <c r="AC444" s="214"/>
      <c r="AD444" s="214"/>
      <c r="AE444" s="214"/>
      <c r="AF444" s="214"/>
      <c r="AG444" s="214" t="s">
        <v>145</v>
      </c>
      <c r="AH444" s="214"/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outlineLevel="1" x14ac:dyDescent="0.2">
      <c r="A445" s="231"/>
      <c r="B445" s="232"/>
      <c r="C445" s="270" t="s">
        <v>146</v>
      </c>
      <c r="D445" s="234"/>
      <c r="E445" s="235"/>
      <c r="F445" s="233"/>
      <c r="G445" s="233"/>
      <c r="H445" s="233"/>
      <c r="I445" s="233"/>
      <c r="J445" s="233"/>
      <c r="K445" s="233"/>
      <c r="L445" s="233"/>
      <c r="M445" s="233"/>
      <c r="N445" s="233"/>
      <c r="O445" s="233"/>
      <c r="P445" s="233"/>
      <c r="Q445" s="233"/>
      <c r="R445" s="233"/>
      <c r="S445" s="233"/>
      <c r="T445" s="233"/>
      <c r="U445" s="233"/>
      <c r="V445" s="233"/>
      <c r="W445" s="233"/>
      <c r="X445" s="233"/>
      <c r="Y445" s="214"/>
      <c r="Z445" s="214"/>
      <c r="AA445" s="214"/>
      <c r="AB445" s="214"/>
      <c r="AC445" s="214"/>
      <c r="AD445" s="214"/>
      <c r="AE445" s="214"/>
      <c r="AF445" s="214"/>
      <c r="AG445" s="214" t="s">
        <v>147</v>
      </c>
      <c r="AH445" s="214">
        <v>0</v>
      </c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1" x14ac:dyDescent="0.2">
      <c r="A446" s="231"/>
      <c r="B446" s="232"/>
      <c r="C446" s="270" t="s">
        <v>266</v>
      </c>
      <c r="D446" s="234"/>
      <c r="E446" s="235">
        <v>14.8</v>
      </c>
      <c r="F446" s="233"/>
      <c r="G446" s="233"/>
      <c r="H446" s="233"/>
      <c r="I446" s="233"/>
      <c r="J446" s="233"/>
      <c r="K446" s="233"/>
      <c r="L446" s="233"/>
      <c r="M446" s="233"/>
      <c r="N446" s="233"/>
      <c r="O446" s="233"/>
      <c r="P446" s="233"/>
      <c r="Q446" s="233"/>
      <c r="R446" s="233"/>
      <c r="S446" s="233"/>
      <c r="T446" s="233"/>
      <c r="U446" s="233"/>
      <c r="V446" s="233"/>
      <c r="W446" s="233"/>
      <c r="X446" s="233"/>
      <c r="Y446" s="214"/>
      <c r="Z446" s="214"/>
      <c r="AA446" s="214"/>
      <c r="AB446" s="214"/>
      <c r="AC446" s="214"/>
      <c r="AD446" s="214"/>
      <c r="AE446" s="214"/>
      <c r="AF446" s="214"/>
      <c r="AG446" s="214" t="s">
        <v>147</v>
      </c>
      <c r="AH446" s="214">
        <v>0</v>
      </c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1" x14ac:dyDescent="0.2">
      <c r="A447" s="231"/>
      <c r="B447" s="232"/>
      <c r="C447" s="270" t="s">
        <v>416</v>
      </c>
      <c r="D447" s="234"/>
      <c r="E447" s="235">
        <v>1.38</v>
      </c>
      <c r="F447" s="233"/>
      <c r="G447" s="233"/>
      <c r="H447" s="233"/>
      <c r="I447" s="233"/>
      <c r="J447" s="233"/>
      <c r="K447" s="233"/>
      <c r="L447" s="233"/>
      <c r="M447" s="233"/>
      <c r="N447" s="233"/>
      <c r="O447" s="233"/>
      <c r="P447" s="233"/>
      <c r="Q447" s="233"/>
      <c r="R447" s="233"/>
      <c r="S447" s="233"/>
      <c r="T447" s="233"/>
      <c r="U447" s="233"/>
      <c r="V447" s="233"/>
      <c r="W447" s="233"/>
      <c r="X447" s="233"/>
      <c r="Y447" s="214"/>
      <c r="Z447" s="214"/>
      <c r="AA447" s="214"/>
      <c r="AB447" s="214"/>
      <c r="AC447" s="214"/>
      <c r="AD447" s="214"/>
      <c r="AE447" s="214"/>
      <c r="AF447" s="214"/>
      <c r="AG447" s="214" t="s">
        <v>147</v>
      </c>
      <c r="AH447" s="214">
        <v>0</v>
      </c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1" x14ac:dyDescent="0.2">
      <c r="A448" s="231"/>
      <c r="B448" s="232"/>
      <c r="C448" s="271" t="s">
        <v>150</v>
      </c>
      <c r="D448" s="236"/>
      <c r="E448" s="237">
        <v>16.18</v>
      </c>
      <c r="F448" s="233"/>
      <c r="G448" s="233"/>
      <c r="H448" s="233"/>
      <c r="I448" s="233"/>
      <c r="J448" s="233"/>
      <c r="K448" s="233"/>
      <c r="L448" s="233"/>
      <c r="M448" s="233"/>
      <c r="N448" s="233"/>
      <c r="O448" s="233"/>
      <c r="P448" s="233"/>
      <c r="Q448" s="233"/>
      <c r="R448" s="233"/>
      <c r="S448" s="233"/>
      <c r="T448" s="233"/>
      <c r="U448" s="233"/>
      <c r="V448" s="233"/>
      <c r="W448" s="233"/>
      <c r="X448" s="233"/>
      <c r="Y448" s="214"/>
      <c r="Z448" s="214"/>
      <c r="AA448" s="214"/>
      <c r="AB448" s="214"/>
      <c r="AC448" s="214"/>
      <c r="AD448" s="214"/>
      <c r="AE448" s="214"/>
      <c r="AF448" s="214"/>
      <c r="AG448" s="214" t="s">
        <v>147</v>
      </c>
      <c r="AH448" s="214">
        <v>1</v>
      </c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1" x14ac:dyDescent="0.2">
      <c r="A449" s="250">
        <v>94</v>
      </c>
      <c r="B449" s="251" t="s">
        <v>419</v>
      </c>
      <c r="C449" s="269" t="s">
        <v>420</v>
      </c>
      <c r="D449" s="252" t="s">
        <v>159</v>
      </c>
      <c r="E449" s="253">
        <v>19.416</v>
      </c>
      <c r="F449" s="254"/>
      <c r="G449" s="255">
        <f>ROUND(E449*F449,2)</f>
        <v>0</v>
      </c>
      <c r="H449" s="254"/>
      <c r="I449" s="255">
        <f>ROUND(E449*H449,2)</f>
        <v>0</v>
      </c>
      <c r="J449" s="254"/>
      <c r="K449" s="255">
        <f>ROUND(E449*J449,2)</f>
        <v>0</v>
      </c>
      <c r="L449" s="255">
        <v>15</v>
      </c>
      <c r="M449" s="255">
        <f>G449*(1+L449/100)</f>
        <v>0</v>
      </c>
      <c r="N449" s="255">
        <v>1.2200000000000001E-2</v>
      </c>
      <c r="O449" s="255">
        <f>ROUND(E449*N449,2)</f>
        <v>0.24</v>
      </c>
      <c r="P449" s="255">
        <v>0</v>
      </c>
      <c r="Q449" s="255">
        <f>ROUND(E449*P449,2)</f>
        <v>0</v>
      </c>
      <c r="R449" s="255" t="s">
        <v>297</v>
      </c>
      <c r="S449" s="255" t="s">
        <v>143</v>
      </c>
      <c r="T449" s="256" t="s">
        <v>143</v>
      </c>
      <c r="U449" s="233">
        <v>0</v>
      </c>
      <c r="V449" s="233">
        <f>ROUND(E449*U449,2)</f>
        <v>0</v>
      </c>
      <c r="W449" s="233"/>
      <c r="X449" s="233" t="s">
        <v>215</v>
      </c>
      <c r="Y449" s="214"/>
      <c r="Z449" s="214"/>
      <c r="AA449" s="214"/>
      <c r="AB449" s="214"/>
      <c r="AC449" s="214"/>
      <c r="AD449" s="214"/>
      <c r="AE449" s="214"/>
      <c r="AF449" s="214"/>
      <c r="AG449" s="214" t="s">
        <v>216</v>
      </c>
      <c r="AH449" s="214"/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1" x14ac:dyDescent="0.2">
      <c r="A450" s="231"/>
      <c r="B450" s="232"/>
      <c r="C450" s="270" t="s">
        <v>146</v>
      </c>
      <c r="D450" s="234"/>
      <c r="E450" s="235"/>
      <c r="F450" s="233"/>
      <c r="G450" s="233"/>
      <c r="H450" s="233"/>
      <c r="I450" s="233"/>
      <c r="J450" s="233"/>
      <c r="K450" s="233"/>
      <c r="L450" s="233"/>
      <c r="M450" s="233"/>
      <c r="N450" s="233"/>
      <c r="O450" s="233"/>
      <c r="P450" s="233"/>
      <c r="Q450" s="233"/>
      <c r="R450" s="233"/>
      <c r="S450" s="233"/>
      <c r="T450" s="233"/>
      <c r="U450" s="233"/>
      <c r="V450" s="233"/>
      <c r="W450" s="233"/>
      <c r="X450" s="233"/>
      <c r="Y450" s="214"/>
      <c r="Z450" s="214"/>
      <c r="AA450" s="214"/>
      <c r="AB450" s="214"/>
      <c r="AC450" s="214"/>
      <c r="AD450" s="214"/>
      <c r="AE450" s="214"/>
      <c r="AF450" s="214"/>
      <c r="AG450" s="214" t="s">
        <v>147</v>
      </c>
      <c r="AH450" s="214">
        <v>0</v>
      </c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1" x14ac:dyDescent="0.2">
      <c r="A451" s="231"/>
      <c r="B451" s="232"/>
      <c r="C451" s="270" t="s">
        <v>266</v>
      </c>
      <c r="D451" s="234"/>
      <c r="E451" s="235">
        <v>14.8</v>
      </c>
      <c r="F451" s="233"/>
      <c r="G451" s="233"/>
      <c r="H451" s="233"/>
      <c r="I451" s="233"/>
      <c r="J451" s="233"/>
      <c r="K451" s="233"/>
      <c r="L451" s="233"/>
      <c r="M451" s="233"/>
      <c r="N451" s="233"/>
      <c r="O451" s="233"/>
      <c r="P451" s="233"/>
      <c r="Q451" s="233"/>
      <c r="R451" s="233"/>
      <c r="S451" s="233"/>
      <c r="T451" s="233"/>
      <c r="U451" s="233"/>
      <c r="V451" s="233"/>
      <c r="W451" s="233"/>
      <c r="X451" s="233"/>
      <c r="Y451" s="214"/>
      <c r="Z451" s="214"/>
      <c r="AA451" s="214"/>
      <c r="AB451" s="214"/>
      <c r="AC451" s="214"/>
      <c r="AD451" s="214"/>
      <c r="AE451" s="214"/>
      <c r="AF451" s="214"/>
      <c r="AG451" s="214" t="s">
        <v>147</v>
      </c>
      <c r="AH451" s="214">
        <v>0</v>
      </c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1" x14ac:dyDescent="0.2">
      <c r="A452" s="231"/>
      <c r="B452" s="232"/>
      <c r="C452" s="270" t="s">
        <v>416</v>
      </c>
      <c r="D452" s="234"/>
      <c r="E452" s="235">
        <v>1.38</v>
      </c>
      <c r="F452" s="233"/>
      <c r="G452" s="233"/>
      <c r="H452" s="233"/>
      <c r="I452" s="233"/>
      <c r="J452" s="233"/>
      <c r="K452" s="233"/>
      <c r="L452" s="233"/>
      <c r="M452" s="233"/>
      <c r="N452" s="233"/>
      <c r="O452" s="233"/>
      <c r="P452" s="233"/>
      <c r="Q452" s="233"/>
      <c r="R452" s="233"/>
      <c r="S452" s="233"/>
      <c r="T452" s="233"/>
      <c r="U452" s="233"/>
      <c r="V452" s="233"/>
      <c r="W452" s="233"/>
      <c r="X452" s="233"/>
      <c r="Y452" s="214"/>
      <c r="Z452" s="214"/>
      <c r="AA452" s="214"/>
      <c r="AB452" s="214"/>
      <c r="AC452" s="214"/>
      <c r="AD452" s="214"/>
      <c r="AE452" s="214"/>
      <c r="AF452" s="214"/>
      <c r="AG452" s="214" t="s">
        <v>147</v>
      </c>
      <c r="AH452" s="214">
        <v>0</v>
      </c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1" x14ac:dyDescent="0.2">
      <c r="A453" s="231"/>
      <c r="B453" s="232"/>
      <c r="C453" s="271" t="s">
        <v>150</v>
      </c>
      <c r="D453" s="236"/>
      <c r="E453" s="237">
        <v>16.18</v>
      </c>
      <c r="F453" s="233"/>
      <c r="G453" s="233"/>
      <c r="H453" s="233"/>
      <c r="I453" s="233"/>
      <c r="J453" s="233"/>
      <c r="K453" s="233"/>
      <c r="L453" s="233"/>
      <c r="M453" s="233"/>
      <c r="N453" s="233"/>
      <c r="O453" s="233"/>
      <c r="P453" s="233"/>
      <c r="Q453" s="233"/>
      <c r="R453" s="233"/>
      <c r="S453" s="233"/>
      <c r="T453" s="233"/>
      <c r="U453" s="233"/>
      <c r="V453" s="233"/>
      <c r="W453" s="233"/>
      <c r="X453" s="233"/>
      <c r="Y453" s="214"/>
      <c r="Z453" s="214"/>
      <c r="AA453" s="214"/>
      <c r="AB453" s="214"/>
      <c r="AC453" s="214"/>
      <c r="AD453" s="214"/>
      <c r="AE453" s="214"/>
      <c r="AF453" s="214"/>
      <c r="AG453" s="214" t="s">
        <v>147</v>
      </c>
      <c r="AH453" s="214">
        <v>1</v>
      </c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1" x14ac:dyDescent="0.2">
      <c r="A454" s="231"/>
      <c r="B454" s="232"/>
      <c r="C454" s="275" t="s">
        <v>421</v>
      </c>
      <c r="D454" s="241"/>
      <c r="E454" s="242">
        <v>3.2360000000000002</v>
      </c>
      <c r="F454" s="233"/>
      <c r="G454" s="233"/>
      <c r="H454" s="233"/>
      <c r="I454" s="233"/>
      <c r="J454" s="233"/>
      <c r="K454" s="233"/>
      <c r="L454" s="233"/>
      <c r="M454" s="233"/>
      <c r="N454" s="233"/>
      <c r="O454" s="233"/>
      <c r="P454" s="233"/>
      <c r="Q454" s="233"/>
      <c r="R454" s="233"/>
      <c r="S454" s="233"/>
      <c r="T454" s="233"/>
      <c r="U454" s="233"/>
      <c r="V454" s="233"/>
      <c r="W454" s="233"/>
      <c r="X454" s="233"/>
      <c r="Y454" s="214"/>
      <c r="Z454" s="214"/>
      <c r="AA454" s="214"/>
      <c r="AB454" s="214"/>
      <c r="AC454" s="214"/>
      <c r="AD454" s="214"/>
      <c r="AE454" s="214"/>
      <c r="AF454" s="214"/>
      <c r="AG454" s="214" t="s">
        <v>147</v>
      </c>
      <c r="AH454" s="214">
        <v>4</v>
      </c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ht="22.5" outlineLevel="1" x14ac:dyDescent="0.2">
      <c r="A455" s="250">
        <v>95</v>
      </c>
      <c r="B455" s="251" t="s">
        <v>422</v>
      </c>
      <c r="C455" s="269" t="s">
        <v>423</v>
      </c>
      <c r="D455" s="252" t="s">
        <v>153</v>
      </c>
      <c r="E455" s="253">
        <v>12</v>
      </c>
      <c r="F455" s="254"/>
      <c r="G455" s="255">
        <f>ROUND(E455*F455,2)</f>
        <v>0</v>
      </c>
      <c r="H455" s="254"/>
      <c r="I455" s="255">
        <f>ROUND(E455*H455,2)</f>
        <v>0</v>
      </c>
      <c r="J455" s="254"/>
      <c r="K455" s="255">
        <f>ROUND(E455*J455,2)</f>
        <v>0</v>
      </c>
      <c r="L455" s="255">
        <v>15</v>
      </c>
      <c r="M455" s="255">
        <f>G455*(1+L455/100)</f>
        <v>0</v>
      </c>
      <c r="N455" s="255">
        <v>1E-4</v>
      </c>
      <c r="O455" s="255">
        <f>ROUND(E455*N455,2)</f>
        <v>0</v>
      </c>
      <c r="P455" s="255">
        <v>0</v>
      </c>
      <c r="Q455" s="255">
        <f>ROUND(E455*P455,2)</f>
        <v>0</v>
      </c>
      <c r="R455" s="255"/>
      <c r="S455" s="255" t="s">
        <v>173</v>
      </c>
      <c r="T455" s="256" t="s">
        <v>174</v>
      </c>
      <c r="U455" s="233">
        <v>0.12</v>
      </c>
      <c r="V455" s="233">
        <f>ROUND(E455*U455,2)</f>
        <v>1.44</v>
      </c>
      <c r="W455" s="233"/>
      <c r="X455" s="233" t="s">
        <v>144</v>
      </c>
      <c r="Y455" s="214"/>
      <c r="Z455" s="214"/>
      <c r="AA455" s="214"/>
      <c r="AB455" s="214"/>
      <c r="AC455" s="214"/>
      <c r="AD455" s="214"/>
      <c r="AE455" s="214"/>
      <c r="AF455" s="214"/>
      <c r="AG455" s="214" t="s">
        <v>145</v>
      </c>
      <c r="AH455" s="214"/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1" x14ac:dyDescent="0.2">
      <c r="A456" s="231"/>
      <c r="B456" s="232"/>
      <c r="C456" s="270" t="s">
        <v>146</v>
      </c>
      <c r="D456" s="234"/>
      <c r="E456" s="235"/>
      <c r="F456" s="233"/>
      <c r="G456" s="233"/>
      <c r="H456" s="233"/>
      <c r="I456" s="233"/>
      <c r="J456" s="233"/>
      <c r="K456" s="233"/>
      <c r="L456" s="233"/>
      <c r="M456" s="233"/>
      <c r="N456" s="233"/>
      <c r="O456" s="233"/>
      <c r="P456" s="233"/>
      <c r="Q456" s="233"/>
      <c r="R456" s="233"/>
      <c r="S456" s="233"/>
      <c r="T456" s="233"/>
      <c r="U456" s="233"/>
      <c r="V456" s="233"/>
      <c r="W456" s="233"/>
      <c r="X456" s="233"/>
      <c r="Y456" s="214"/>
      <c r="Z456" s="214"/>
      <c r="AA456" s="214"/>
      <c r="AB456" s="214"/>
      <c r="AC456" s="214"/>
      <c r="AD456" s="214"/>
      <c r="AE456" s="214"/>
      <c r="AF456" s="214"/>
      <c r="AG456" s="214" t="s">
        <v>147</v>
      </c>
      <c r="AH456" s="214">
        <v>0</v>
      </c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1" x14ac:dyDescent="0.2">
      <c r="A457" s="231"/>
      <c r="B457" s="232"/>
      <c r="C457" s="270" t="s">
        <v>271</v>
      </c>
      <c r="D457" s="234"/>
      <c r="E457" s="235">
        <v>7.4</v>
      </c>
      <c r="F457" s="233"/>
      <c r="G457" s="233"/>
      <c r="H457" s="233"/>
      <c r="I457" s="233"/>
      <c r="J457" s="233"/>
      <c r="K457" s="233"/>
      <c r="L457" s="233"/>
      <c r="M457" s="233"/>
      <c r="N457" s="233"/>
      <c r="O457" s="233"/>
      <c r="P457" s="233"/>
      <c r="Q457" s="233"/>
      <c r="R457" s="233"/>
      <c r="S457" s="233"/>
      <c r="T457" s="233"/>
      <c r="U457" s="233"/>
      <c r="V457" s="233"/>
      <c r="W457" s="233"/>
      <c r="X457" s="233"/>
      <c r="Y457" s="214"/>
      <c r="Z457" s="214"/>
      <c r="AA457" s="214"/>
      <c r="AB457" s="214"/>
      <c r="AC457" s="214"/>
      <c r="AD457" s="214"/>
      <c r="AE457" s="214"/>
      <c r="AF457" s="214"/>
      <c r="AG457" s="214" t="s">
        <v>147</v>
      </c>
      <c r="AH457" s="214">
        <v>0</v>
      </c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1" x14ac:dyDescent="0.2">
      <c r="A458" s="231"/>
      <c r="B458" s="232"/>
      <c r="C458" s="270" t="s">
        <v>424</v>
      </c>
      <c r="D458" s="234"/>
      <c r="E458" s="235">
        <v>4.5999999999999996</v>
      </c>
      <c r="F458" s="233"/>
      <c r="G458" s="233"/>
      <c r="H458" s="233"/>
      <c r="I458" s="233"/>
      <c r="J458" s="233"/>
      <c r="K458" s="233"/>
      <c r="L458" s="233"/>
      <c r="M458" s="233"/>
      <c r="N458" s="233"/>
      <c r="O458" s="233"/>
      <c r="P458" s="233"/>
      <c r="Q458" s="233"/>
      <c r="R458" s="233"/>
      <c r="S458" s="233"/>
      <c r="T458" s="233"/>
      <c r="U458" s="233"/>
      <c r="V458" s="233"/>
      <c r="W458" s="233"/>
      <c r="X458" s="233"/>
      <c r="Y458" s="214"/>
      <c r="Z458" s="214"/>
      <c r="AA458" s="214"/>
      <c r="AB458" s="214"/>
      <c r="AC458" s="214"/>
      <c r="AD458" s="214"/>
      <c r="AE458" s="214"/>
      <c r="AF458" s="214"/>
      <c r="AG458" s="214" t="s">
        <v>147</v>
      </c>
      <c r="AH458" s="214">
        <v>0</v>
      </c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1" x14ac:dyDescent="0.2">
      <c r="A459" s="231"/>
      <c r="B459" s="232"/>
      <c r="C459" s="271" t="s">
        <v>150</v>
      </c>
      <c r="D459" s="236"/>
      <c r="E459" s="237">
        <v>12</v>
      </c>
      <c r="F459" s="233"/>
      <c r="G459" s="233"/>
      <c r="H459" s="233"/>
      <c r="I459" s="233"/>
      <c r="J459" s="233"/>
      <c r="K459" s="233"/>
      <c r="L459" s="233"/>
      <c r="M459" s="233"/>
      <c r="N459" s="233"/>
      <c r="O459" s="233"/>
      <c r="P459" s="233"/>
      <c r="Q459" s="233"/>
      <c r="R459" s="233"/>
      <c r="S459" s="233"/>
      <c r="T459" s="233"/>
      <c r="U459" s="233"/>
      <c r="V459" s="233"/>
      <c r="W459" s="233"/>
      <c r="X459" s="233"/>
      <c r="Y459" s="214"/>
      <c r="Z459" s="214"/>
      <c r="AA459" s="214"/>
      <c r="AB459" s="214"/>
      <c r="AC459" s="214"/>
      <c r="AD459" s="214"/>
      <c r="AE459" s="214"/>
      <c r="AF459" s="214"/>
      <c r="AG459" s="214" t="s">
        <v>147</v>
      </c>
      <c r="AH459" s="214">
        <v>1</v>
      </c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ht="22.5" outlineLevel="1" x14ac:dyDescent="0.2">
      <c r="A460" s="250">
        <v>96</v>
      </c>
      <c r="B460" s="251" t="s">
        <v>425</v>
      </c>
      <c r="C460" s="269" t="s">
        <v>426</v>
      </c>
      <c r="D460" s="252" t="s">
        <v>153</v>
      </c>
      <c r="E460" s="253">
        <v>5.2</v>
      </c>
      <c r="F460" s="254"/>
      <c r="G460" s="255">
        <f>ROUND(E460*F460,2)</f>
        <v>0</v>
      </c>
      <c r="H460" s="254"/>
      <c r="I460" s="255">
        <f>ROUND(E460*H460,2)</f>
        <v>0</v>
      </c>
      <c r="J460" s="254"/>
      <c r="K460" s="255">
        <f>ROUND(E460*J460,2)</f>
        <v>0</v>
      </c>
      <c r="L460" s="255">
        <v>15</v>
      </c>
      <c r="M460" s="255">
        <f>G460*(1+L460/100)</f>
        <v>0</v>
      </c>
      <c r="N460" s="255">
        <v>1E-4</v>
      </c>
      <c r="O460" s="255">
        <f>ROUND(E460*N460,2)</f>
        <v>0</v>
      </c>
      <c r="P460" s="255">
        <v>0</v>
      </c>
      <c r="Q460" s="255">
        <f>ROUND(E460*P460,2)</f>
        <v>0</v>
      </c>
      <c r="R460" s="255"/>
      <c r="S460" s="255" t="s">
        <v>173</v>
      </c>
      <c r="T460" s="256" t="s">
        <v>174</v>
      </c>
      <c r="U460" s="233">
        <v>0.12</v>
      </c>
      <c r="V460" s="233">
        <f>ROUND(E460*U460,2)</f>
        <v>0.62</v>
      </c>
      <c r="W460" s="233"/>
      <c r="X460" s="233" t="s">
        <v>144</v>
      </c>
      <c r="Y460" s="214"/>
      <c r="Z460" s="214"/>
      <c r="AA460" s="214"/>
      <c r="AB460" s="214"/>
      <c r="AC460" s="214"/>
      <c r="AD460" s="214"/>
      <c r="AE460" s="214"/>
      <c r="AF460" s="214"/>
      <c r="AG460" s="214" t="s">
        <v>145</v>
      </c>
      <c r="AH460" s="214"/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1" x14ac:dyDescent="0.2">
      <c r="A461" s="231"/>
      <c r="B461" s="232"/>
      <c r="C461" s="270" t="s">
        <v>146</v>
      </c>
      <c r="D461" s="234"/>
      <c r="E461" s="235"/>
      <c r="F461" s="233"/>
      <c r="G461" s="233"/>
      <c r="H461" s="233"/>
      <c r="I461" s="233"/>
      <c r="J461" s="233"/>
      <c r="K461" s="233"/>
      <c r="L461" s="233"/>
      <c r="M461" s="233"/>
      <c r="N461" s="233"/>
      <c r="O461" s="233"/>
      <c r="P461" s="233"/>
      <c r="Q461" s="233"/>
      <c r="R461" s="233"/>
      <c r="S461" s="233"/>
      <c r="T461" s="233"/>
      <c r="U461" s="233"/>
      <c r="V461" s="233"/>
      <c r="W461" s="233"/>
      <c r="X461" s="233"/>
      <c r="Y461" s="214"/>
      <c r="Z461" s="214"/>
      <c r="AA461" s="214"/>
      <c r="AB461" s="214"/>
      <c r="AC461" s="214"/>
      <c r="AD461" s="214"/>
      <c r="AE461" s="214"/>
      <c r="AF461" s="214"/>
      <c r="AG461" s="214" t="s">
        <v>147</v>
      </c>
      <c r="AH461" s="214">
        <v>0</v>
      </c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1" x14ac:dyDescent="0.2">
      <c r="A462" s="231"/>
      <c r="B462" s="232"/>
      <c r="C462" s="270" t="s">
        <v>427</v>
      </c>
      <c r="D462" s="234"/>
      <c r="E462" s="235">
        <v>4</v>
      </c>
      <c r="F462" s="233"/>
      <c r="G462" s="233"/>
      <c r="H462" s="233"/>
      <c r="I462" s="233"/>
      <c r="J462" s="233"/>
      <c r="K462" s="233"/>
      <c r="L462" s="233"/>
      <c r="M462" s="233"/>
      <c r="N462" s="233"/>
      <c r="O462" s="233"/>
      <c r="P462" s="233"/>
      <c r="Q462" s="233"/>
      <c r="R462" s="233"/>
      <c r="S462" s="233"/>
      <c r="T462" s="233"/>
      <c r="U462" s="233"/>
      <c r="V462" s="233"/>
      <c r="W462" s="233"/>
      <c r="X462" s="233"/>
      <c r="Y462" s="214"/>
      <c r="Z462" s="214"/>
      <c r="AA462" s="214"/>
      <c r="AB462" s="214"/>
      <c r="AC462" s="214"/>
      <c r="AD462" s="214"/>
      <c r="AE462" s="214"/>
      <c r="AF462" s="214"/>
      <c r="AG462" s="214" t="s">
        <v>147</v>
      </c>
      <c r="AH462" s="214">
        <v>0</v>
      </c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outlineLevel="1" x14ac:dyDescent="0.2">
      <c r="A463" s="231"/>
      <c r="B463" s="232"/>
      <c r="C463" s="270" t="s">
        <v>428</v>
      </c>
      <c r="D463" s="234"/>
      <c r="E463" s="235">
        <v>1.2</v>
      </c>
      <c r="F463" s="233"/>
      <c r="G463" s="233"/>
      <c r="H463" s="233"/>
      <c r="I463" s="233"/>
      <c r="J463" s="233"/>
      <c r="K463" s="233"/>
      <c r="L463" s="233"/>
      <c r="M463" s="233"/>
      <c r="N463" s="233"/>
      <c r="O463" s="233"/>
      <c r="P463" s="233"/>
      <c r="Q463" s="233"/>
      <c r="R463" s="233"/>
      <c r="S463" s="233"/>
      <c r="T463" s="233"/>
      <c r="U463" s="233"/>
      <c r="V463" s="233"/>
      <c r="W463" s="233"/>
      <c r="X463" s="233"/>
      <c r="Y463" s="214"/>
      <c r="Z463" s="214"/>
      <c r="AA463" s="214"/>
      <c r="AB463" s="214"/>
      <c r="AC463" s="214"/>
      <c r="AD463" s="214"/>
      <c r="AE463" s="214"/>
      <c r="AF463" s="214"/>
      <c r="AG463" s="214" t="s">
        <v>147</v>
      </c>
      <c r="AH463" s="214">
        <v>0</v>
      </c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outlineLevel="1" x14ac:dyDescent="0.2">
      <c r="A464" s="231"/>
      <c r="B464" s="232"/>
      <c r="C464" s="271" t="s">
        <v>150</v>
      </c>
      <c r="D464" s="236"/>
      <c r="E464" s="237">
        <v>5.2</v>
      </c>
      <c r="F464" s="233"/>
      <c r="G464" s="233"/>
      <c r="H464" s="233"/>
      <c r="I464" s="233"/>
      <c r="J464" s="233"/>
      <c r="K464" s="233"/>
      <c r="L464" s="233"/>
      <c r="M464" s="233"/>
      <c r="N464" s="233"/>
      <c r="O464" s="233"/>
      <c r="P464" s="233"/>
      <c r="Q464" s="233"/>
      <c r="R464" s="233"/>
      <c r="S464" s="233"/>
      <c r="T464" s="233"/>
      <c r="U464" s="233"/>
      <c r="V464" s="233"/>
      <c r="W464" s="233"/>
      <c r="X464" s="233"/>
      <c r="Y464" s="214"/>
      <c r="Z464" s="214"/>
      <c r="AA464" s="214"/>
      <c r="AB464" s="214"/>
      <c r="AC464" s="214"/>
      <c r="AD464" s="214"/>
      <c r="AE464" s="214"/>
      <c r="AF464" s="214"/>
      <c r="AG464" s="214" t="s">
        <v>147</v>
      </c>
      <c r="AH464" s="214">
        <v>1</v>
      </c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ht="22.5" outlineLevel="1" x14ac:dyDescent="0.2">
      <c r="A465" s="250">
        <v>97</v>
      </c>
      <c r="B465" s="251" t="s">
        <v>429</v>
      </c>
      <c r="C465" s="269" t="s">
        <v>430</v>
      </c>
      <c r="D465" s="252" t="s">
        <v>153</v>
      </c>
      <c r="E465" s="253">
        <v>8</v>
      </c>
      <c r="F465" s="254"/>
      <c r="G465" s="255">
        <f>ROUND(E465*F465,2)</f>
        <v>0</v>
      </c>
      <c r="H465" s="254"/>
      <c r="I465" s="255">
        <f>ROUND(E465*H465,2)</f>
        <v>0</v>
      </c>
      <c r="J465" s="254"/>
      <c r="K465" s="255">
        <f>ROUND(E465*J465,2)</f>
        <v>0</v>
      </c>
      <c r="L465" s="255">
        <v>15</v>
      </c>
      <c r="M465" s="255">
        <f>G465*(1+L465/100)</f>
        <v>0</v>
      </c>
      <c r="N465" s="255">
        <v>2.3000000000000001E-4</v>
      </c>
      <c r="O465" s="255">
        <f>ROUND(E465*N465,2)</f>
        <v>0</v>
      </c>
      <c r="P465" s="255">
        <v>0</v>
      </c>
      <c r="Q465" s="255">
        <f>ROUND(E465*P465,2)</f>
        <v>0</v>
      </c>
      <c r="R465" s="255"/>
      <c r="S465" s="255" t="s">
        <v>173</v>
      </c>
      <c r="T465" s="256" t="s">
        <v>174</v>
      </c>
      <c r="U465" s="233">
        <v>0.12</v>
      </c>
      <c r="V465" s="233">
        <f>ROUND(E465*U465,2)</f>
        <v>0.96</v>
      </c>
      <c r="W465" s="233"/>
      <c r="X465" s="233" t="s">
        <v>144</v>
      </c>
      <c r="Y465" s="214"/>
      <c r="Z465" s="214"/>
      <c r="AA465" s="214"/>
      <c r="AB465" s="214"/>
      <c r="AC465" s="214"/>
      <c r="AD465" s="214"/>
      <c r="AE465" s="214"/>
      <c r="AF465" s="214"/>
      <c r="AG465" s="214" t="s">
        <v>145</v>
      </c>
      <c r="AH465" s="214"/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1" x14ac:dyDescent="0.2">
      <c r="A466" s="231"/>
      <c r="B466" s="232"/>
      <c r="C466" s="270" t="s">
        <v>146</v>
      </c>
      <c r="D466" s="234"/>
      <c r="E466" s="235"/>
      <c r="F466" s="233"/>
      <c r="G466" s="233"/>
      <c r="H466" s="233"/>
      <c r="I466" s="233"/>
      <c r="J466" s="233"/>
      <c r="K466" s="233"/>
      <c r="L466" s="233"/>
      <c r="M466" s="233"/>
      <c r="N466" s="233"/>
      <c r="O466" s="233"/>
      <c r="P466" s="233"/>
      <c r="Q466" s="233"/>
      <c r="R466" s="233"/>
      <c r="S466" s="233"/>
      <c r="T466" s="233"/>
      <c r="U466" s="233"/>
      <c r="V466" s="233"/>
      <c r="W466" s="233"/>
      <c r="X466" s="233"/>
      <c r="Y466" s="214"/>
      <c r="Z466" s="214"/>
      <c r="AA466" s="214"/>
      <c r="AB466" s="214"/>
      <c r="AC466" s="214"/>
      <c r="AD466" s="214"/>
      <c r="AE466" s="214"/>
      <c r="AF466" s="214"/>
      <c r="AG466" s="214" t="s">
        <v>147</v>
      </c>
      <c r="AH466" s="214">
        <v>0</v>
      </c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1" x14ac:dyDescent="0.2">
      <c r="A467" s="231"/>
      <c r="B467" s="232"/>
      <c r="C467" s="270" t="s">
        <v>431</v>
      </c>
      <c r="D467" s="234"/>
      <c r="E467" s="235">
        <v>8</v>
      </c>
      <c r="F467" s="233"/>
      <c r="G467" s="233"/>
      <c r="H467" s="233"/>
      <c r="I467" s="233"/>
      <c r="J467" s="233"/>
      <c r="K467" s="233"/>
      <c r="L467" s="233"/>
      <c r="M467" s="233"/>
      <c r="N467" s="233"/>
      <c r="O467" s="233"/>
      <c r="P467" s="233"/>
      <c r="Q467" s="233"/>
      <c r="R467" s="233"/>
      <c r="S467" s="233"/>
      <c r="T467" s="233"/>
      <c r="U467" s="233"/>
      <c r="V467" s="233"/>
      <c r="W467" s="233"/>
      <c r="X467" s="233"/>
      <c r="Y467" s="214"/>
      <c r="Z467" s="214"/>
      <c r="AA467" s="214"/>
      <c r="AB467" s="214"/>
      <c r="AC467" s="214"/>
      <c r="AD467" s="214"/>
      <c r="AE467" s="214"/>
      <c r="AF467" s="214"/>
      <c r="AG467" s="214" t="s">
        <v>147</v>
      </c>
      <c r="AH467" s="214">
        <v>0</v>
      </c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1" x14ac:dyDescent="0.2">
      <c r="A468" s="231"/>
      <c r="B468" s="232"/>
      <c r="C468" s="270" t="s">
        <v>432</v>
      </c>
      <c r="D468" s="234"/>
      <c r="E468" s="235"/>
      <c r="F468" s="233"/>
      <c r="G468" s="233"/>
      <c r="H468" s="233"/>
      <c r="I468" s="233"/>
      <c r="J468" s="233"/>
      <c r="K468" s="233"/>
      <c r="L468" s="233"/>
      <c r="M468" s="233"/>
      <c r="N468" s="233"/>
      <c r="O468" s="233"/>
      <c r="P468" s="233"/>
      <c r="Q468" s="233"/>
      <c r="R468" s="233"/>
      <c r="S468" s="233"/>
      <c r="T468" s="233"/>
      <c r="U468" s="233"/>
      <c r="V468" s="233"/>
      <c r="W468" s="233"/>
      <c r="X468" s="233"/>
      <c r="Y468" s="214"/>
      <c r="Z468" s="214"/>
      <c r="AA468" s="214"/>
      <c r="AB468" s="214"/>
      <c r="AC468" s="214"/>
      <c r="AD468" s="214"/>
      <c r="AE468" s="214"/>
      <c r="AF468" s="214"/>
      <c r="AG468" s="214" t="s">
        <v>147</v>
      </c>
      <c r="AH468" s="214">
        <v>0</v>
      </c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outlineLevel="1" x14ac:dyDescent="0.2">
      <c r="A469" s="231"/>
      <c r="B469" s="232"/>
      <c r="C469" s="271" t="s">
        <v>150</v>
      </c>
      <c r="D469" s="236"/>
      <c r="E469" s="237">
        <v>8</v>
      </c>
      <c r="F469" s="233"/>
      <c r="G469" s="233"/>
      <c r="H469" s="233"/>
      <c r="I469" s="233"/>
      <c r="J469" s="233"/>
      <c r="K469" s="233"/>
      <c r="L469" s="233"/>
      <c r="M469" s="233"/>
      <c r="N469" s="233"/>
      <c r="O469" s="233"/>
      <c r="P469" s="233"/>
      <c r="Q469" s="233"/>
      <c r="R469" s="233"/>
      <c r="S469" s="233"/>
      <c r="T469" s="233"/>
      <c r="U469" s="233"/>
      <c r="V469" s="233"/>
      <c r="W469" s="233"/>
      <c r="X469" s="233"/>
      <c r="Y469" s="214"/>
      <c r="Z469" s="214"/>
      <c r="AA469" s="214"/>
      <c r="AB469" s="214"/>
      <c r="AC469" s="214"/>
      <c r="AD469" s="214"/>
      <c r="AE469" s="214"/>
      <c r="AF469" s="214"/>
      <c r="AG469" s="214" t="s">
        <v>147</v>
      </c>
      <c r="AH469" s="214">
        <v>1</v>
      </c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outlineLevel="1" x14ac:dyDescent="0.2">
      <c r="A470" s="260">
        <v>98</v>
      </c>
      <c r="B470" s="261" t="s">
        <v>433</v>
      </c>
      <c r="C470" s="276" t="s">
        <v>434</v>
      </c>
      <c r="D470" s="262" t="s">
        <v>257</v>
      </c>
      <c r="E470" s="263">
        <v>0.32862000000000002</v>
      </c>
      <c r="F470" s="264"/>
      <c r="G470" s="265">
        <f>ROUND(E470*F470,2)</f>
        <v>0</v>
      </c>
      <c r="H470" s="264"/>
      <c r="I470" s="265">
        <f>ROUND(E470*H470,2)</f>
        <v>0</v>
      </c>
      <c r="J470" s="264"/>
      <c r="K470" s="265">
        <f>ROUND(E470*J470,2)</f>
        <v>0</v>
      </c>
      <c r="L470" s="265">
        <v>15</v>
      </c>
      <c r="M470" s="265">
        <f>G470*(1+L470/100)</f>
        <v>0</v>
      </c>
      <c r="N470" s="265">
        <v>0</v>
      </c>
      <c r="O470" s="265">
        <f>ROUND(E470*N470,2)</f>
        <v>0</v>
      </c>
      <c r="P470" s="265">
        <v>0</v>
      </c>
      <c r="Q470" s="265">
        <f>ROUND(E470*P470,2)</f>
        <v>0</v>
      </c>
      <c r="R470" s="265"/>
      <c r="S470" s="265" t="s">
        <v>143</v>
      </c>
      <c r="T470" s="266" t="s">
        <v>143</v>
      </c>
      <c r="U470" s="233">
        <v>1.3049999999999999</v>
      </c>
      <c r="V470" s="233">
        <f>ROUND(E470*U470,2)</f>
        <v>0.43</v>
      </c>
      <c r="W470" s="233"/>
      <c r="X470" s="233" t="s">
        <v>258</v>
      </c>
      <c r="Y470" s="214"/>
      <c r="Z470" s="214"/>
      <c r="AA470" s="214"/>
      <c r="AB470" s="214"/>
      <c r="AC470" s="214"/>
      <c r="AD470" s="214"/>
      <c r="AE470" s="214"/>
      <c r="AF470" s="214"/>
      <c r="AG470" s="214" t="s">
        <v>259</v>
      </c>
      <c r="AH470" s="214"/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</row>
    <row r="471" spans="1:60" x14ac:dyDescent="0.2">
      <c r="A471" s="244" t="s">
        <v>138</v>
      </c>
      <c r="B471" s="245" t="s">
        <v>102</v>
      </c>
      <c r="C471" s="268" t="s">
        <v>103</v>
      </c>
      <c r="D471" s="246"/>
      <c r="E471" s="247"/>
      <c r="F471" s="248"/>
      <c r="G471" s="248">
        <f>SUMIF(AG472:AG492,"&lt;&gt;NOR",G472:G492)</f>
        <v>0</v>
      </c>
      <c r="H471" s="248"/>
      <c r="I471" s="248">
        <f>SUM(I472:I492)</f>
        <v>0</v>
      </c>
      <c r="J471" s="248"/>
      <c r="K471" s="248">
        <f>SUM(K472:K492)</f>
        <v>0</v>
      </c>
      <c r="L471" s="248"/>
      <c r="M471" s="248">
        <f>SUM(M472:M492)</f>
        <v>0</v>
      </c>
      <c r="N471" s="248"/>
      <c r="O471" s="248">
        <f>SUM(O472:O492)</f>
        <v>0.01</v>
      </c>
      <c r="P471" s="248"/>
      <c r="Q471" s="248">
        <f>SUM(Q472:Q492)</f>
        <v>0</v>
      </c>
      <c r="R471" s="248"/>
      <c r="S471" s="248"/>
      <c r="T471" s="249"/>
      <c r="U471" s="243"/>
      <c r="V471" s="243">
        <f>SUM(V472:V492)</f>
        <v>8.4499999999999993</v>
      </c>
      <c r="W471" s="243"/>
      <c r="X471" s="243"/>
      <c r="AG471" t="s">
        <v>139</v>
      </c>
    </row>
    <row r="472" spans="1:60" outlineLevel="1" x14ac:dyDescent="0.2">
      <c r="A472" s="250">
        <v>99</v>
      </c>
      <c r="B472" s="251" t="s">
        <v>435</v>
      </c>
      <c r="C472" s="269" t="s">
        <v>436</v>
      </c>
      <c r="D472" s="252" t="s">
        <v>159</v>
      </c>
      <c r="E472" s="253">
        <v>10.98</v>
      </c>
      <c r="F472" s="254"/>
      <c r="G472" s="255">
        <f>ROUND(E472*F472,2)</f>
        <v>0</v>
      </c>
      <c r="H472" s="254"/>
      <c r="I472" s="255">
        <f>ROUND(E472*H472,2)</f>
        <v>0</v>
      </c>
      <c r="J472" s="254"/>
      <c r="K472" s="255">
        <f>ROUND(E472*J472,2)</f>
        <v>0</v>
      </c>
      <c r="L472" s="255">
        <v>15</v>
      </c>
      <c r="M472" s="255">
        <f>G472*(1+L472/100)</f>
        <v>0</v>
      </c>
      <c r="N472" s="255">
        <v>1.0000000000000001E-5</v>
      </c>
      <c r="O472" s="255">
        <f>ROUND(E472*N472,2)</f>
        <v>0</v>
      </c>
      <c r="P472" s="255">
        <v>0</v>
      </c>
      <c r="Q472" s="255">
        <f>ROUND(E472*P472,2)</f>
        <v>0</v>
      </c>
      <c r="R472" s="255"/>
      <c r="S472" s="255" t="s">
        <v>143</v>
      </c>
      <c r="T472" s="256" t="s">
        <v>143</v>
      </c>
      <c r="U472" s="233">
        <v>0.107</v>
      </c>
      <c r="V472" s="233">
        <f>ROUND(E472*U472,2)</f>
        <v>1.17</v>
      </c>
      <c r="W472" s="233"/>
      <c r="X472" s="233" t="s">
        <v>144</v>
      </c>
      <c r="Y472" s="214"/>
      <c r="Z472" s="214"/>
      <c r="AA472" s="214"/>
      <c r="AB472" s="214"/>
      <c r="AC472" s="214"/>
      <c r="AD472" s="214"/>
      <c r="AE472" s="214"/>
      <c r="AF472" s="214"/>
      <c r="AG472" s="214" t="s">
        <v>145</v>
      </c>
      <c r="AH472" s="214"/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outlineLevel="1" x14ac:dyDescent="0.2">
      <c r="A473" s="231"/>
      <c r="B473" s="232"/>
      <c r="C473" s="270" t="s">
        <v>146</v>
      </c>
      <c r="D473" s="234"/>
      <c r="E473" s="235"/>
      <c r="F473" s="233"/>
      <c r="G473" s="233"/>
      <c r="H473" s="233"/>
      <c r="I473" s="233"/>
      <c r="J473" s="233"/>
      <c r="K473" s="233"/>
      <c r="L473" s="233"/>
      <c r="M473" s="233"/>
      <c r="N473" s="233"/>
      <c r="O473" s="233"/>
      <c r="P473" s="233"/>
      <c r="Q473" s="233"/>
      <c r="R473" s="233"/>
      <c r="S473" s="233"/>
      <c r="T473" s="233"/>
      <c r="U473" s="233"/>
      <c r="V473" s="233"/>
      <c r="W473" s="233"/>
      <c r="X473" s="233"/>
      <c r="Y473" s="214"/>
      <c r="Z473" s="214"/>
      <c r="AA473" s="214"/>
      <c r="AB473" s="214"/>
      <c r="AC473" s="214"/>
      <c r="AD473" s="214"/>
      <c r="AE473" s="214"/>
      <c r="AF473" s="214"/>
      <c r="AG473" s="214" t="s">
        <v>147</v>
      </c>
      <c r="AH473" s="214">
        <v>0</v>
      </c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outlineLevel="1" x14ac:dyDescent="0.2">
      <c r="A474" s="231"/>
      <c r="B474" s="232"/>
      <c r="C474" s="270" t="s">
        <v>437</v>
      </c>
      <c r="D474" s="234"/>
      <c r="E474" s="235"/>
      <c r="F474" s="233"/>
      <c r="G474" s="233"/>
      <c r="H474" s="233"/>
      <c r="I474" s="233"/>
      <c r="J474" s="233"/>
      <c r="K474" s="233"/>
      <c r="L474" s="233"/>
      <c r="M474" s="233"/>
      <c r="N474" s="233"/>
      <c r="O474" s="233"/>
      <c r="P474" s="233"/>
      <c r="Q474" s="233"/>
      <c r="R474" s="233"/>
      <c r="S474" s="233"/>
      <c r="T474" s="233"/>
      <c r="U474" s="233"/>
      <c r="V474" s="233"/>
      <c r="W474" s="233"/>
      <c r="X474" s="233"/>
      <c r="Y474" s="214"/>
      <c r="Z474" s="214"/>
      <c r="AA474" s="214"/>
      <c r="AB474" s="214"/>
      <c r="AC474" s="214"/>
      <c r="AD474" s="214"/>
      <c r="AE474" s="214"/>
      <c r="AF474" s="214"/>
      <c r="AG474" s="214" t="s">
        <v>147</v>
      </c>
      <c r="AH474" s="214">
        <v>0</v>
      </c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1" x14ac:dyDescent="0.2">
      <c r="A475" s="231"/>
      <c r="B475" s="232"/>
      <c r="C475" s="270" t="s">
        <v>438</v>
      </c>
      <c r="D475" s="234"/>
      <c r="E475" s="235">
        <v>3.6</v>
      </c>
      <c r="F475" s="233"/>
      <c r="G475" s="233"/>
      <c r="H475" s="233"/>
      <c r="I475" s="233"/>
      <c r="J475" s="233"/>
      <c r="K475" s="233"/>
      <c r="L475" s="233"/>
      <c r="M475" s="233"/>
      <c r="N475" s="233"/>
      <c r="O475" s="233"/>
      <c r="P475" s="233"/>
      <c r="Q475" s="233"/>
      <c r="R475" s="233"/>
      <c r="S475" s="233"/>
      <c r="T475" s="233"/>
      <c r="U475" s="233"/>
      <c r="V475" s="233"/>
      <c r="W475" s="233"/>
      <c r="X475" s="233"/>
      <c r="Y475" s="214"/>
      <c r="Z475" s="214"/>
      <c r="AA475" s="214"/>
      <c r="AB475" s="214"/>
      <c r="AC475" s="214"/>
      <c r="AD475" s="214"/>
      <c r="AE475" s="214"/>
      <c r="AF475" s="214"/>
      <c r="AG475" s="214" t="s">
        <v>147</v>
      </c>
      <c r="AH475" s="214">
        <v>0</v>
      </c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outlineLevel="1" x14ac:dyDescent="0.2">
      <c r="A476" s="231"/>
      <c r="B476" s="232"/>
      <c r="C476" s="270" t="s">
        <v>184</v>
      </c>
      <c r="D476" s="234"/>
      <c r="E476" s="235">
        <v>3.6</v>
      </c>
      <c r="F476" s="233"/>
      <c r="G476" s="233"/>
      <c r="H476" s="233"/>
      <c r="I476" s="233"/>
      <c r="J476" s="233"/>
      <c r="K476" s="233"/>
      <c r="L476" s="233"/>
      <c r="M476" s="233"/>
      <c r="N476" s="233"/>
      <c r="O476" s="233"/>
      <c r="P476" s="233"/>
      <c r="Q476" s="233"/>
      <c r="R476" s="233"/>
      <c r="S476" s="233"/>
      <c r="T476" s="233"/>
      <c r="U476" s="233"/>
      <c r="V476" s="233"/>
      <c r="W476" s="233"/>
      <c r="X476" s="233"/>
      <c r="Y476" s="214"/>
      <c r="Z476" s="214"/>
      <c r="AA476" s="214"/>
      <c r="AB476" s="214"/>
      <c r="AC476" s="214"/>
      <c r="AD476" s="214"/>
      <c r="AE476" s="214"/>
      <c r="AF476" s="214"/>
      <c r="AG476" s="214" t="s">
        <v>147</v>
      </c>
      <c r="AH476" s="214">
        <v>0</v>
      </c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</row>
    <row r="477" spans="1:60" outlineLevel="1" x14ac:dyDescent="0.2">
      <c r="A477" s="231"/>
      <c r="B477" s="232"/>
      <c r="C477" s="270" t="s">
        <v>185</v>
      </c>
      <c r="D477" s="234"/>
      <c r="E477" s="235">
        <v>2.8</v>
      </c>
      <c r="F477" s="233"/>
      <c r="G477" s="233"/>
      <c r="H477" s="233"/>
      <c r="I477" s="233"/>
      <c r="J477" s="233"/>
      <c r="K477" s="233"/>
      <c r="L477" s="233"/>
      <c r="M477" s="233"/>
      <c r="N477" s="233"/>
      <c r="O477" s="233"/>
      <c r="P477" s="233"/>
      <c r="Q477" s="233"/>
      <c r="R477" s="233"/>
      <c r="S477" s="233"/>
      <c r="T477" s="233"/>
      <c r="U477" s="233"/>
      <c r="V477" s="233"/>
      <c r="W477" s="233"/>
      <c r="X477" s="233"/>
      <c r="Y477" s="214"/>
      <c r="Z477" s="214"/>
      <c r="AA477" s="214"/>
      <c r="AB477" s="214"/>
      <c r="AC477" s="214"/>
      <c r="AD477" s="214"/>
      <c r="AE477" s="214"/>
      <c r="AF477" s="214"/>
      <c r="AG477" s="214" t="s">
        <v>147</v>
      </c>
      <c r="AH477" s="214">
        <v>0</v>
      </c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1" x14ac:dyDescent="0.2">
      <c r="A478" s="231"/>
      <c r="B478" s="232"/>
      <c r="C478" s="270" t="s">
        <v>439</v>
      </c>
      <c r="D478" s="234"/>
      <c r="E478" s="235"/>
      <c r="F478" s="233"/>
      <c r="G478" s="233"/>
      <c r="H478" s="233"/>
      <c r="I478" s="233"/>
      <c r="J478" s="233"/>
      <c r="K478" s="233"/>
      <c r="L478" s="233"/>
      <c r="M478" s="233"/>
      <c r="N478" s="233"/>
      <c r="O478" s="233"/>
      <c r="P478" s="233"/>
      <c r="Q478" s="233"/>
      <c r="R478" s="233"/>
      <c r="S478" s="233"/>
      <c r="T478" s="233"/>
      <c r="U478" s="233"/>
      <c r="V478" s="233"/>
      <c r="W478" s="233"/>
      <c r="X478" s="233"/>
      <c r="Y478" s="214"/>
      <c r="Z478" s="214"/>
      <c r="AA478" s="214"/>
      <c r="AB478" s="214"/>
      <c r="AC478" s="214"/>
      <c r="AD478" s="214"/>
      <c r="AE478" s="214"/>
      <c r="AF478" s="214"/>
      <c r="AG478" s="214" t="s">
        <v>147</v>
      </c>
      <c r="AH478" s="214">
        <v>0</v>
      </c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outlineLevel="1" x14ac:dyDescent="0.2">
      <c r="A479" s="231"/>
      <c r="B479" s="232"/>
      <c r="C479" s="270" t="s">
        <v>440</v>
      </c>
      <c r="D479" s="234"/>
      <c r="E479" s="235">
        <v>0.49</v>
      </c>
      <c r="F479" s="233"/>
      <c r="G479" s="233"/>
      <c r="H479" s="233"/>
      <c r="I479" s="233"/>
      <c r="J479" s="233"/>
      <c r="K479" s="233"/>
      <c r="L479" s="233"/>
      <c r="M479" s="233"/>
      <c r="N479" s="233"/>
      <c r="O479" s="233"/>
      <c r="P479" s="233"/>
      <c r="Q479" s="233"/>
      <c r="R479" s="233"/>
      <c r="S479" s="233"/>
      <c r="T479" s="233"/>
      <c r="U479" s="233"/>
      <c r="V479" s="233"/>
      <c r="W479" s="233"/>
      <c r="X479" s="233"/>
      <c r="Y479" s="214"/>
      <c r="Z479" s="214"/>
      <c r="AA479" s="214"/>
      <c r="AB479" s="214"/>
      <c r="AC479" s="214"/>
      <c r="AD479" s="214"/>
      <c r="AE479" s="214"/>
      <c r="AF479" s="214"/>
      <c r="AG479" s="214" t="s">
        <v>147</v>
      </c>
      <c r="AH479" s="214">
        <v>0</v>
      </c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outlineLevel="1" x14ac:dyDescent="0.2">
      <c r="A480" s="231"/>
      <c r="B480" s="232"/>
      <c r="C480" s="270" t="s">
        <v>441</v>
      </c>
      <c r="D480" s="234"/>
      <c r="E480" s="235">
        <v>0.49</v>
      </c>
      <c r="F480" s="233"/>
      <c r="G480" s="233"/>
      <c r="H480" s="233"/>
      <c r="I480" s="233"/>
      <c r="J480" s="233"/>
      <c r="K480" s="233"/>
      <c r="L480" s="233"/>
      <c r="M480" s="233"/>
      <c r="N480" s="233"/>
      <c r="O480" s="233"/>
      <c r="P480" s="233"/>
      <c r="Q480" s="233"/>
      <c r="R480" s="233"/>
      <c r="S480" s="233"/>
      <c r="T480" s="233"/>
      <c r="U480" s="233"/>
      <c r="V480" s="233"/>
      <c r="W480" s="233"/>
      <c r="X480" s="233"/>
      <c r="Y480" s="214"/>
      <c r="Z480" s="214"/>
      <c r="AA480" s="214"/>
      <c r="AB480" s="214"/>
      <c r="AC480" s="214"/>
      <c r="AD480" s="214"/>
      <c r="AE480" s="214"/>
      <c r="AF480" s="214"/>
      <c r="AG480" s="214" t="s">
        <v>147</v>
      </c>
      <c r="AH480" s="214">
        <v>0</v>
      </c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outlineLevel="1" x14ac:dyDescent="0.2">
      <c r="A481" s="231"/>
      <c r="B481" s="232"/>
      <c r="C481" s="271" t="s">
        <v>150</v>
      </c>
      <c r="D481" s="236"/>
      <c r="E481" s="237">
        <v>10.98</v>
      </c>
      <c r="F481" s="233"/>
      <c r="G481" s="233"/>
      <c r="H481" s="233"/>
      <c r="I481" s="233"/>
      <c r="J481" s="233"/>
      <c r="K481" s="233"/>
      <c r="L481" s="233"/>
      <c r="M481" s="233"/>
      <c r="N481" s="233"/>
      <c r="O481" s="233"/>
      <c r="P481" s="233"/>
      <c r="Q481" s="233"/>
      <c r="R481" s="233"/>
      <c r="S481" s="233"/>
      <c r="T481" s="233"/>
      <c r="U481" s="233"/>
      <c r="V481" s="233"/>
      <c r="W481" s="233"/>
      <c r="X481" s="233"/>
      <c r="Y481" s="214"/>
      <c r="Z481" s="214"/>
      <c r="AA481" s="214"/>
      <c r="AB481" s="214"/>
      <c r="AC481" s="214"/>
      <c r="AD481" s="214"/>
      <c r="AE481" s="214"/>
      <c r="AF481" s="214"/>
      <c r="AG481" s="214" t="s">
        <v>147</v>
      </c>
      <c r="AH481" s="214">
        <v>1</v>
      </c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outlineLevel="1" x14ac:dyDescent="0.2">
      <c r="A482" s="250">
        <v>100</v>
      </c>
      <c r="B482" s="251" t="s">
        <v>442</v>
      </c>
      <c r="C482" s="269" t="s">
        <v>443</v>
      </c>
      <c r="D482" s="252" t="s">
        <v>159</v>
      </c>
      <c r="E482" s="253">
        <v>10.98</v>
      </c>
      <c r="F482" s="254"/>
      <c r="G482" s="255">
        <f>ROUND(E482*F482,2)</f>
        <v>0</v>
      </c>
      <c r="H482" s="254"/>
      <c r="I482" s="255">
        <f>ROUND(E482*H482,2)</f>
        <v>0</v>
      </c>
      <c r="J482" s="254"/>
      <c r="K482" s="255">
        <f>ROUND(E482*J482,2)</f>
        <v>0</v>
      </c>
      <c r="L482" s="255">
        <v>15</v>
      </c>
      <c r="M482" s="255">
        <f>G482*(1+L482/100)</f>
        <v>0</v>
      </c>
      <c r="N482" s="255">
        <v>4.6999999999999999E-4</v>
      </c>
      <c r="O482" s="255">
        <f>ROUND(E482*N482,2)</f>
        <v>0.01</v>
      </c>
      <c r="P482" s="255">
        <v>0</v>
      </c>
      <c r="Q482" s="255">
        <f>ROUND(E482*P482,2)</f>
        <v>0</v>
      </c>
      <c r="R482" s="255"/>
      <c r="S482" s="255" t="s">
        <v>143</v>
      </c>
      <c r="T482" s="256" t="s">
        <v>143</v>
      </c>
      <c r="U482" s="233">
        <v>0.66300000000000003</v>
      </c>
      <c r="V482" s="233">
        <f>ROUND(E482*U482,2)</f>
        <v>7.28</v>
      </c>
      <c r="W482" s="233"/>
      <c r="X482" s="233" t="s">
        <v>144</v>
      </c>
      <c r="Y482" s="214"/>
      <c r="Z482" s="214"/>
      <c r="AA482" s="214"/>
      <c r="AB482" s="214"/>
      <c r="AC482" s="214"/>
      <c r="AD482" s="214"/>
      <c r="AE482" s="214"/>
      <c r="AF482" s="214"/>
      <c r="AG482" s="214" t="s">
        <v>145</v>
      </c>
      <c r="AH482" s="214"/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outlineLevel="1" x14ac:dyDescent="0.2">
      <c r="A483" s="231"/>
      <c r="B483" s="232"/>
      <c r="C483" s="272" t="s">
        <v>444</v>
      </c>
      <c r="D483" s="257"/>
      <c r="E483" s="257"/>
      <c r="F483" s="257"/>
      <c r="G483" s="257"/>
      <c r="H483" s="233"/>
      <c r="I483" s="233"/>
      <c r="J483" s="233"/>
      <c r="K483" s="233"/>
      <c r="L483" s="233"/>
      <c r="M483" s="233"/>
      <c r="N483" s="233"/>
      <c r="O483" s="233"/>
      <c r="P483" s="233"/>
      <c r="Q483" s="233"/>
      <c r="R483" s="233"/>
      <c r="S483" s="233"/>
      <c r="T483" s="233"/>
      <c r="U483" s="233"/>
      <c r="V483" s="233"/>
      <c r="W483" s="233"/>
      <c r="X483" s="233"/>
      <c r="Y483" s="214"/>
      <c r="Z483" s="214"/>
      <c r="AA483" s="214"/>
      <c r="AB483" s="214"/>
      <c r="AC483" s="214"/>
      <c r="AD483" s="214"/>
      <c r="AE483" s="214"/>
      <c r="AF483" s="214"/>
      <c r="AG483" s="214" t="s">
        <v>155</v>
      </c>
      <c r="AH483" s="214"/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1" x14ac:dyDescent="0.2">
      <c r="A484" s="231"/>
      <c r="B484" s="232"/>
      <c r="C484" s="270" t="s">
        <v>146</v>
      </c>
      <c r="D484" s="234"/>
      <c r="E484" s="235"/>
      <c r="F484" s="233"/>
      <c r="G484" s="233"/>
      <c r="H484" s="233"/>
      <c r="I484" s="233"/>
      <c r="J484" s="233"/>
      <c r="K484" s="233"/>
      <c r="L484" s="233"/>
      <c r="M484" s="233"/>
      <c r="N484" s="233"/>
      <c r="O484" s="233"/>
      <c r="P484" s="233"/>
      <c r="Q484" s="233"/>
      <c r="R484" s="233"/>
      <c r="S484" s="233"/>
      <c r="T484" s="233"/>
      <c r="U484" s="233"/>
      <c r="V484" s="233"/>
      <c r="W484" s="233"/>
      <c r="X484" s="233"/>
      <c r="Y484" s="214"/>
      <c r="Z484" s="214"/>
      <c r="AA484" s="214"/>
      <c r="AB484" s="214"/>
      <c r="AC484" s="214"/>
      <c r="AD484" s="214"/>
      <c r="AE484" s="214"/>
      <c r="AF484" s="214"/>
      <c r="AG484" s="214" t="s">
        <v>147</v>
      </c>
      <c r="AH484" s="214">
        <v>0</v>
      </c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1" x14ac:dyDescent="0.2">
      <c r="A485" s="231"/>
      <c r="B485" s="232"/>
      <c r="C485" s="270" t="s">
        <v>437</v>
      </c>
      <c r="D485" s="234"/>
      <c r="E485" s="235"/>
      <c r="F485" s="233"/>
      <c r="G485" s="233"/>
      <c r="H485" s="233"/>
      <c r="I485" s="233"/>
      <c r="J485" s="233"/>
      <c r="K485" s="233"/>
      <c r="L485" s="233"/>
      <c r="M485" s="233"/>
      <c r="N485" s="233"/>
      <c r="O485" s="233"/>
      <c r="P485" s="233"/>
      <c r="Q485" s="233"/>
      <c r="R485" s="233"/>
      <c r="S485" s="233"/>
      <c r="T485" s="233"/>
      <c r="U485" s="233"/>
      <c r="V485" s="233"/>
      <c r="W485" s="233"/>
      <c r="X485" s="233"/>
      <c r="Y485" s="214"/>
      <c r="Z485" s="214"/>
      <c r="AA485" s="214"/>
      <c r="AB485" s="214"/>
      <c r="AC485" s="214"/>
      <c r="AD485" s="214"/>
      <c r="AE485" s="214"/>
      <c r="AF485" s="214"/>
      <c r="AG485" s="214" t="s">
        <v>147</v>
      </c>
      <c r="AH485" s="214">
        <v>0</v>
      </c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1" x14ac:dyDescent="0.2">
      <c r="A486" s="231"/>
      <c r="B486" s="232"/>
      <c r="C486" s="270" t="s">
        <v>438</v>
      </c>
      <c r="D486" s="234"/>
      <c r="E486" s="235">
        <v>3.6</v>
      </c>
      <c r="F486" s="233"/>
      <c r="G486" s="233"/>
      <c r="H486" s="233"/>
      <c r="I486" s="233"/>
      <c r="J486" s="233"/>
      <c r="K486" s="233"/>
      <c r="L486" s="233"/>
      <c r="M486" s="233"/>
      <c r="N486" s="233"/>
      <c r="O486" s="233"/>
      <c r="P486" s="233"/>
      <c r="Q486" s="233"/>
      <c r="R486" s="233"/>
      <c r="S486" s="233"/>
      <c r="T486" s="233"/>
      <c r="U486" s="233"/>
      <c r="V486" s="233"/>
      <c r="W486" s="233"/>
      <c r="X486" s="233"/>
      <c r="Y486" s="214"/>
      <c r="Z486" s="214"/>
      <c r="AA486" s="214"/>
      <c r="AB486" s="214"/>
      <c r="AC486" s="214"/>
      <c r="AD486" s="214"/>
      <c r="AE486" s="214"/>
      <c r="AF486" s="214"/>
      <c r="AG486" s="214" t="s">
        <v>147</v>
      </c>
      <c r="AH486" s="214">
        <v>0</v>
      </c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1" x14ac:dyDescent="0.2">
      <c r="A487" s="231"/>
      <c r="B487" s="232"/>
      <c r="C487" s="270" t="s">
        <v>184</v>
      </c>
      <c r="D487" s="234"/>
      <c r="E487" s="235">
        <v>3.6</v>
      </c>
      <c r="F487" s="233"/>
      <c r="G487" s="233"/>
      <c r="H487" s="233"/>
      <c r="I487" s="233"/>
      <c r="J487" s="233"/>
      <c r="K487" s="233"/>
      <c r="L487" s="233"/>
      <c r="M487" s="233"/>
      <c r="N487" s="233"/>
      <c r="O487" s="233"/>
      <c r="P487" s="233"/>
      <c r="Q487" s="233"/>
      <c r="R487" s="233"/>
      <c r="S487" s="233"/>
      <c r="T487" s="233"/>
      <c r="U487" s="233"/>
      <c r="V487" s="233"/>
      <c r="W487" s="233"/>
      <c r="X487" s="233"/>
      <c r="Y487" s="214"/>
      <c r="Z487" s="214"/>
      <c r="AA487" s="214"/>
      <c r="AB487" s="214"/>
      <c r="AC487" s="214"/>
      <c r="AD487" s="214"/>
      <c r="AE487" s="214"/>
      <c r="AF487" s="214"/>
      <c r="AG487" s="214" t="s">
        <v>147</v>
      </c>
      <c r="AH487" s="214">
        <v>0</v>
      </c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outlineLevel="1" x14ac:dyDescent="0.2">
      <c r="A488" s="231"/>
      <c r="B488" s="232"/>
      <c r="C488" s="270" t="s">
        <v>185</v>
      </c>
      <c r="D488" s="234"/>
      <c r="E488" s="235">
        <v>2.8</v>
      </c>
      <c r="F488" s="233"/>
      <c r="G488" s="233"/>
      <c r="H488" s="233"/>
      <c r="I488" s="233"/>
      <c r="J488" s="233"/>
      <c r="K488" s="233"/>
      <c r="L488" s="233"/>
      <c r="M488" s="233"/>
      <c r="N488" s="233"/>
      <c r="O488" s="233"/>
      <c r="P488" s="233"/>
      <c r="Q488" s="233"/>
      <c r="R488" s="233"/>
      <c r="S488" s="233"/>
      <c r="T488" s="233"/>
      <c r="U488" s="233"/>
      <c r="V488" s="233"/>
      <c r="W488" s="233"/>
      <c r="X488" s="233"/>
      <c r="Y488" s="214"/>
      <c r="Z488" s="214"/>
      <c r="AA488" s="214"/>
      <c r="AB488" s="214"/>
      <c r="AC488" s="214"/>
      <c r="AD488" s="214"/>
      <c r="AE488" s="214"/>
      <c r="AF488" s="214"/>
      <c r="AG488" s="214" t="s">
        <v>147</v>
      </c>
      <c r="AH488" s="214">
        <v>0</v>
      </c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outlineLevel="1" x14ac:dyDescent="0.2">
      <c r="A489" s="231"/>
      <c r="B489" s="232"/>
      <c r="C489" s="270" t="s">
        <v>439</v>
      </c>
      <c r="D489" s="234"/>
      <c r="E489" s="235"/>
      <c r="F489" s="233"/>
      <c r="G489" s="233"/>
      <c r="H489" s="233"/>
      <c r="I489" s="233"/>
      <c r="J489" s="233"/>
      <c r="K489" s="233"/>
      <c r="L489" s="233"/>
      <c r="M489" s="233"/>
      <c r="N489" s="233"/>
      <c r="O489" s="233"/>
      <c r="P489" s="233"/>
      <c r="Q489" s="233"/>
      <c r="R489" s="233"/>
      <c r="S489" s="233"/>
      <c r="T489" s="233"/>
      <c r="U489" s="233"/>
      <c r="V489" s="233"/>
      <c r="W489" s="233"/>
      <c r="X489" s="233"/>
      <c r="Y489" s="214"/>
      <c r="Z489" s="214"/>
      <c r="AA489" s="214"/>
      <c r="AB489" s="214"/>
      <c r="AC489" s="214"/>
      <c r="AD489" s="214"/>
      <c r="AE489" s="214"/>
      <c r="AF489" s="214"/>
      <c r="AG489" s="214" t="s">
        <v>147</v>
      </c>
      <c r="AH489" s="214">
        <v>0</v>
      </c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1" x14ac:dyDescent="0.2">
      <c r="A490" s="231"/>
      <c r="B490" s="232"/>
      <c r="C490" s="270" t="s">
        <v>440</v>
      </c>
      <c r="D490" s="234"/>
      <c r="E490" s="235">
        <v>0.49</v>
      </c>
      <c r="F490" s="233"/>
      <c r="G490" s="233"/>
      <c r="H490" s="233"/>
      <c r="I490" s="233"/>
      <c r="J490" s="233"/>
      <c r="K490" s="233"/>
      <c r="L490" s="233"/>
      <c r="M490" s="233"/>
      <c r="N490" s="233"/>
      <c r="O490" s="233"/>
      <c r="P490" s="233"/>
      <c r="Q490" s="233"/>
      <c r="R490" s="233"/>
      <c r="S490" s="233"/>
      <c r="T490" s="233"/>
      <c r="U490" s="233"/>
      <c r="V490" s="233"/>
      <c r="W490" s="233"/>
      <c r="X490" s="233"/>
      <c r="Y490" s="214"/>
      <c r="Z490" s="214"/>
      <c r="AA490" s="214"/>
      <c r="AB490" s="214"/>
      <c r="AC490" s="214"/>
      <c r="AD490" s="214"/>
      <c r="AE490" s="214"/>
      <c r="AF490" s="214"/>
      <c r="AG490" s="214" t="s">
        <v>147</v>
      </c>
      <c r="AH490" s="214">
        <v>0</v>
      </c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1" x14ac:dyDescent="0.2">
      <c r="A491" s="231"/>
      <c r="B491" s="232"/>
      <c r="C491" s="270" t="s">
        <v>441</v>
      </c>
      <c r="D491" s="234"/>
      <c r="E491" s="235">
        <v>0.49</v>
      </c>
      <c r="F491" s="233"/>
      <c r="G491" s="233"/>
      <c r="H491" s="233"/>
      <c r="I491" s="233"/>
      <c r="J491" s="233"/>
      <c r="K491" s="233"/>
      <c r="L491" s="233"/>
      <c r="M491" s="233"/>
      <c r="N491" s="233"/>
      <c r="O491" s="233"/>
      <c r="P491" s="233"/>
      <c r="Q491" s="233"/>
      <c r="R491" s="233"/>
      <c r="S491" s="233"/>
      <c r="T491" s="233"/>
      <c r="U491" s="233"/>
      <c r="V491" s="233"/>
      <c r="W491" s="233"/>
      <c r="X491" s="233"/>
      <c r="Y491" s="214"/>
      <c r="Z491" s="214"/>
      <c r="AA491" s="214"/>
      <c r="AB491" s="214"/>
      <c r="AC491" s="214"/>
      <c r="AD491" s="214"/>
      <c r="AE491" s="214"/>
      <c r="AF491" s="214"/>
      <c r="AG491" s="214" t="s">
        <v>147</v>
      </c>
      <c r="AH491" s="214">
        <v>0</v>
      </c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outlineLevel="1" x14ac:dyDescent="0.2">
      <c r="A492" s="231"/>
      <c r="B492" s="232"/>
      <c r="C492" s="271" t="s">
        <v>150</v>
      </c>
      <c r="D492" s="236"/>
      <c r="E492" s="237">
        <v>10.98</v>
      </c>
      <c r="F492" s="233"/>
      <c r="G492" s="233"/>
      <c r="H492" s="233"/>
      <c r="I492" s="233"/>
      <c r="J492" s="233"/>
      <c r="K492" s="233"/>
      <c r="L492" s="233"/>
      <c r="M492" s="233"/>
      <c r="N492" s="233"/>
      <c r="O492" s="233"/>
      <c r="P492" s="233"/>
      <c r="Q492" s="233"/>
      <c r="R492" s="233"/>
      <c r="S492" s="233"/>
      <c r="T492" s="233"/>
      <c r="U492" s="233"/>
      <c r="V492" s="233"/>
      <c r="W492" s="233"/>
      <c r="X492" s="233"/>
      <c r="Y492" s="214"/>
      <c r="Z492" s="214"/>
      <c r="AA492" s="214"/>
      <c r="AB492" s="214"/>
      <c r="AC492" s="214"/>
      <c r="AD492" s="214"/>
      <c r="AE492" s="214"/>
      <c r="AF492" s="214"/>
      <c r="AG492" s="214" t="s">
        <v>147</v>
      </c>
      <c r="AH492" s="214">
        <v>1</v>
      </c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x14ac:dyDescent="0.2">
      <c r="A493" s="244" t="s">
        <v>138</v>
      </c>
      <c r="B493" s="245" t="s">
        <v>104</v>
      </c>
      <c r="C493" s="268" t="s">
        <v>105</v>
      </c>
      <c r="D493" s="246"/>
      <c r="E493" s="247"/>
      <c r="F493" s="248"/>
      <c r="G493" s="248">
        <f>SUMIF(AG494:AG590,"&lt;&gt;NOR",G494:G590)</f>
        <v>0</v>
      </c>
      <c r="H493" s="248"/>
      <c r="I493" s="248">
        <f>SUM(I494:I590)</f>
        <v>0</v>
      </c>
      <c r="J493" s="248"/>
      <c r="K493" s="248">
        <f>SUM(K494:K590)</f>
        <v>0</v>
      </c>
      <c r="L493" s="248"/>
      <c r="M493" s="248">
        <f>SUM(M494:M590)</f>
        <v>0</v>
      </c>
      <c r="N493" s="248"/>
      <c r="O493" s="248">
        <f>SUM(O494:O590)</f>
        <v>0.05</v>
      </c>
      <c r="P493" s="248"/>
      <c r="Q493" s="248">
        <f>SUM(Q494:Q590)</f>
        <v>0</v>
      </c>
      <c r="R493" s="248"/>
      <c r="S493" s="248"/>
      <c r="T493" s="249"/>
      <c r="U493" s="243"/>
      <c r="V493" s="243">
        <f>SUM(V494:V590)</f>
        <v>20.260000000000002</v>
      </c>
      <c r="W493" s="243"/>
      <c r="X493" s="243"/>
      <c r="AG493" t="s">
        <v>139</v>
      </c>
    </row>
    <row r="494" spans="1:60" outlineLevel="1" x14ac:dyDescent="0.2">
      <c r="A494" s="250">
        <v>101</v>
      </c>
      <c r="B494" s="251" t="s">
        <v>445</v>
      </c>
      <c r="C494" s="269" t="s">
        <v>446</v>
      </c>
      <c r="D494" s="252" t="s">
        <v>159</v>
      </c>
      <c r="E494" s="253">
        <v>22.1</v>
      </c>
      <c r="F494" s="254"/>
      <c r="G494" s="255">
        <f>ROUND(E494*F494,2)</f>
        <v>0</v>
      </c>
      <c r="H494" s="254"/>
      <c r="I494" s="255">
        <f>ROUND(E494*H494,2)</f>
        <v>0</v>
      </c>
      <c r="J494" s="254"/>
      <c r="K494" s="255">
        <f>ROUND(E494*J494,2)</f>
        <v>0</v>
      </c>
      <c r="L494" s="255">
        <v>15</v>
      </c>
      <c r="M494" s="255">
        <f>G494*(1+L494/100)</f>
        <v>0</v>
      </c>
      <c r="N494" s="255">
        <v>3.5E-4</v>
      </c>
      <c r="O494" s="255">
        <f>ROUND(E494*N494,2)</f>
        <v>0.01</v>
      </c>
      <c r="P494" s="255">
        <v>0</v>
      </c>
      <c r="Q494" s="255">
        <f>ROUND(E494*P494,2)</f>
        <v>0</v>
      </c>
      <c r="R494" s="255"/>
      <c r="S494" s="255" t="s">
        <v>143</v>
      </c>
      <c r="T494" s="256" t="s">
        <v>143</v>
      </c>
      <c r="U494" s="233">
        <v>1.35E-2</v>
      </c>
      <c r="V494" s="233">
        <f>ROUND(E494*U494,2)</f>
        <v>0.3</v>
      </c>
      <c r="W494" s="233"/>
      <c r="X494" s="233" t="s">
        <v>144</v>
      </c>
      <c r="Y494" s="214"/>
      <c r="Z494" s="214"/>
      <c r="AA494" s="214"/>
      <c r="AB494" s="214"/>
      <c r="AC494" s="214"/>
      <c r="AD494" s="214"/>
      <c r="AE494" s="214"/>
      <c r="AF494" s="214"/>
      <c r="AG494" s="214" t="s">
        <v>145</v>
      </c>
      <c r="AH494" s="214"/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outlineLevel="1" x14ac:dyDescent="0.2">
      <c r="A495" s="231"/>
      <c r="B495" s="232"/>
      <c r="C495" s="270" t="s">
        <v>146</v>
      </c>
      <c r="D495" s="234"/>
      <c r="E495" s="235"/>
      <c r="F495" s="233"/>
      <c r="G495" s="233"/>
      <c r="H495" s="233"/>
      <c r="I495" s="233"/>
      <c r="J495" s="233"/>
      <c r="K495" s="233"/>
      <c r="L495" s="233"/>
      <c r="M495" s="233"/>
      <c r="N495" s="233"/>
      <c r="O495" s="233"/>
      <c r="P495" s="233"/>
      <c r="Q495" s="233"/>
      <c r="R495" s="233"/>
      <c r="S495" s="233"/>
      <c r="T495" s="233"/>
      <c r="U495" s="233"/>
      <c r="V495" s="233"/>
      <c r="W495" s="233"/>
      <c r="X495" s="233"/>
      <c r="Y495" s="214"/>
      <c r="Z495" s="214"/>
      <c r="AA495" s="214"/>
      <c r="AB495" s="214"/>
      <c r="AC495" s="214"/>
      <c r="AD495" s="214"/>
      <c r="AE495" s="214"/>
      <c r="AF495" s="214"/>
      <c r="AG495" s="214" t="s">
        <v>147</v>
      </c>
      <c r="AH495" s="214">
        <v>0</v>
      </c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outlineLevel="1" x14ac:dyDescent="0.2">
      <c r="A496" s="231"/>
      <c r="B496" s="232"/>
      <c r="C496" s="270" t="s">
        <v>227</v>
      </c>
      <c r="D496" s="234"/>
      <c r="E496" s="235">
        <v>2.1</v>
      </c>
      <c r="F496" s="233"/>
      <c r="G496" s="233"/>
      <c r="H496" s="233"/>
      <c r="I496" s="233"/>
      <c r="J496" s="233"/>
      <c r="K496" s="233"/>
      <c r="L496" s="233"/>
      <c r="M496" s="233"/>
      <c r="N496" s="233"/>
      <c r="O496" s="233"/>
      <c r="P496" s="233"/>
      <c r="Q496" s="233"/>
      <c r="R496" s="233"/>
      <c r="S496" s="233"/>
      <c r="T496" s="233"/>
      <c r="U496" s="233"/>
      <c r="V496" s="233"/>
      <c r="W496" s="233"/>
      <c r="X496" s="233"/>
      <c r="Y496" s="214"/>
      <c r="Z496" s="214"/>
      <c r="AA496" s="214"/>
      <c r="AB496" s="214"/>
      <c r="AC496" s="214"/>
      <c r="AD496" s="214"/>
      <c r="AE496" s="214"/>
      <c r="AF496" s="214"/>
      <c r="AG496" s="214" t="s">
        <v>147</v>
      </c>
      <c r="AH496" s="214">
        <v>0</v>
      </c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outlineLevel="1" x14ac:dyDescent="0.2">
      <c r="A497" s="231"/>
      <c r="B497" s="232"/>
      <c r="C497" s="270" t="s">
        <v>228</v>
      </c>
      <c r="D497" s="234"/>
      <c r="E497" s="235">
        <v>16</v>
      </c>
      <c r="F497" s="233"/>
      <c r="G497" s="233"/>
      <c r="H497" s="233"/>
      <c r="I497" s="233"/>
      <c r="J497" s="233"/>
      <c r="K497" s="233"/>
      <c r="L497" s="233"/>
      <c r="M497" s="233"/>
      <c r="N497" s="233"/>
      <c r="O497" s="233"/>
      <c r="P497" s="233"/>
      <c r="Q497" s="233"/>
      <c r="R497" s="233"/>
      <c r="S497" s="233"/>
      <c r="T497" s="233"/>
      <c r="U497" s="233"/>
      <c r="V497" s="233"/>
      <c r="W497" s="233"/>
      <c r="X497" s="233"/>
      <c r="Y497" s="214"/>
      <c r="Z497" s="214"/>
      <c r="AA497" s="214"/>
      <c r="AB497" s="214"/>
      <c r="AC497" s="214"/>
      <c r="AD497" s="214"/>
      <c r="AE497" s="214"/>
      <c r="AF497" s="214"/>
      <c r="AG497" s="214" t="s">
        <v>147</v>
      </c>
      <c r="AH497" s="214">
        <v>0</v>
      </c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outlineLevel="1" x14ac:dyDescent="0.2">
      <c r="A498" s="231"/>
      <c r="B498" s="232"/>
      <c r="C498" s="270" t="s">
        <v>205</v>
      </c>
      <c r="D498" s="234"/>
      <c r="E498" s="235">
        <v>4</v>
      </c>
      <c r="F498" s="233"/>
      <c r="G498" s="233"/>
      <c r="H498" s="233"/>
      <c r="I498" s="233"/>
      <c r="J498" s="233"/>
      <c r="K498" s="233"/>
      <c r="L498" s="233"/>
      <c r="M498" s="233"/>
      <c r="N498" s="233"/>
      <c r="O498" s="233"/>
      <c r="P498" s="233"/>
      <c r="Q498" s="233"/>
      <c r="R498" s="233"/>
      <c r="S498" s="233"/>
      <c r="T498" s="233"/>
      <c r="U498" s="233"/>
      <c r="V498" s="233"/>
      <c r="W498" s="233"/>
      <c r="X498" s="233"/>
      <c r="Y498" s="214"/>
      <c r="Z498" s="214"/>
      <c r="AA498" s="214"/>
      <c r="AB498" s="214"/>
      <c r="AC498" s="214"/>
      <c r="AD498" s="214"/>
      <c r="AE498" s="214"/>
      <c r="AF498" s="214"/>
      <c r="AG498" s="214" t="s">
        <v>147</v>
      </c>
      <c r="AH498" s="214">
        <v>0</v>
      </c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1" x14ac:dyDescent="0.2">
      <c r="A499" s="231"/>
      <c r="B499" s="232"/>
      <c r="C499" s="271" t="s">
        <v>150</v>
      </c>
      <c r="D499" s="236"/>
      <c r="E499" s="237">
        <v>22.1</v>
      </c>
      <c r="F499" s="233"/>
      <c r="G499" s="233"/>
      <c r="H499" s="233"/>
      <c r="I499" s="233"/>
      <c r="J499" s="233"/>
      <c r="K499" s="233"/>
      <c r="L499" s="233"/>
      <c r="M499" s="233"/>
      <c r="N499" s="233"/>
      <c r="O499" s="233"/>
      <c r="P499" s="233"/>
      <c r="Q499" s="233"/>
      <c r="R499" s="233"/>
      <c r="S499" s="233"/>
      <c r="T499" s="233"/>
      <c r="U499" s="233"/>
      <c r="V499" s="233"/>
      <c r="W499" s="233"/>
      <c r="X499" s="233"/>
      <c r="Y499" s="214"/>
      <c r="Z499" s="214"/>
      <c r="AA499" s="214"/>
      <c r="AB499" s="214"/>
      <c r="AC499" s="214"/>
      <c r="AD499" s="214"/>
      <c r="AE499" s="214"/>
      <c r="AF499" s="214"/>
      <c r="AG499" s="214" t="s">
        <v>147</v>
      </c>
      <c r="AH499" s="214">
        <v>1</v>
      </c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1" x14ac:dyDescent="0.2">
      <c r="A500" s="250">
        <v>102</v>
      </c>
      <c r="B500" s="251" t="s">
        <v>447</v>
      </c>
      <c r="C500" s="269" t="s">
        <v>448</v>
      </c>
      <c r="D500" s="252" t="s">
        <v>159</v>
      </c>
      <c r="E500" s="253">
        <v>74.305000000000007</v>
      </c>
      <c r="F500" s="254"/>
      <c r="G500" s="255">
        <f>ROUND(E500*F500,2)</f>
        <v>0</v>
      </c>
      <c r="H500" s="254"/>
      <c r="I500" s="255">
        <f>ROUND(E500*H500,2)</f>
        <v>0</v>
      </c>
      <c r="J500" s="254"/>
      <c r="K500" s="255">
        <f>ROUND(E500*J500,2)</f>
        <v>0</v>
      </c>
      <c r="L500" s="255">
        <v>15</v>
      </c>
      <c r="M500" s="255">
        <f>G500*(1+L500/100)</f>
        <v>0</v>
      </c>
      <c r="N500" s="255">
        <v>0</v>
      </c>
      <c r="O500" s="255">
        <f>ROUND(E500*N500,2)</f>
        <v>0</v>
      </c>
      <c r="P500" s="255">
        <v>0</v>
      </c>
      <c r="Q500" s="255">
        <f>ROUND(E500*P500,2)</f>
        <v>0</v>
      </c>
      <c r="R500" s="255"/>
      <c r="S500" s="255" t="s">
        <v>143</v>
      </c>
      <c r="T500" s="256" t="s">
        <v>143</v>
      </c>
      <c r="U500" s="233">
        <v>7.0000000000000001E-3</v>
      </c>
      <c r="V500" s="233">
        <f>ROUND(E500*U500,2)</f>
        <v>0.52</v>
      </c>
      <c r="W500" s="233"/>
      <c r="X500" s="233" t="s">
        <v>144</v>
      </c>
      <c r="Y500" s="214"/>
      <c r="Z500" s="214"/>
      <c r="AA500" s="214"/>
      <c r="AB500" s="214"/>
      <c r="AC500" s="214"/>
      <c r="AD500" s="214"/>
      <c r="AE500" s="214"/>
      <c r="AF500" s="214"/>
      <c r="AG500" s="214" t="s">
        <v>145</v>
      </c>
      <c r="AH500" s="214"/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outlineLevel="1" x14ac:dyDescent="0.2">
      <c r="A501" s="231"/>
      <c r="B501" s="232"/>
      <c r="C501" s="270" t="s">
        <v>146</v>
      </c>
      <c r="D501" s="234"/>
      <c r="E501" s="235"/>
      <c r="F501" s="233"/>
      <c r="G501" s="233"/>
      <c r="H501" s="233"/>
      <c r="I501" s="233"/>
      <c r="J501" s="233"/>
      <c r="K501" s="233"/>
      <c r="L501" s="233"/>
      <c r="M501" s="233"/>
      <c r="N501" s="233"/>
      <c r="O501" s="233"/>
      <c r="P501" s="233"/>
      <c r="Q501" s="233"/>
      <c r="R501" s="233"/>
      <c r="S501" s="233"/>
      <c r="T501" s="233"/>
      <c r="U501" s="233"/>
      <c r="V501" s="233"/>
      <c r="W501" s="233"/>
      <c r="X501" s="233"/>
      <c r="Y501" s="214"/>
      <c r="Z501" s="214"/>
      <c r="AA501" s="214"/>
      <c r="AB501" s="214"/>
      <c r="AC501" s="214"/>
      <c r="AD501" s="214"/>
      <c r="AE501" s="214"/>
      <c r="AF501" s="214"/>
      <c r="AG501" s="214" t="s">
        <v>147</v>
      </c>
      <c r="AH501" s="214">
        <v>0</v>
      </c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</row>
    <row r="502" spans="1:60" outlineLevel="1" x14ac:dyDescent="0.2">
      <c r="A502" s="231"/>
      <c r="B502" s="232"/>
      <c r="C502" s="270" t="s">
        <v>449</v>
      </c>
      <c r="D502" s="234"/>
      <c r="E502" s="235"/>
      <c r="F502" s="233"/>
      <c r="G502" s="233"/>
      <c r="H502" s="233"/>
      <c r="I502" s="233"/>
      <c r="J502" s="233"/>
      <c r="K502" s="233"/>
      <c r="L502" s="233"/>
      <c r="M502" s="233"/>
      <c r="N502" s="233"/>
      <c r="O502" s="233"/>
      <c r="P502" s="233"/>
      <c r="Q502" s="233"/>
      <c r="R502" s="233"/>
      <c r="S502" s="233"/>
      <c r="T502" s="233"/>
      <c r="U502" s="233"/>
      <c r="V502" s="233"/>
      <c r="W502" s="233"/>
      <c r="X502" s="233"/>
      <c r="Y502" s="214"/>
      <c r="Z502" s="214"/>
      <c r="AA502" s="214"/>
      <c r="AB502" s="214"/>
      <c r="AC502" s="214"/>
      <c r="AD502" s="214"/>
      <c r="AE502" s="214"/>
      <c r="AF502" s="214"/>
      <c r="AG502" s="214" t="s">
        <v>147</v>
      </c>
      <c r="AH502" s="214">
        <v>0</v>
      </c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</row>
    <row r="503" spans="1:60" outlineLevel="1" x14ac:dyDescent="0.2">
      <c r="A503" s="231"/>
      <c r="B503" s="232"/>
      <c r="C503" s="270" t="s">
        <v>227</v>
      </c>
      <c r="D503" s="234"/>
      <c r="E503" s="235">
        <v>2.1</v>
      </c>
      <c r="F503" s="233"/>
      <c r="G503" s="233"/>
      <c r="H503" s="233"/>
      <c r="I503" s="233"/>
      <c r="J503" s="233"/>
      <c r="K503" s="233"/>
      <c r="L503" s="233"/>
      <c r="M503" s="233"/>
      <c r="N503" s="233"/>
      <c r="O503" s="233"/>
      <c r="P503" s="233"/>
      <c r="Q503" s="233"/>
      <c r="R503" s="233"/>
      <c r="S503" s="233"/>
      <c r="T503" s="233"/>
      <c r="U503" s="233"/>
      <c r="V503" s="233"/>
      <c r="W503" s="233"/>
      <c r="X503" s="233"/>
      <c r="Y503" s="214"/>
      <c r="Z503" s="214"/>
      <c r="AA503" s="214"/>
      <c r="AB503" s="214"/>
      <c r="AC503" s="214"/>
      <c r="AD503" s="214"/>
      <c r="AE503" s="214"/>
      <c r="AF503" s="214"/>
      <c r="AG503" s="214" t="s">
        <v>147</v>
      </c>
      <c r="AH503" s="214">
        <v>0</v>
      </c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</row>
    <row r="504" spans="1:60" outlineLevel="1" x14ac:dyDescent="0.2">
      <c r="A504" s="231"/>
      <c r="B504" s="232"/>
      <c r="C504" s="270" t="s">
        <v>228</v>
      </c>
      <c r="D504" s="234"/>
      <c r="E504" s="235">
        <v>16</v>
      </c>
      <c r="F504" s="233"/>
      <c r="G504" s="233"/>
      <c r="H504" s="233"/>
      <c r="I504" s="233"/>
      <c r="J504" s="233"/>
      <c r="K504" s="233"/>
      <c r="L504" s="233"/>
      <c r="M504" s="233"/>
      <c r="N504" s="233"/>
      <c r="O504" s="233"/>
      <c r="P504" s="233"/>
      <c r="Q504" s="233"/>
      <c r="R504" s="233"/>
      <c r="S504" s="233"/>
      <c r="T504" s="233"/>
      <c r="U504" s="233"/>
      <c r="V504" s="233"/>
      <c r="W504" s="233"/>
      <c r="X504" s="233"/>
      <c r="Y504" s="214"/>
      <c r="Z504" s="214"/>
      <c r="AA504" s="214"/>
      <c r="AB504" s="214"/>
      <c r="AC504" s="214"/>
      <c r="AD504" s="214"/>
      <c r="AE504" s="214"/>
      <c r="AF504" s="214"/>
      <c r="AG504" s="214" t="s">
        <v>147</v>
      </c>
      <c r="AH504" s="214">
        <v>0</v>
      </c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</row>
    <row r="505" spans="1:60" outlineLevel="1" x14ac:dyDescent="0.2">
      <c r="A505" s="231"/>
      <c r="B505" s="232"/>
      <c r="C505" s="270" t="s">
        <v>205</v>
      </c>
      <c r="D505" s="234"/>
      <c r="E505" s="235">
        <v>4</v>
      </c>
      <c r="F505" s="233"/>
      <c r="G505" s="233"/>
      <c r="H505" s="233"/>
      <c r="I505" s="233"/>
      <c r="J505" s="233"/>
      <c r="K505" s="233"/>
      <c r="L505" s="233"/>
      <c r="M505" s="233"/>
      <c r="N505" s="233"/>
      <c r="O505" s="233"/>
      <c r="P505" s="233"/>
      <c r="Q505" s="233"/>
      <c r="R505" s="233"/>
      <c r="S505" s="233"/>
      <c r="T505" s="233"/>
      <c r="U505" s="233"/>
      <c r="V505" s="233"/>
      <c r="W505" s="233"/>
      <c r="X505" s="233"/>
      <c r="Y505" s="214"/>
      <c r="Z505" s="214"/>
      <c r="AA505" s="214"/>
      <c r="AB505" s="214"/>
      <c r="AC505" s="214"/>
      <c r="AD505" s="214"/>
      <c r="AE505" s="214"/>
      <c r="AF505" s="214"/>
      <c r="AG505" s="214" t="s">
        <v>147</v>
      </c>
      <c r="AH505" s="214">
        <v>0</v>
      </c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</row>
    <row r="506" spans="1:60" outlineLevel="1" x14ac:dyDescent="0.2">
      <c r="A506" s="231"/>
      <c r="B506" s="232"/>
      <c r="C506" s="271" t="s">
        <v>150</v>
      </c>
      <c r="D506" s="236"/>
      <c r="E506" s="237">
        <v>22.1</v>
      </c>
      <c r="F506" s="233"/>
      <c r="G506" s="233"/>
      <c r="H506" s="233"/>
      <c r="I506" s="233"/>
      <c r="J506" s="233"/>
      <c r="K506" s="233"/>
      <c r="L506" s="233"/>
      <c r="M506" s="233"/>
      <c r="N506" s="233"/>
      <c r="O506" s="233"/>
      <c r="P506" s="233"/>
      <c r="Q506" s="233"/>
      <c r="R506" s="233"/>
      <c r="S506" s="233"/>
      <c r="T506" s="233"/>
      <c r="U506" s="233"/>
      <c r="V506" s="233"/>
      <c r="W506" s="233"/>
      <c r="X506" s="233"/>
      <c r="Y506" s="214"/>
      <c r="Z506" s="214"/>
      <c r="AA506" s="214"/>
      <c r="AB506" s="214"/>
      <c r="AC506" s="214"/>
      <c r="AD506" s="214"/>
      <c r="AE506" s="214"/>
      <c r="AF506" s="214"/>
      <c r="AG506" s="214" t="s">
        <v>147</v>
      </c>
      <c r="AH506" s="214">
        <v>1</v>
      </c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</row>
    <row r="507" spans="1:60" outlineLevel="1" x14ac:dyDescent="0.2">
      <c r="A507" s="231"/>
      <c r="B507" s="232"/>
      <c r="C507" s="270" t="s">
        <v>450</v>
      </c>
      <c r="D507" s="234"/>
      <c r="E507" s="235"/>
      <c r="F507" s="233"/>
      <c r="G507" s="233"/>
      <c r="H507" s="233"/>
      <c r="I507" s="233"/>
      <c r="J507" s="233"/>
      <c r="K507" s="233"/>
      <c r="L507" s="233"/>
      <c r="M507" s="233"/>
      <c r="N507" s="233"/>
      <c r="O507" s="233"/>
      <c r="P507" s="233"/>
      <c r="Q507" s="233"/>
      <c r="R507" s="233"/>
      <c r="S507" s="233"/>
      <c r="T507" s="233"/>
      <c r="U507" s="233"/>
      <c r="V507" s="233"/>
      <c r="W507" s="233"/>
      <c r="X507" s="233"/>
      <c r="Y507" s="214"/>
      <c r="Z507" s="214"/>
      <c r="AA507" s="214"/>
      <c r="AB507" s="214"/>
      <c r="AC507" s="214"/>
      <c r="AD507" s="214"/>
      <c r="AE507" s="214"/>
      <c r="AF507" s="214"/>
      <c r="AG507" s="214" t="s">
        <v>147</v>
      </c>
      <c r="AH507" s="214">
        <v>0</v>
      </c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</row>
    <row r="508" spans="1:60" outlineLevel="1" x14ac:dyDescent="0.2">
      <c r="A508" s="231"/>
      <c r="B508" s="232"/>
      <c r="C508" s="270" t="s">
        <v>451</v>
      </c>
      <c r="D508" s="234"/>
      <c r="E508" s="235">
        <v>18.600000000000001</v>
      </c>
      <c r="F508" s="233"/>
      <c r="G508" s="233"/>
      <c r="H508" s="233"/>
      <c r="I508" s="233"/>
      <c r="J508" s="233"/>
      <c r="K508" s="233"/>
      <c r="L508" s="233"/>
      <c r="M508" s="233"/>
      <c r="N508" s="233"/>
      <c r="O508" s="233"/>
      <c r="P508" s="233"/>
      <c r="Q508" s="233"/>
      <c r="R508" s="233"/>
      <c r="S508" s="233"/>
      <c r="T508" s="233"/>
      <c r="U508" s="233"/>
      <c r="V508" s="233"/>
      <c r="W508" s="233"/>
      <c r="X508" s="233"/>
      <c r="Y508" s="214"/>
      <c r="Z508" s="214"/>
      <c r="AA508" s="214"/>
      <c r="AB508" s="214"/>
      <c r="AC508" s="214"/>
      <c r="AD508" s="214"/>
      <c r="AE508" s="214"/>
      <c r="AF508" s="214"/>
      <c r="AG508" s="214" t="s">
        <v>147</v>
      </c>
      <c r="AH508" s="214">
        <v>0</v>
      </c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</row>
    <row r="509" spans="1:60" outlineLevel="1" x14ac:dyDescent="0.2">
      <c r="A509" s="231"/>
      <c r="B509" s="232"/>
      <c r="C509" s="270" t="s">
        <v>452</v>
      </c>
      <c r="D509" s="234"/>
      <c r="E509" s="235">
        <v>49.91</v>
      </c>
      <c r="F509" s="233"/>
      <c r="G509" s="233"/>
      <c r="H509" s="233"/>
      <c r="I509" s="233"/>
      <c r="J509" s="233"/>
      <c r="K509" s="233"/>
      <c r="L509" s="233"/>
      <c r="M509" s="233"/>
      <c r="N509" s="233"/>
      <c r="O509" s="233"/>
      <c r="P509" s="233"/>
      <c r="Q509" s="233"/>
      <c r="R509" s="233"/>
      <c r="S509" s="233"/>
      <c r="T509" s="233"/>
      <c r="U509" s="233"/>
      <c r="V509" s="233"/>
      <c r="W509" s="233"/>
      <c r="X509" s="233"/>
      <c r="Y509" s="214"/>
      <c r="Z509" s="214"/>
      <c r="AA509" s="214"/>
      <c r="AB509" s="214"/>
      <c r="AC509" s="214"/>
      <c r="AD509" s="214"/>
      <c r="AE509" s="214"/>
      <c r="AF509" s="214"/>
      <c r="AG509" s="214" t="s">
        <v>147</v>
      </c>
      <c r="AH509" s="214">
        <v>0</v>
      </c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</row>
    <row r="510" spans="1:60" outlineLevel="1" x14ac:dyDescent="0.2">
      <c r="A510" s="231"/>
      <c r="B510" s="232"/>
      <c r="C510" s="270" t="s">
        <v>453</v>
      </c>
      <c r="D510" s="234"/>
      <c r="E510" s="235">
        <v>25.42</v>
      </c>
      <c r="F510" s="233"/>
      <c r="G510" s="233"/>
      <c r="H510" s="233"/>
      <c r="I510" s="233"/>
      <c r="J510" s="233"/>
      <c r="K510" s="233"/>
      <c r="L510" s="233"/>
      <c r="M510" s="233"/>
      <c r="N510" s="233"/>
      <c r="O510" s="233"/>
      <c r="P510" s="233"/>
      <c r="Q510" s="233"/>
      <c r="R510" s="233"/>
      <c r="S510" s="233"/>
      <c r="T510" s="233"/>
      <c r="U510" s="233"/>
      <c r="V510" s="233"/>
      <c r="W510" s="233"/>
      <c r="X510" s="233"/>
      <c r="Y510" s="214"/>
      <c r="Z510" s="214"/>
      <c r="AA510" s="214"/>
      <c r="AB510" s="214"/>
      <c r="AC510" s="214"/>
      <c r="AD510" s="214"/>
      <c r="AE510" s="214"/>
      <c r="AF510" s="214"/>
      <c r="AG510" s="214" t="s">
        <v>147</v>
      </c>
      <c r="AH510" s="214">
        <v>0</v>
      </c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</row>
    <row r="511" spans="1:60" outlineLevel="1" x14ac:dyDescent="0.2">
      <c r="A511" s="231"/>
      <c r="B511" s="232"/>
      <c r="C511" s="271" t="s">
        <v>150</v>
      </c>
      <c r="D511" s="236"/>
      <c r="E511" s="237">
        <v>93.93</v>
      </c>
      <c r="F511" s="233"/>
      <c r="G511" s="233"/>
      <c r="H511" s="233"/>
      <c r="I511" s="233"/>
      <c r="J511" s="233"/>
      <c r="K511" s="233"/>
      <c r="L511" s="233"/>
      <c r="M511" s="233"/>
      <c r="N511" s="233"/>
      <c r="O511" s="233"/>
      <c r="P511" s="233"/>
      <c r="Q511" s="233"/>
      <c r="R511" s="233"/>
      <c r="S511" s="233"/>
      <c r="T511" s="233"/>
      <c r="U511" s="233"/>
      <c r="V511" s="233"/>
      <c r="W511" s="233"/>
      <c r="X511" s="233"/>
      <c r="Y511" s="214"/>
      <c r="Z511" s="214"/>
      <c r="AA511" s="214"/>
      <c r="AB511" s="214"/>
      <c r="AC511" s="214"/>
      <c r="AD511" s="214"/>
      <c r="AE511" s="214"/>
      <c r="AF511" s="214"/>
      <c r="AG511" s="214" t="s">
        <v>147</v>
      </c>
      <c r="AH511" s="214">
        <v>1</v>
      </c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</row>
    <row r="512" spans="1:60" outlineLevel="1" x14ac:dyDescent="0.2">
      <c r="A512" s="231"/>
      <c r="B512" s="232"/>
      <c r="C512" s="270" t="s">
        <v>454</v>
      </c>
      <c r="D512" s="234"/>
      <c r="E512" s="235"/>
      <c r="F512" s="233"/>
      <c r="G512" s="233"/>
      <c r="H512" s="233"/>
      <c r="I512" s="233"/>
      <c r="J512" s="233"/>
      <c r="K512" s="233"/>
      <c r="L512" s="233"/>
      <c r="M512" s="233"/>
      <c r="N512" s="233"/>
      <c r="O512" s="233"/>
      <c r="P512" s="233"/>
      <c r="Q512" s="233"/>
      <c r="R512" s="233"/>
      <c r="S512" s="233"/>
      <c r="T512" s="233"/>
      <c r="U512" s="233"/>
      <c r="V512" s="233"/>
      <c r="W512" s="233"/>
      <c r="X512" s="233"/>
      <c r="Y512" s="214"/>
      <c r="Z512" s="214"/>
      <c r="AA512" s="214"/>
      <c r="AB512" s="214"/>
      <c r="AC512" s="214"/>
      <c r="AD512" s="214"/>
      <c r="AE512" s="214"/>
      <c r="AF512" s="214"/>
      <c r="AG512" s="214" t="s">
        <v>147</v>
      </c>
      <c r="AH512" s="214">
        <v>0</v>
      </c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</row>
    <row r="513" spans="1:60" outlineLevel="1" x14ac:dyDescent="0.2">
      <c r="A513" s="231"/>
      <c r="B513" s="232"/>
      <c r="C513" s="270" t="s">
        <v>455</v>
      </c>
      <c r="D513" s="234"/>
      <c r="E513" s="235">
        <v>0.59</v>
      </c>
      <c r="F513" s="233"/>
      <c r="G513" s="233"/>
      <c r="H513" s="233"/>
      <c r="I513" s="233"/>
      <c r="J513" s="233"/>
      <c r="K513" s="233"/>
      <c r="L513" s="233"/>
      <c r="M513" s="233"/>
      <c r="N513" s="233"/>
      <c r="O513" s="233"/>
      <c r="P513" s="233"/>
      <c r="Q513" s="233"/>
      <c r="R513" s="233"/>
      <c r="S513" s="233"/>
      <c r="T513" s="233"/>
      <c r="U513" s="233"/>
      <c r="V513" s="233"/>
      <c r="W513" s="233"/>
      <c r="X513" s="233"/>
      <c r="Y513" s="214"/>
      <c r="Z513" s="214"/>
      <c r="AA513" s="214"/>
      <c r="AB513" s="214"/>
      <c r="AC513" s="214"/>
      <c r="AD513" s="214"/>
      <c r="AE513" s="214"/>
      <c r="AF513" s="214"/>
      <c r="AG513" s="214" t="s">
        <v>147</v>
      </c>
      <c r="AH513" s="214">
        <v>0</v>
      </c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</row>
    <row r="514" spans="1:60" outlineLevel="1" x14ac:dyDescent="0.2">
      <c r="A514" s="231"/>
      <c r="B514" s="232"/>
      <c r="C514" s="270" t="s">
        <v>456</v>
      </c>
      <c r="D514" s="234"/>
      <c r="E514" s="235">
        <v>0.46500000000000002</v>
      </c>
      <c r="F514" s="233"/>
      <c r="G514" s="233"/>
      <c r="H514" s="233"/>
      <c r="I514" s="233"/>
      <c r="J514" s="233"/>
      <c r="K514" s="233"/>
      <c r="L514" s="233"/>
      <c r="M514" s="233"/>
      <c r="N514" s="233"/>
      <c r="O514" s="233"/>
      <c r="P514" s="233"/>
      <c r="Q514" s="233"/>
      <c r="R514" s="233"/>
      <c r="S514" s="233"/>
      <c r="T514" s="233"/>
      <c r="U514" s="233"/>
      <c r="V514" s="233"/>
      <c r="W514" s="233"/>
      <c r="X514" s="233"/>
      <c r="Y514" s="214"/>
      <c r="Z514" s="214"/>
      <c r="AA514" s="214"/>
      <c r="AB514" s="214"/>
      <c r="AC514" s="214"/>
      <c r="AD514" s="214"/>
      <c r="AE514" s="214"/>
      <c r="AF514" s="214"/>
      <c r="AG514" s="214" t="s">
        <v>147</v>
      </c>
      <c r="AH514" s="214">
        <v>0</v>
      </c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</row>
    <row r="515" spans="1:60" outlineLevel="1" x14ac:dyDescent="0.2">
      <c r="A515" s="231"/>
      <c r="B515" s="232"/>
      <c r="C515" s="271" t="s">
        <v>150</v>
      </c>
      <c r="D515" s="236"/>
      <c r="E515" s="237">
        <v>1.0549999999999999</v>
      </c>
      <c r="F515" s="233"/>
      <c r="G515" s="233"/>
      <c r="H515" s="233"/>
      <c r="I515" s="233"/>
      <c r="J515" s="233"/>
      <c r="K515" s="233"/>
      <c r="L515" s="233"/>
      <c r="M515" s="233"/>
      <c r="N515" s="233"/>
      <c r="O515" s="233"/>
      <c r="P515" s="233"/>
      <c r="Q515" s="233"/>
      <c r="R515" s="233"/>
      <c r="S515" s="233"/>
      <c r="T515" s="233"/>
      <c r="U515" s="233"/>
      <c r="V515" s="233"/>
      <c r="W515" s="233"/>
      <c r="X515" s="233"/>
      <c r="Y515" s="214"/>
      <c r="Z515" s="214"/>
      <c r="AA515" s="214"/>
      <c r="AB515" s="214"/>
      <c r="AC515" s="214"/>
      <c r="AD515" s="214"/>
      <c r="AE515" s="214"/>
      <c r="AF515" s="214"/>
      <c r="AG515" s="214" t="s">
        <v>147</v>
      </c>
      <c r="AH515" s="214">
        <v>1</v>
      </c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</row>
    <row r="516" spans="1:60" outlineLevel="1" x14ac:dyDescent="0.2">
      <c r="A516" s="231"/>
      <c r="B516" s="232"/>
      <c r="C516" s="270" t="s">
        <v>457</v>
      </c>
      <c r="D516" s="234"/>
      <c r="E516" s="235"/>
      <c r="F516" s="233"/>
      <c r="G516" s="233"/>
      <c r="H516" s="233"/>
      <c r="I516" s="233"/>
      <c r="J516" s="233"/>
      <c r="K516" s="233"/>
      <c r="L516" s="233"/>
      <c r="M516" s="233"/>
      <c r="N516" s="233"/>
      <c r="O516" s="233"/>
      <c r="P516" s="233"/>
      <c r="Q516" s="233"/>
      <c r="R516" s="233"/>
      <c r="S516" s="233"/>
      <c r="T516" s="233"/>
      <c r="U516" s="233"/>
      <c r="V516" s="233"/>
      <c r="W516" s="233"/>
      <c r="X516" s="233"/>
      <c r="Y516" s="214"/>
      <c r="Z516" s="214"/>
      <c r="AA516" s="214"/>
      <c r="AB516" s="214"/>
      <c r="AC516" s="214"/>
      <c r="AD516" s="214"/>
      <c r="AE516" s="214"/>
      <c r="AF516" s="214"/>
      <c r="AG516" s="214" t="s">
        <v>147</v>
      </c>
      <c r="AH516" s="214">
        <v>0</v>
      </c>
      <c r="AI516" s="214"/>
      <c r="AJ516" s="214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  <c r="BH516" s="214"/>
    </row>
    <row r="517" spans="1:60" outlineLevel="1" x14ac:dyDescent="0.2">
      <c r="A517" s="231"/>
      <c r="B517" s="232"/>
      <c r="C517" s="270" t="s">
        <v>458</v>
      </c>
      <c r="D517" s="234"/>
      <c r="E517" s="235">
        <v>-3.8</v>
      </c>
      <c r="F517" s="233"/>
      <c r="G517" s="233"/>
      <c r="H517" s="233"/>
      <c r="I517" s="233"/>
      <c r="J517" s="233"/>
      <c r="K517" s="233"/>
      <c r="L517" s="233"/>
      <c r="M517" s="233"/>
      <c r="N517" s="233"/>
      <c r="O517" s="233"/>
      <c r="P517" s="233"/>
      <c r="Q517" s="233"/>
      <c r="R517" s="233"/>
      <c r="S517" s="233"/>
      <c r="T517" s="233"/>
      <c r="U517" s="233"/>
      <c r="V517" s="233"/>
      <c r="W517" s="233"/>
      <c r="X517" s="233"/>
      <c r="Y517" s="214"/>
      <c r="Z517" s="214"/>
      <c r="AA517" s="214"/>
      <c r="AB517" s="214"/>
      <c r="AC517" s="214"/>
      <c r="AD517" s="214"/>
      <c r="AE517" s="214"/>
      <c r="AF517" s="214"/>
      <c r="AG517" s="214" t="s">
        <v>147</v>
      </c>
      <c r="AH517" s="214">
        <v>0</v>
      </c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</row>
    <row r="518" spans="1:60" outlineLevel="1" x14ac:dyDescent="0.2">
      <c r="A518" s="231"/>
      <c r="B518" s="232"/>
      <c r="C518" s="270" t="s">
        <v>459</v>
      </c>
      <c r="D518" s="234"/>
      <c r="E518" s="235">
        <v>-1.3</v>
      </c>
      <c r="F518" s="233"/>
      <c r="G518" s="233"/>
      <c r="H518" s="233"/>
      <c r="I518" s="233"/>
      <c r="J518" s="233"/>
      <c r="K518" s="233"/>
      <c r="L518" s="233"/>
      <c r="M518" s="233"/>
      <c r="N518" s="233"/>
      <c r="O518" s="233"/>
      <c r="P518" s="233"/>
      <c r="Q518" s="233"/>
      <c r="R518" s="233"/>
      <c r="S518" s="233"/>
      <c r="T518" s="233"/>
      <c r="U518" s="233"/>
      <c r="V518" s="233"/>
      <c r="W518" s="233"/>
      <c r="X518" s="233"/>
      <c r="Y518" s="214"/>
      <c r="Z518" s="214"/>
      <c r="AA518" s="214"/>
      <c r="AB518" s="214"/>
      <c r="AC518" s="214"/>
      <c r="AD518" s="214"/>
      <c r="AE518" s="214"/>
      <c r="AF518" s="214"/>
      <c r="AG518" s="214" t="s">
        <v>147</v>
      </c>
      <c r="AH518" s="214">
        <v>0</v>
      </c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</row>
    <row r="519" spans="1:60" outlineLevel="1" x14ac:dyDescent="0.2">
      <c r="A519" s="231"/>
      <c r="B519" s="232"/>
      <c r="C519" s="270" t="s">
        <v>460</v>
      </c>
      <c r="D519" s="234"/>
      <c r="E519" s="235">
        <v>-1.8</v>
      </c>
      <c r="F519" s="233"/>
      <c r="G519" s="233"/>
      <c r="H519" s="233"/>
      <c r="I519" s="233"/>
      <c r="J519" s="233"/>
      <c r="K519" s="233"/>
      <c r="L519" s="233"/>
      <c r="M519" s="233"/>
      <c r="N519" s="233"/>
      <c r="O519" s="233"/>
      <c r="P519" s="233"/>
      <c r="Q519" s="233"/>
      <c r="R519" s="233"/>
      <c r="S519" s="233"/>
      <c r="T519" s="233"/>
      <c r="U519" s="233"/>
      <c r="V519" s="233"/>
      <c r="W519" s="233"/>
      <c r="X519" s="233"/>
      <c r="Y519" s="214"/>
      <c r="Z519" s="214"/>
      <c r="AA519" s="214"/>
      <c r="AB519" s="214"/>
      <c r="AC519" s="214"/>
      <c r="AD519" s="214"/>
      <c r="AE519" s="214"/>
      <c r="AF519" s="214"/>
      <c r="AG519" s="214" t="s">
        <v>147</v>
      </c>
      <c r="AH519" s="214">
        <v>0</v>
      </c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</row>
    <row r="520" spans="1:60" outlineLevel="1" x14ac:dyDescent="0.2">
      <c r="A520" s="231"/>
      <c r="B520" s="232"/>
      <c r="C520" s="270" t="s">
        <v>461</v>
      </c>
      <c r="D520" s="234"/>
      <c r="E520" s="235">
        <v>-3.6</v>
      </c>
      <c r="F520" s="233"/>
      <c r="G520" s="233"/>
      <c r="H520" s="233"/>
      <c r="I520" s="233"/>
      <c r="J520" s="233"/>
      <c r="K520" s="233"/>
      <c r="L520" s="233"/>
      <c r="M520" s="233"/>
      <c r="N520" s="233"/>
      <c r="O520" s="233"/>
      <c r="P520" s="233"/>
      <c r="Q520" s="233"/>
      <c r="R520" s="233"/>
      <c r="S520" s="233"/>
      <c r="T520" s="233"/>
      <c r="U520" s="233"/>
      <c r="V520" s="233"/>
      <c r="W520" s="233"/>
      <c r="X520" s="233"/>
      <c r="Y520" s="214"/>
      <c r="Z520" s="214"/>
      <c r="AA520" s="214"/>
      <c r="AB520" s="214"/>
      <c r="AC520" s="214"/>
      <c r="AD520" s="214"/>
      <c r="AE520" s="214"/>
      <c r="AF520" s="214"/>
      <c r="AG520" s="214" t="s">
        <v>147</v>
      </c>
      <c r="AH520" s="214">
        <v>0</v>
      </c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</row>
    <row r="521" spans="1:60" outlineLevel="1" x14ac:dyDescent="0.2">
      <c r="A521" s="231"/>
      <c r="B521" s="232"/>
      <c r="C521" s="270" t="s">
        <v>462</v>
      </c>
      <c r="D521" s="234"/>
      <c r="E521" s="235">
        <v>-2.8</v>
      </c>
      <c r="F521" s="233"/>
      <c r="G521" s="233"/>
      <c r="H521" s="233"/>
      <c r="I521" s="233"/>
      <c r="J521" s="233"/>
      <c r="K521" s="233"/>
      <c r="L521" s="233"/>
      <c r="M521" s="233"/>
      <c r="N521" s="233"/>
      <c r="O521" s="233"/>
      <c r="P521" s="233"/>
      <c r="Q521" s="233"/>
      <c r="R521" s="233"/>
      <c r="S521" s="233"/>
      <c r="T521" s="233"/>
      <c r="U521" s="233"/>
      <c r="V521" s="233"/>
      <c r="W521" s="233"/>
      <c r="X521" s="233"/>
      <c r="Y521" s="214"/>
      <c r="Z521" s="214"/>
      <c r="AA521" s="214"/>
      <c r="AB521" s="214"/>
      <c r="AC521" s="214"/>
      <c r="AD521" s="214"/>
      <c r="AE521" s="214"/>
      <c r="AF521" s="214"/>
      <c r="AG521" s="214" t="s">
        <v>147</v>
      </c>
      <c r="AH521" s="214">
        <v>0</v>
      </c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</row>
    <row r="522" spans="1:60" outlineLevel="1" x14ac:dyDescent="0.2">
      <c r="A522" s="231"/>
      <c r="B522" s="232"/>
      <c r="C522" s="271" t="s">
        <v>150</v>
      </c>
      <c r="D522" s="236"/>
      <c r="E522" s="237">
        <v>-13.3</v>
      </c>
      <c r="F522" s="233"/>
      <c r="G522" s="233"/>
      <c r="H522" s="233"/>
      <c r="I522" s="233"/>
      <c r="J522" s="233"/>
      <c r="K522" s="233"/>
      <c r="L522" s="233"/>
      <c r="M522" s="233"/>
      <c r="N522" s="233"/>
      <c r="O522" s="233"/>
      <c r="P522" s="233"/>
      <c r="Q522" s="233"/>
      <c r="R522" s="233"/>
      <c r="S522" s="233"/>
      <c r="T522" s="233"/>
      <c r="U522" s="233"/>
      <c r="V522" s="233"/>
      <c r="W522" s="233"/>
      <c r="X522" s="233"/>
      <c r="Y522" s="214"/>
      <c r="Z522" s="214"/>
      <c r="AA522" s="214"/>
      <c r="AB522" s="214"/>
      <c r="AC522" s="214"/>
      <c r="AD522" s="214"/>
      <c r="AE522" s="214"/>
      <c r="AF522" s="214"/>
      <c r="AG522" s="214" t="s">
        <v>147</v>
      </c>
      <c r="AH522" s="214">
        <v>1</v>
      </c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</row>
    <row r="523" spans="1:60" outlineLevel="1" x14ac:dyDescent="0.2">
      <c r="A523" s="231"/>
      <c r="B523" s="232"/>
      <c r="C523" s="270" t="s">
        <v>457</v>
      </c>
      <c r="D523" s="234"/>
      <c r="E523" s="235"/>
      <c r="F523" s="233"/>
      <c r="G523" s="233"/>
      <c r="H523" s="233"/>
      <c r="I523" s="233"/>
      <c r="J523" s="233"/>
      <c r="K523" s="233"/>
      <c r="L523" s="233"/>
      <c r="M523" s="233"/>
      <c r="N523" s="233"/>
      <c r="O523" s="233"/>
      <c r="P523" s="233"/>
      <c r="Q523" s="233"/>
      <c r="R523" s="233"/>
      <c r="S523" s="233"/>
      <c r="T523" s="233"/>
      <c r="U523" s="233"/>
      <c r="V523" s="233"/>
      <c r="W523" s="233"/>
      <c r="X523" s="233"/>
      <c r="Y523" s="214"/>
      <c r="Z523" s="214"/>
      <c r="AA523" s="214"/>
      <c r="AB523" s="214"/>
      <c r="AC523" s="214"/>
      <c r="AD523" s="214"/>
      <c r="AE523" s="214"/>
      <c r="AF523" s="214"/>
      <c r="AG523" s="214" t="s">
        <v>147</v>
      </c>
      <c r="AH523" s="214">
        <v>0</v>
      </c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/>
      <c r="BC523" s="214"/>
      <c r="BD523" s="214"/>
      <c r="BE523" s="214"/>
      <c r="BF523" s="214"/>
      <c r="BG523" s="214"/>
      <c r="BH523" s="214"/>
    </row>
    <row r="524" spans="1:60" outlineLevel="1" x14ac:dyDescent="0.2">
      <c r="A524" s="231"/>
      <c r="B524" s="232"/>
      <c r="C524" s="270" t="s">
        <v>463</v>
      </c>
      <c r="D524" s="234"/>
      <c r="E524" s="235">
        <v>-13.3</v>
      </c>
      <c r="F524" s="233"/>
      <c r="G524" s="233"/>
      <c r="H524" s="233"/>
      <c r="I524" s="233"/>
      <c r="J524" s="233"/>
      <c r="K524" s="233"/>
      <c r="L524" s="233"/>
      <c r="M524" s="233"/>
      <c r="N524" s="233"/>
      <c r="O524" s="233"/>
      <c r="P524" s="233"/>
      <c r="Q524" s="233"/>
      <c r="R524" s="233"/>
      <c r="S524" s="233"/>
      <c r="T524" s="233"/>
      <c r="U524" s="233"/>
      <c r="V524" s="233"/>
      <c r="W524" s="233"/>
      <c r="X524" s="233"/>
      <c r="Y524" s="214"/>
      <c r="Z524" s="214"/>
      <c r="AA524" s="214"/>
      <c r="AB524" s="214"/>
      <c r="AC524" s="214"/>
      <c r="AD524" s="214"/>
      <c r="AE524" s="214"/>
      <c r="AF524" s="214"/>
      <c r="AG524" s="214" t="s">
        <v>147</v>
      </c>
      <c r="AH524" s="214">
        <v>5</v>
      </c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</row>
    <row r="525" spans="1:60" outlineLevel="1" x14ac:dyDescent="0.2">
      <c r="A525" s="231"/>
      <c r="B525" s="232"/>
      <c r="C525" s="270" t="s">
        <v>464</v>
      </c>
      <c r="D525" s="234"/>
      <c r="E525" s="235"/>
      <c r="F525" s="233"/>
      <c r="G525" s="233"/>
      <c r="H525" s="233"/>
      <c r="I525" s="233"/>
      <c r="J525" s="233"/>
      <c r="K525" s="233"/>
      <c r="L525" s="233"/>
      <c r="M525" s="233"/>
      <c r="N525" s="233"/>
      <c r="O525" s="233"/>
      <c r="P525" s="233"/>
      <c r="Q525" s="233"/>
      <c r="R525" s="233"/>
      <c r="S525" s="233"/>
      <c r="T525" s="233"/>
      <c r="U525" s="233"/>
      <c r="V525" s="233"/>
      <c r="W525" s="233"/>
      <c r="X525" s="233"/>
      <c r="Y525" s="214"/>
      <c r="Z525" s="214"/>
      <c r="AA525" s="214"/>
      <c r="AB525" s="214"/>
      <c r="AC525" s="214"/>
      <c r="AD525" s="214"/>
      <c r="AE525" s="214"/>
      <c r="AF525" s="214"/>
      <c r="AG525" s="214" t="s">
        <v>147</v>
      </c>
      <c r="AH525" s="214">
        <v>0</v>
      </c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</row>
    <row r="526" spans="1:60" outlineLevel="1" x14ac:dyDescent="0.2">
      <c r="A526" s="231"/>
      <c r="B526" s="232"/>
      <c r="C526" s="270" t="s">
        <v>465</v>
      </c>
      <c r="D526" s="234"/>
      <c r="E526" s="235">
        <v>-16.18</v>
      </c>
      <c r="F526" s="233"/>
      <c r="G526" s="233"/>
      <c r="H526" s="233"/>
      <c r="I526" s="233"/>
      <c r="J526" s="233"/>
      <c r="K526" s="233"/>
      <c r="L526" s="233"/>
      <c r="M526" s="233"/>
      <c r="N526" s="233"/>
      <c r="O526" s="233"/>
      <c r="P526" s="233"/>
      <c r="Q526" s="233"/>
      <c r="R526" s="233"/>
      <c r="S526" s="233"/>
      <c r="T526" s="233"/>
      <c r="U526" s="233"/>
      <c r="V526" s="233"/>
      <c r="W526" s="233"/>
      <c r="X526" s="233"/>
      <c r="Y526" s="214"/>
      <c r="Z526" s="214"/>
      <c r="AA526" s="214"/>
      <c r="AB526" s="214"/>
      <c r="AC526" s="214"/>
      <c r="AD526" s="214"/>
      <c r="AE526" s="214"/>
      <c r="AF526" s="214"/>
      <c r="AG526" s="214" t="s">
        <v>147</v>
      </c>
      <c r="AH526" s="214">
        <v>5</v>
      </c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</row>
    <row r="527" spans="1:60" outlineLevel="1" x14ac:dyDescent="0.2">
      <c r="A527" s="231"/>
      <c r="B527" s="232"/>
      <c r="C527" s="271" t="s">
        <v>150</v>
      </c>
      <c r="D527" s="236"/>
      <c r="E527" s="237">
        <v>-29.48</v>
      </c>
      <c r="F527" s="233"/>
      <c r="G527" s="233"/>
      <c r="H527" s="233"/>
      <c r="I527" s="233"/>
      <c r="J527" s="233"/>
      <c r="K527" s="233"/>
      <c r="L527" s="233"/>
      <c r="M527" s="233"/>
      <c r="N527" s="233"/>
      <c r="O527" s="233"/>
      <c r="P527" s="233"/>
      <c r="Q527" s="233"/>
      <c r="R527" s="233"/>
      <c r="S527" s="233"/>
      <c r="T527" s="233"/>
      <c r="U527" s="233"/>
      <c r="V527" s="233"/>
      <c r="W527" s="233"/>
      <c r="X527" s="233"/>
      <c r="Y527" s="214"/>
      <c r="Z527" s="214"/>
      <c r="AA527" s="214"/>
      <c r="AB527" s="214"/>
      <c r="AC527" s="214"/>
      <c r="AD527" s="214"/>
      <c r="AE527" s="214"/>
      <c r="AF527" s="214"/>
      <c r="AG527" s="214" t="s">
        <v>147</v>
      </c>
      <c r="AH527" s="214">
        <v>1</v>
      </c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</row>
    <row r="528" spans="1:60" outlineLevel="1" x14ac:dyDescent="0.2">
      <c r="A528" s="250">
        <v>103</v>
      </c>
      <c r="B528" s="251" t="s">
        <v>466</v>
      </c>
      <c r="C528" s="269" t="s">
        <v>467</v>
      </c>
      <c r="D528" s="252" t="s">
        <v>159</v>
      </c>
      <c r="E528" s="253">
        <v>5.8</v>
      </c>
      <c r="F528" s="254"/>
      <c r="G528" s="255">
        <f>ROUND(E528*F528,2)</f>
        <v>0</v>
      </c>
      <c r="H528" s="254"/>
      <c r="I528" s="255">
        <f>ROUND(E528*H528,2)</f>
        <v>0</v>
      </c>
      <c r="J528" s="254"/>
      <c r="K528" s="255">
        <f>ROUND(E528*J528,2)</f>
        <v>0</v>
      </c>
      <c r="L528" s="255">
        <v>15</v>
      </c>
      <c r="M528" s="255">
        <f>G528*(1+L528/100)</f>
        <v>0</v>
      </c>
      <c r="N528" s="255">
        <v>0</v>
      </c>
      <c r="O528" s="255">
        <f>ROUND(E528*N528,2)</f>
        <v>0</v>
      </c>
      <c r="P528" s="255">
        <v>0</v>
      </c>
      <c r="Q528" s="255">
        <f>ROUND(E528*P528,2)</f>
        <v>0</v>
      </c>
      <c r="R528" s="255"/>
      <c r="S528" s="255" t="s">
        <v>143</v>
      </c>
      <c r="T528" s="256" t="s">
        <v>143</v>
      </c>
      <c r="U528" s="233">
        <v>2.1000000000000001E-2</v>
      </c>
      <c r="V528" s="233">
        <f>ROUND(E528*U528,2)</f>
        <v>0.12</v>
      </c>
      <c r="W528" s="233"/>
      <c r="X528" s="233" t="s">
        <v>144</v>
      </c>
      <c r="Y528" s="214"/>
      <c r="Z528" s="214"/>
      <c r="AA528" s="214"/>
      <c r="AB528" s="214"/>
      <c r="AC528" s="214"/>
      <c r="AD528" s="214"/>
      <c r="AE528" s="214"/>
      <c r="AF528" s="214"/>
      <c r="AG528" s="214" t="s">
        <v>145</v>
      </c>
      <c r="AH528" s="214"/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14"/>
      <c r="BB528" s="214"/>
      <c r="BC528" s="214"/>
      <c r="BD528" s="214"/>
      <c r="BE528" s="214"/>
      <c r="BF528" s="214"/>
      <c r="BG528" s="214"/>
      <c r="BH528" s="214"/>
    </row>
    <row r="529" spans="1:60" outlineLevel="1" x14ac:dyDescent="0.2">
      <c r="A529" s="231"/>
      <c r="B529" s="232"/>
      <c r="C529" s="270" t="s">
        <v>146</v>
      </c>
      <c r="D529" s="234"/>
      <c r="E529" s="235"/>
      <c r="F529" s="233"/>
      <c r="G529" s="233"/>
      <c r="H529" s="233"/>
      <c r="I529" s="233"/>
      <c r="J529" s="233"/>
      <c r="K529" s="233"/>
      <c r="L529" s="233"/>
      <c r="M529" s="233"/>
      <c r="N529" s="233"/>
      <c r="O529" s="233"/>
      <c r="P529" s="233"/>
      <c r="Q529" s="233"/>
      <c r="R529" s="233"/>
      <c r="S529" s="233"/>
      <c r="T529" s="233"/>
      <c r="U529" s="233"/>
      <c r="V529" s="233"/>
      <c r="W529" s="233"/>
      <c r="X529" s="233"/>
      <c r="Y529" s="214"/>
      <c r="Z529" s="214"/>
      <c r="AA529" s="214"/>
      <c r="AB529" s="214"/>
      <c r="AC529" s="214"/>
      <c r="AD529" s="214"/>
      <c r="AE529" s="214"/>
      <c r="AF529" s="214"/>
      <c r="AG529" s="214" t="s">
        <v>147</v>
      </c>
      <c r="AH529" s="214">
        <v>0</v>
      </c>
      <c r="AI529" s="214"/>
      <c r="AJ529" s="214"/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</row>
    <row r="530" spans="1:60" outlineLevel="1" x14ac:dyDescent="0.2">
      <c r="A530" s="231"/>
      <c r="B530" s="232"/>
      <c r="C530" s="270" t="s">
        <v>468</v>
      </c>
      <c r="D530" s="234"/>
      <c r="E530" s="235"/>
      <c r="F530" s="233"/>
      <c r="G530" s="233"/>
      <c r="H530" s="233"/>
      <c r="I530" s="233"/>
      <c r="J530" s="233"/>
      <c r="K530" s="233"/>
      <c r="L530" s="233"/>
      <c r="M530" s="233"/>
      <c r="N530" s="233"/>
      <c r="O530" s="233"/>
      <c r="P530" s="233"/>
      <c r="Q530" s="233"/>
      <c r="R530" s="233"/>
      <c r="S530" s="233"/>
      <c r="T530" s="233"/>
      <c r="U530" s="233"/>
      <c r="V530" s="233"/>
      <c r="W530" s="233"/>
      <c r="X530" s="233"/>
      <c r="Y530" s="214"/>
      <c r="Z530" s="214"/>
      <c r="AA530" s="214"/>
      <c r="AB530" s="214"/>
      <c r="AC530" s="214"/>
      <c r="AD530" s="214"/>
      <c r="AE530" s="214"/>
      <c r="AF530" s="214"/>
      <c r="AG530" s="214" t="s">
        <v>147</v>
      </c>
      <c r="AH530" s="214">
        <v>0</v>
      </c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</row>
    <row r="531" spans="1:60" outlineLevel="1" x14ac:dyDescent="0.2">
      <c r="A531" s="231"/>
      <c r="B531" s="232"/>
      <c r="C531" s="270" t="s">
        <v>469</v>
      </c>
      <c r="D531" s="234"/>
      <c r="E531" s="235">
        <v>5.8</v>
      </c>
      <c r="F531" s="233"/>
      <c r="G531" s="233"/>
      <c r="H531" s="233"/>
      <c r="I531" s="233"/>
      <c r="J531" s="233"/>
      <c r="K531" s="233"/>
      <c r="L531" s="233"/>
      <c r="M531" s="233"/>
      <c r="N531" s="233"/>
      <c r="O531" s="233"/>
      <c r="P531" s="233"/>
      <c r="Q531" s="233"/>
      <c r="R531" s="233"/>
      <c r="S531" s="233"/>
      <c r="T531" s="233"/>
      <c r="U531" s="233"/>
      <c r="V531" s="233"/>
      <c r="W531" s="233"/>
      <c r="X531" s="233"/>
      <c r="Y531" s="214"/>
      <c r="Z531" s="214"/>
      <c r="AA531" s="214"/>
      <c r="AB531" s="214"/>
      <c r="AC531" s="214"/>
      <c r="AD531" s="214"/>
      <c r="AE531" s="214"/>
      <c r="AF531" s="214"/>
      <c r="AG531" s="214" t="s">
        <v>147</v>
      </c>
      <c r="AH531" s="214">
        <v>5</v>
      </c>
      <c r="AI531" s="214"/>
      <c r="AJ531" s="214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14"/>
      <c r="BB531" s="214"/>
      <c r="BC531" s="214"/>
      <c r="BD531" s="214"/>
      <c r="BE531" s="214"/>
      <c r="BF531" s="214"/>
      <c r="BG531" s="214"/>
      <c r="BH531" s="214"/>
    </row>
    <row r="532" spans="1:60" outlineLevel="1" x14ac:dyDescent="0.2">
      <c r="A532" s="231"/>
      <c r="B532" s="232"/>
      <c r="C532" s="271" t="s">
        <v>150</v>
      </c>
      <c r="D532" s="236"/>
      <c r="E532" s="237">
        <v>5.8</v>
      </c>
      <c r="F532" s="233"/>
      <c r="G532" s="233"/>
      <c r="H532" s="233"/>
      <c r="I532" s="233"/>
      <c r="J532" s="233"/>
      <c r="K532" s="233"/>
      <c r="L532" s="233"/>
      <c r="M532" s="233"/>
      <c r="N532" s="233"/>
      <c r="O532" s="233"/>
      <c r="P532" s="233"/>
      <c r="Q532" s="233"/>
      <c r="R532" s="233"/>
      <c r="S532" s="233"/>
      <c r="T532" s="233"/>
      <c r="U532" s="233"/>
      <c r="V532" s="233"/>
      <c r="W532" s="233"/>
      <c r="X532" s="233"/>
      <c r="Y532" s="214"/>
      <c r="Z532" s="214"/>
      <c r="AA532" s="214"/>
      <c r="AB532" s="214"/>
      <c r="AC532" s="214"/>
      <c r="AD532" s="214"/>
      <c r="AE532" s="214"/>
      <c r="AF532" s="214"/>
      <c r="AG532" s="214" t="s">
        <v>147</v>
      </c>
      <c r="AH532" s="214">
        <v>1</v>
      </c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</row>
    <row r="533" spans="1:60" outlineLevel="1" x14ac:dyDescent="0.2">
      <c r="A533" s="250">
        <v>104</v>
      </c>
      <c r="B533" s="251" t="s">
        <v>470</v>
      </c>
      <c r="C533" s="269" t="s">
        <v>471</v>
      </c>
      <c r="D533" s="252" t="s">
        <v>159</v>
      </c>
      <c r="E533" s="253">
        <v>74.305000000000007</v>
      </c>
      <c r="F533" s="254"/>
      <c r="G533" s="255">
        <f>ROUND(E533*F533,2)</f>
        <v>0</v>
      </c>
      <c r="H533" s="254"/>
      <c r="I533" s="255">
        <f>ROUND(E533*H533,2)</f>
        <v>0</v>
      </c>
      <c r="J533" s="254"/>
      <c r="K533" s="255">
        <f>ROUND(E533*J533,2)</f>
        <v>0</v>
      </c>
      <c r="L533" s="255">
        <v>15</v>
      </c>
      <c r="M533" s="255">
        <f>G533*(1+L533/100)</f>
        <v>0</v>
      </c>
      <c r="N533" s="255">
        <v>6.9999999999999994E-5</v>
      </c>
      <c r="O533" s="255">
        <f>ROUND(E533*N533,2)</f>
        <v>0.01</v>
      </c>
      <c r="P533" s="255">
        <v>0</v>
      </c>
      <c r="Q533" s="255">
        <f>ROUND(E533*P533,2)</f>
        <v>0</v>
      </c>
      <c r="R533" s="255"/>
      <c r="S533" s="255" t="s">
        <v>143</v>
      </c>
      <c r="T533" s="256" t="s">
        <v>143</v>
      </c>
      <c r="U533" s="233">
        <v>6.4960000000000004E-2</v>
      </c>
      <c r="V533" s="233">
        <f>ROUND(E533*U533,2)</f>
        <v>4.83</v>
      </c>
      <c r="W533" s="233"/>
      <c r="X533" s="233" t="s">
        <v>144</v>
      </c>
      <c r="Y533" s="214"/>
      <c r="Z533" s="214"/>
      <c r="AA533" s="214"/>
      <c r="AB533" s="214"/>
      <c r="AC533" s="214"/>
      <c r="AD533" s="214"/>
      <c r="AE533" s="214"/>
      <c r="AF533" s="214"/>
      <c r="AG533" s="214" t="s">
        <v>145</v>
      </c>
      <c r="AH533" s="214"/>
      <c r="AI533" s="214"/>
      <c r="AJ533" s="214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/>
      <c r="BC533" s="214"/>
      <c r="BD533" s="214"/>
      <c r="BE533" s="214"/>
      <c r="BF533" s="214"/>
      <c r="BG533" s="214"/>
      <c r="BH533" s="214"/>
    </row>
    <row r="534" spans="1:60" outlineLevel="1" x14ac:dyDescent="0.2">
      <c r="A534" s="231"/>
      <c r="B534" s="232"/>
      <c r="C534" s="272" t="s">
        <v>472</v>
      </c>
      <c r="D534" s="257"/>
      <c r="E534" s="257"/>
      <c r="F534" s="257"/>
      <c r="G534" s="257"/>
      <c r="H534" s="233"/>
      <c r="I534" s="233"/>
      <c r="J534" s="233"/>
      <c r="K534" s="233"/>
      <c r="L534" s="233"/>
      <c r="M534" s="233"/>
      <c r="N534" s="233"/>
      <c r="O534" s="233"/>
      <c r="P534" s="233"/>
      <c r="Q534" s="233"/>
      <c r="R534" s="233"/>
      <c r="S534" s="233"/>
      <c r="T534" s="233"/>
      <c r="U534" s="233"/>
      <c r="V534" s="233"/>
      <c r="W534" s="233"/>
      <c r="X534" s="233"/>
      <c r="Y534" s="214"/>
      <c r="Z534" s="214"/>
      <c r="AA534" s="214"/>
      <c r="AB534" s="214"/>
      <c r="AC534" s="214"/>
      <c r="AD534" s="214"/>
      <c r="AE534" s="214"/>
      <c r="AF534" s="214"/>
      <c r="AG534" s="214" t="s">
        <v>155</v>
      </c>
      <c r="AH534" s="214"/>
      <c r="AI534" s="214"/>
      <c r="AJ534" s="214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</row>
    <row r="535" spans="1:60" outlineLevel="1" x14ac:dyDescent="0.2">
      <c r="A535" s="231"/>
      <c r="B535" s="232"/>
      <c r="C535" s="270" t="s">
        <v>146</v>
      </c>
      <c r="D535" s="234"/>
      <c r="E535" s="235"/>
      <c r="F535" s="233"/>
      <c r="G535" s="233"/>
      <c r="H535" s="233"/>
      <c r="I535" s="233"/>
      <c r="J535" s="233"/>
      <c r="K535" s="233"/>
      <c r="L535" s="233"/>
      <c r="M535" s="233"/>
      <c r="N535" s="233"/>
      <c r="O535" s="233"/>
      <c r="P535" s="233"/>
      <c r="Q535" s="233"/>
      <c r="R535" s="233"/>
      <c r="S535" s="233"/>
      <c r="T535" s="233"/>
      <c r="U535" s="233"/>
      <c r="V535" s="233"/>
      <c r="W535" s="233"/>
      <c r="X535" s="233"/>
      <c r="Y535" s="214"/>
      <c r="Z535" s="214"/>
      <c r="AA535" s="214"/>
      <c r="AB535" s="214"/>
      <c r="AC535" s="214"/>
      <c r="AD535" s="214"/>
      <c r="AE535" s="214"/>
      <c r="AF535" s="214"/>
      <c r="AG535" s="214" t="s">
        <v>147</v>
      </c>
      <c r="AH535" s="214">
        <v>0</v>
      </c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14"/>
      <c r="BB535" s="214"/>
      <c r="BC535" s="214"/>
      <c r="BD535" s="214"/>
      <c r="BE535" s="214"/>
      <c r="BF535" s="214"/>
      <c r="BG535" s="214"/>
      <c r="BH535" s="214"/>
    </row>
    <row r="536" spans="1:60" outlineLevel="1" x14ac:dyDescent="0.2">
      <c r="A536" s="231"/>
      <c r="B536" s="232"/>
      <c r="C536" s="270" t="s">
        <v>449</v>
      </c>
      <c r="D536" s="234"/>
      <c r="E536" s="235"/>
      <c r="F536" s="233"/>
      <c r="G536" s="233"/>
      <c r="H536" s="233"/>
      <c r="I536" s="233"/>
      <c r="J536" s="233"/>
      <c r="K536" s="233"/>
      <c r="L536" s="233"/>
      <c r="M536" s="233"/>
      <c r="N536" s="233"/>
      <c r="O536" s="233"/>
      <c r="P536" s="233"/>
      <c r="Q536" s="233"/>
      <c r="R536" s="233"/>
      <c r="S536" s="233"/>
      <c r="T536" s="233"/>
      <c r="U536" s="233"/>
      <c r="V536" s="233"/>
      <c r="W536" s="233"/>
      <c r="X536" s="233"/>
      <c r="Y536" s="214"/>
      <c r="Z536" s="214"/>
      <c r="AA536" s="214"/>
      <c r="AB536" s="214"/>
      <c r="AC536" s="214"/>
      <c r="AD536" s="214"/>
      <c r="AE536" s="214"/>
      <c r="AF536" s="214"/>
      <c r="AG536" s="214" t="s">
        <v>147</v>
      </c>
      <c r="AH536" s="214">
        <v>0</v>
      </c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14"/>
      <c r="BB536" s="214"/>
      <c r="BC536" s="214"/>
      <c r="BD536" s="214"/>
      <c r="BE536" s="214"/>
      <c r="BF536" s="214"/>
      <c r="BG536" s="214"/>
      <c r="BH536" s="214"/>
    </row>
    <row r="537" spans="1:60" outlineLevel="1" x14ac:dyDescent="0.2">
      <c r="A537" s="231"/>
      <c r="B537" s="232"/>
      <c r="C537" s="270" t="s">
        <v>227</v>
      </c>
      <c r="D537" s="234"/>
      <c r="E537" s="235">
        <v>2.1</v>
      </c>
      <c r="F537" s="233"/>
      <c r="G537" s="233"/>
      <c r="H537" s="233"/>
      <c r="I537" s="233"/>
      <c r="J537" s="233"/>
      <c r="K537" s="233"/>
      <c r="L537" s="233"/>
      <c r="M537" s="233"/>
      <c r="N537" s="233"/>
      <c r="O537" s="233"/>
      <c r="P537" s="233"/>
      <c r="Q537" s="233"/>
      <c r="R537" s="233"/>
      <c r="S537" s="233"/>
      <c r="T537" s="233"/>
      <c r="U537" s="233"/>
      <c r="V537" s="233"/>
      <c r="W537" s="233"/>
      <c r="X537" s="233"/>
      <c r="Y537" s="214"/>
      <c r="Z537" s="214"/>
      <c r="AA537" s="214"/>
      <c r="AB537" s="214"/>
      <c r="AC537" s="214"/>
      <c r="AD537" s="214"/>
      <c r="AE537" s="214"/>
      <c r="AF537" s="214"/>
      <c r="AG537" s="214" t="s">
        <v>147</v>
      </c>
      <c r="AH537" s="214">
        <v>0</v>
      </c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  <c r="BH537" s="214"/>
    </row>
    <row r="538" spans="1:60" outlineLevel="1" x14ac:dyDescent="0.2">
      <c r="A538" s="231"/>
      <c r="B538" s="232"/>
      <c r="C538" s="270" t="s">
        <v>228</v>
      </c>
      <c r="D538" s="234"/>
      <c r="E538" s="235">
        <v>16</v>
      </c>
      <c r="F538" s="233"/>
      <c r="G538" s="233"/>
      <c r="H538" s="233"/>
      <c r="I538" s="233"/>
      <c r="J538" s="233"/>
      <c r="K538" s="233"/>
      <c r="L538" s="233"/>
      <c r="M538" s="233"/>
      <c r="N538" s="233"/>
      <c r="O538" s="233"/>
      <c r="P538" s="233"/>
      <c r="Q538" s="233"/>
      <c r="R538" s="233"/>
      <c r="S538" s="233"/>
      <c r="T538" s="233"/>
      <c r="U538" s="233"/>
      <c r="V538" s="233"/>
      <c r="W538" s="233"/>
      <c r="X538" s="233"/>
      <c r="Y538" s="214"/>
      <c r="Z538" s="214"/>
      <c r="AA538" s="214"/>
      <c r="AB538" s="214"/>
      <c r="AC538" s="214"/>
      <c r="AD538" s="214"/>
      <c r="AE538" s="214"/>
      <c r="AF538" s="214"/>
      <c r="AG538" s="214" t="s">
        <v>147</v>
      </c>
      <c r="AH538" s="214">
        <v>0</v>
      </c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</row>
    <row r="539" spans="1:60" outlineLevel="1" x14ac:dyDescent="0.2">
      <c r="A539" s="231"/>
      <c r="B539" s="232"/>
      <c r="C539" s="270" t="s">
        <v>205</v>
      </c>
      <c r="D539" s="234"/>
      <c r="E539" s="235">
        <v>4</v>
      </c>
      <c r="F539" s="233"/>
      <c r="G539" s="233"/>
      <c r="H539" s="233"/>
      <c r="I539" s="233"/>
      <c r="J539" s="233"/>
      <c r="K539" s="233"/>
      <c r="L539" s="233"/>
      <c r="M539" s="233"/>
      <c r="N539" s="233"/>
      <c r="O539" s="233"/>
      <c r="P539" s="233"/>
      <c r="Q539" s="233"/>
      <c r="R539" s="233"/>
      <c r="S539" s="233"/>
      <c r="T539" s="233"/>
      <c r="U539" s="233"/>
      <c r="V539" s="233"/>
      <c r="W539" s="233"/>
      <c r="X539" s="233"/>
      <c r="Y539" s="214"/>
      <c r="Z539" s="214"/>
      <c r="AA539" s="214"/>
      <c r="AB539" s="214"/>
      <c r="AC539" s="214"/>
      <c r="AD539" s="214"/>
      <c r="AE539" s="214"/>
      <c r="AF539" s="214"/>
      <c r="AG539" s="214" t="s">
        <v>147</v>
      </c>
      <c r="AH539" s="214">
        <v>0</v>
      </c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  <c r="BH539" s="214"/>
    </row>
    <row r="540" spans="1:60" outlineLevel="1" x14ac:dyDescent="0.2">
      <c r="A540" s="231"/>
      <c r="B540" s="232"/>
      <c r="C540" s="271" t="s">
        <v>150</v>
      </c>
      <c r="D540" s="236"/>
      <c r="E540" s="237">
        <v>22.1</v>
      </c>
      <c r="F540" s="233"/>
      <c r="G540" s="233"/>
      <c r="H540" s="233"/>
      <c r="I540" s="233"/>
      <c r="J540" s="233"/>
      <c r="K540" s="233"/>
      <c r="L540" s="233"/>
      <c r="M540" s="233"/>
      <c r="N540" s="233"/>
      <c r="O540" s="233"/>
      <c r="P540" s="233"/>
      <c r="Q540" s="233"/>
      <c r="R540" s="233"/>
      <c r="S540" s="233"/>
      <c r="T540" s="233"/>
      <c r="U540" s="233"/>
      <c r="V540" s="233"/>
      <c r="W540" s="233"/>
      <c r="X540" s="233"/>
      <c r="Y540" s="214"/>
      <c r="Z540" s="214"/>
      <c r="AA540" s="214"/>
      <c r="AB540" s="214"/>
      <c r="AC540" s="214"/>
      <c r="AD540" s="214"/>
      <c r="AE540" s="214"/>
      <c r="AF540" s="214"/>
      <c r="AG540" s="214" t="s">
        <v>147</v>
      </c>
      <c r="AH540" s="214">
        <v>1</v>
      </c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</row>
    <row r="541" spans="1:60" outlineLevel="1" x14ac:dyDescent="0.2">
      <c r="A541" s="231"/>
      <c r="B541" s="232"/>
      <c r="C541" s="270" t="s">
        <v>450</v>
      </c>
      <c r="D541" s="234"/>
      <c r="E541" s="235"/>
      <c r="F541" s="233"/>
      <c r="G541" s="233"/>
      <c r="H541" s="233"/>
      <c r="I541" s="233"/>
      <c r="J541" s="233"/>
      <c r="K541" s="233"/>
      <c r="L541" s="233"/>
      <c r="M541" s="233"/>
      <c r="N541" s="233"/>
      <c r="O541" s="233"/>
      <c r="P541" s="233"/>
      <c r="Q541" s="233"/>
      <c r="R541" s="233"/>
      <c r="S541" s="233"/>
      <c r="T541" s="233"/>
      <c r="U541" s="233"/>
      <c r="V541" s="233"/>
      <c r="W541" s="233"/>
      <c r="X541" s="233"/>
      <c r="Y541" s="214"/>
      <c r="Z541" s="214"/>
      <c r="AA541" s="214"/>
      <c r="AB541" s="214"/>
      <c r="AC541" s="214"/>
      <c r="AD541" s="214"/>
      <c r="AE541" s="214"/>
      <c r="AF541" s="214"/>
      <c r="AG541" s="214" t="s">
        <v>147</v>
      </c>
      <c r="AH541" s="214">
        <v>0</v>
      </c>
      <c r="AI541" s="214"/>
      <c r="AJ541" s="214"/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</row>
    <row r="542" spans="1:60" outlineLevel="1" x14ac:dyDescent="0.2">
      <c r="A542" s="231"/>
      <c r="B542" s="232"/>
      <c r="C542" s="270" t="s">
        <v>451</v>
      </c>
      <c r="D542" s="234"/>
      <c r="E542" s="235">
        <v>18.600000000000001</v>
      </c>
      <c r="F542" s="233"/>
      <c r="G542" s="233"/>
      <c r="H542" s="233"/>
      <c r="I542" s="233"/>
      <c r="J542" s="233"/>
      <c r="K542" s="233"/>
      <c r="L542" s="233"/>
      <c r="M542" s="233"/>
      <c r="N542" s="233"/>
      <c r="O542" s="233"/>
      <c r="P542" s="233"/>
      <c r="Q542" s="233"/>
      <c r="R542" s="233"/>
      <c r="S542" s="233"/>
      <c r="T542" s="233"/>
      <c r="U542" s="233"/>
      <c r="V542" s="233"/>
      <c r="W542" s="233"/>
      <c r="X542" s="233"/>
      <c r="Y542" s="214"/>
      <c r="Z542" s="214"/>
      <c r="AA542" s="214"/>
      <c r="AB542" s="214"/>
      <c r="AC542" s="214"/>
      <c r="AD542" s="214"/>
      <c r="AE542" s="214"/>
      <c r="AF542" s="214"/>
      <c r="AG542" s="214" t="s">
        <v>147</v>
      </c>
      <c r="AH542" s="214">
        <v>0</v>
      </c>
      <c r="AI542" s="214"/>
      <c r="AJ542" s="214"/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14"/>
      <c r="BB542" s="214"/>
      <c r="BC542" s="214"/>
      <c r="BD542" s="214"/>
      <c r="BE542" s="214"/>
      <c r="BF542" s="214"/>
      <c r="BG542" s="214"/>
      <c r="BH542" s="214"/>
    </row>
    <row r="543" spans="1:60" outlineLevel="1" x14ac:dyDescent="0.2">
      <c r="A543" s="231"/>
      <c r="B543" s="232"/>
      <c r="C543" s="270" t="s">
        <v>452</v>
      </c>
      <c r="D543" s="234"/>
      <c r="E543" s="235">
        <v>49.91</v>
      </c>
      <c r="F543" s="233"/>
      <c r="G543" s="233"/>
      <c r="H543" s="233"/>
      <c r="I543" s="233"/>
      <c r="J543" s="233"/>
      <c r="K543" s="233"/>
      <c r="L543" s="233"/>
      <c r="M543" s="233"/>
      <c r="N543" s="233"/>
      <c r="O543" s="233"/>
      <c r="P543" s="233"/>
      <c r="Q543" s="233"/>
      <c r="R543" s="233"/>
      <c r="S543" s="233"/>
      <c r="T543" s="233"/>
      <c r="U543" s="233"/>
      <c r="V543" s="233"/>
      <c r="W543" s="233"/>
      <c r="X543" s="233"/>
      <c r="Y543" s="214"/>
      <c r="Z543" s="214"/>
      <c r="AA543" s="214"/>
      <c r="AB543" s="214"/>
      <c r="AC543" s="214"/>
      <c r="AD543" s="214"/>
      <c r="AE543" s="214"/>
      <c r="AF543" s="214"/>
      <c r="AG543" s="214" t="s">
        <v>147</v>
      </c>
      <c r="AH543" s="214">
        <v>0</v>
      </c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</row>
    <row r="544" spans="1:60" outlineLevel="1" x14ac:dyDescent="0.2">
      <c r="A544" s="231"/>
      <c r="B544" s="232"/>
      <c r="C544" s="270" t="s">
        <v>453</v>
      </c>
      <c r="D544" s="234"/>
      <c r="E544" s="235">
        <v>25.42</v>
      </c>
      <c r="F544" s="233"/>
      <c r="G544" s="233"/>
      <c r="H544" s="233"/>
      <c r="I544" s="233"/>
      <c r="J544" s="233"/>
      <c r="K544" s="233"/>
      <c r="L544" s="233"/>
      <c r="M544" s="233"/>
      <c r="N544" s="233"/>
      <c r="O544" s="233"/>
      <c r="P544" s="233"/>
      <c r="Q544" s="233"/>
      <c r="R544" s="233"/>
      <c r="S544" s="233"/>
      <c r="T544" s="233"/>
      <c r="U544" s="233"/>
      <c r="V544" s="233"/>
      <c r="W544" s="233"/>
      <c r="X544" s="233"/>
      <c r="Y544" s="214"/>
      <c r="Z544" s="214"/>
      <c r="AA544" s="214"/>
      <c r="AB544" s="214"/>
      <c r="AC544" s="214"/>
      <c r="AD544" s="214"/>
      <c r="AE544" s="214"/>
      <c r="AF544" s="214"/>
      <c r="AG544" s="214" t="s">
        <v>147</v>
      </c>
      <c r="AH544" s="214">
        <v>0</v>
      </c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14"/>
      <c r="BB544" s="214"/>
      <c r="BC544" s="214"/>
      <c r="BD544" s="214"/>
      <c r="BE544" s="214"/>
      <c r="BF544" s="214"/>
      <c r="BG544" s="214"/>
      <c r="BH544" s="214"/>
    </row>
    <row r="545" spans="1:60" outlineLevel="1" x14ac:dyDescent="0.2">
      <c r="A545" s="231"/>
      <c r="B545" s="232"/>
      <c r="C545" s="271" t="s">
        <v>150</v>
      </c>
      <c r="D545" s="236"/>
      <c r="E545" s="237">
        <v>93.93</v>
      </c>
      <c r="F545" s="233"/>
      <c r="G545" s="233"/>
      <c r="H545" s="233"/>
      <c r="I545" s="233"/>
      <c r="J545" s="233"/>
      <c r="K545" s="233"/>
      <c r="L545" s="233"/>
      <c r="M545" s="233"/>
      <c r="N545" s="233"/>
      <c r="O545" s="233"/>
      <c r="P545" s="233"/>
      <c r="Q545" s="233"/>
      <c r="R545" s="233"/>
      <c r="S545" s="233"/>
      <c r="T545" s="233"/>
      <c r="U545" s="233"/>
      <c r="V545" s="233"/>
      <c r="W545" s="233"/>
      <c r="X545" s="233"/>
      <c r="Y545" s="214"/>
      <c r="Z545" s="214"/>
      <c r="AA545" s="214"/>
      <c r="AB545" s="214"/>
      <c r="AC545" s="214"/>
      <c r="AD545" s="214"/>
      <c r="AE545" s="214"/>
      <c r="AF545" s="214"/>
      <c r="AG545" s="214" t="s">
        <v>147</v>
      </c>
      <c r="AH545" s="214">
        <v>1</v>
      </c>
      <c r="AI545" s="214"/>
      <c r="AJ545" s="214"/>
      <c r="AK545" s="214"/>
      <c r="AL545" s="214"/>
      <c r="AM545" s="214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</row>
    <row r="546" spans="1:60" outlineLevel="1" x14ac:dyDescent="0.2">
      <c r="A546" s="231"/>
      <c r="B546" s="232"/>
      <c r="C546" s="270" t="s">
        <v>454</v>
      </c>
      <c r="D546" s="234"/>
      <c r="E546" s="235"/>
      <c r="F546" s="233"/>
      <c r="G546" s="233"/>
      <c r="H546" s="233"/>
      <c r="I546" s="233"/>
      <c r="J546" s="233"/>
      <c r="K546" s="233"/>
      <c r="L546" s="233"/>
      <c r="M546" s="233"/>
      <c r="N546" s="233"/>
      <c r="O546" s="233"/>
      <c r="P546" s="233"/>
      <c r="Q546" s="233"/>
      <c r="R546" s="233"/>
      <c r="S546" s="233"/>
      <c r="T546" s="233"/>
      <c r="U546" s="233"/>
      <c r="V546" s="233"/>
      <c r="W546" s="233"/>
      <c r="X546" s="233"/>
      <c r="Y546" s="214"/>
      <c r="Z546" s="214"/>
      <c r="AA546" s="214"/>
      <c r="AB546" s="214"/>
      <c r="AC546" s="214"/>
      <c r="AD546" s="214"/>
      <c r="AE546" s="214"/>
      <c r="AF546" s="214"/>
      <c r="AG546" s="214" t="s">
        <v>147</v>
      </c>
      <c r="AH546" s="214">
        <v>0</v>
      </c>
      <c r="AI546" s="214"/>
      <c r="AJ546" s="214"/>
      <c r="AK546" s="214"/>
      <c r="AL546" s="214"/>
      <c r="AM546" s="214"/>
      <c r="AN546" s="214"/>
      <c r="AO546" s="214"/>
      <c r="AP546" s="214"/>
      <c r="AQ546" s="214"/>
      <c r="AR546" s="214"/>
      <c r="AS546" s="214"/>
      <c r="AT546" s="214"/>
      <c r="AU546" s="214"/>
      <c r="AV546" s="214"/>
      <c r="AW546" s="214"/>
      <c r="AX546" s="214"/>
      <c r="AY546" s="214"/>
      <c r="AZ546" s="214"/>
      <c r="BA546" s="214"/>
      <c r="BB546" s="214"/>
      <c r="BC546" s="214"/>
      <c r="BD546" s="214"/>
      <c r="BE546" s="214"/>
      <c r="BF546" s="214"/>
      <c r="BG546" s="214"/>
      <c r="BH546" s="214"/>
    </row>
    <row r="547" spans="1:60" outlineLevel="1" x14ac:dyDescent="0.2">
      <c r="A547" s="231"/>
      <c r="B547" s="232"/>
      <c r="C547" s="270" t="s">
        <v>455</v>
      </c>
      <c r="D547" s="234"/>
      <c r="E547" s="235">
        <v>0.59</v>
      </c>
      <c r="F547" s="233"/>
      <c r="G547" s="233"/>
      <c r="H547" s="233"/>
      <c r="I547" s="233"/>
      <c r="J547" s="233"/>
      <c r="K547" s="233"/>
      <c r="L547" s="233"/>
      <c r="M547" s="233"/>
      <c r="N547" s="233"/>
      <c r="O547" s="233"/>
      <c r="P547" s="233"/>
      <c r="Q547" s="233"/>
      <c r="R547" s="233"/>
      <c r="S547" s="233"/>
      <c r="T547" s="233"/>
      <c r="U547" s="233"/>
      <c r="V547" s="233"/>
      <c r="W547" s="233"/>
      <c r="X547" s="233"/>
      <c r="Y547" s="214"/>
      <c r="Z547" s="214"/>
      <c r="AA547" s="214"/>
      <c r="AB547" s="214"/>
      <c r="AC547" s="214"/>
      <c r="AD547" s="214"/>
      <c r="AE547" s="214"/>
      <c r="AF547" s="214"/>
      <c r="AG547" s="214" t="s">
        <v>147</v>
      </c>
      <c r="AH547" s="214">
        <v>0</v>
      </c>
      <c r="AI547" s="214"/>
      <c r="AJ547" s="214"/>
      <c r="AK547" s="214"/>
      <c r="AL547" s="214"/>
      <c r="AM547" s="214"/>
      <c r="AN547" s="214"/>
      <c r="AO547" s="214"/>
      <c r="AP547" s="214"/>
      <c r="AQ547" s="214"/>
      <c r="AR547" s="214"/>
      <c r="AS547" s="214"/>
      <c r="AT547" s="214"/>
      <c r="AU547" s="214"/>
      <c r="AV547" s="214"/>
      <c r="AW547" s="214"/>
      <c r="AX547" s="214"/>
      <c r="AY547" s="214"/>
      <c r="AZ547" s="214"/>
      <c r="BA547" s="214"/>
      <c r="BB547" s="214"/>
      <c r="BC547" s="214"/>
      <c r="BD547" s="214"/>
      <c r="BE547" s="214"/>
      <c r="BF547" s="214"/>
      <c r="BG547" s="214"/>
      <c r="BH547" s="214"/>
    </row>
    <row r="548" spans="1:60" outlineLevel="1" x14ac:dyDescent="0.2">
      <c r="A548" s="231"/>
      <c r="B548" s="232"/>
      <c r="C548" s="270" t="s">
        <v>456</v>
      </c>
      <c r="D548" s="234"/>
      <c r="E548" s="235">
        <v>0.46500000000000002</v>
      </c>
      <c r="F548" s="233"/>
      <c r="G548" s="233"/>
      <c r="H548" s="233"/>
      <c r="I548" s="233"/>
      <c r="J548" s="233"/>
      <c r="K548" s="233"/>
      <c r="L548" s="233"/>
      <c r="M548" s="233"/>
      <c r="N548" s="233"/>
      <c r="O548" s="233"/>
      <c r="P548" s="233"/>
      <c r="Q548" s="233"/>
      <c r="R548" s="233"/>
      <c r="S548" s="233"/>
      <c r="T548" s="233"/>
      <c r="U548" s="233"/>
      <c r="V548" s="233"/>
      <c r="W548" s="233"/>
      <c r="X548" s="233"/>
      <c r="Y548" s="214"/>
      <c r="Z548" s="214"/>
      <c r="AA548" s="214"/>
      <c r="AB548" s="214"/>
      <c r="AC548" s="214"/>
      <c r="AD548" s="214"/>
      <c r="AE548" s="214"/>
      <c r="AF548" s="214"/>
      <c r="AG548" s="214" t="s">
        <v>147</v>
      </c>
      <c r="AH548" s="214">
        <v>0</v>
      </c>
      <c r="AI548" s="214"/>
      <c r="AJ548" s="214"/>
      <c r="AK548" s="214"/>
      <c r="AL548" s="214"/>
      <c r="AM548" s="214"/>
      <c r="AN548" s="214"/>
      <c r="AO548" s="214"/>
      <c r="AP548" s="214"/>
      <c r="AQ548" s="214"/>
      <c r="AR548" s="214"/>
      <c r="AS548" s="214"/>
      <c r="AT548" s="214"/>
      <c r="AU548" s="214"/>
      <c r="AV548" s="214"/>
      <c r="AW548" s="214"/>
      <c r="AX548" s="214"/>
      <c r="AY548" s="214"/>
      <c r="AZ548" s="214"/>
      <c r="BA548" s="214"/>
      <c r="BB548" s="214"/>
      <c r="BC548" s="214"/>
      <c r="BD548" s="214"/>
      <c r="BE548" s="214"/>
      <c r="BF548" s="214"/>
      <c r="BG548" s="214"/>
      <c r="BH548" s="214"/>
    </row>
    <row r="549" spans="1:60" outlineLevel="1" x14ac:dyDescent="0.2">
      <c r="A549" s="231"/>
      <c r="B549" s="232"/>
      <c r="C549" s="271" t="s">
        <v>150</v>
      </c>
      <c r="D549" s="236"/>
      <c r="E549" s="237">
        <v>1.0549999999999999</v>
      </c>
      <c r="F549" s="233"/>
      <c r="G549" s="233"/>
      <c r="H549" s="233"/>
      <c r="I549" s="233"/>
      <c r="J549" s="233"/>
      <c r="K549" s="233"/>
      <c r="L549" s="233"/>
      <c r="M549" s="233"/>
      <c r="N549" s="233"/>
      <c r="O549" s="233"/>
      <c r="P549" s="233"/>
      <c r="Q549" s="233"/>
      <c r="R549" s="233"/>
      <c r="S549" s="233"/>
      <c r="T549" s="233"/>
      <c r="U549" s="233"/>
      <c r="V549" s="233"/>
      <c r="W549" s="233"/>
      <c r="X549" s="233"/>
      <c r="Y549" s="214"/>
      <c r="Z549" s="214"/>
      <c r="AA549" s="214"/>
      <c r="AB549" s="214"/>
      <c r="AC549" s="214"/>
      <c r="AD549" s="214"/>
      <c r="AE549" s="214"/>
      <c r="AF549" s="214"/>
      <c r="AG549" s="214" t="s">
        <v>147</v>
      </c>
      <c r="AH549" s="214">
        <v>1</v>
      </c>
      <c r="AI549" s="214"/>
      <c r="AJ549" s="214"/>
      <c r="AK549" s="214"/>
      <c r="AL549" s="214"/>
      <c r="AM549" s="214"/>
      <c r="AN549" s="214"/>
      <c r="AO549" s="214"/>
      <c r="AP549" s="214"/>
      <c r="AQ549" s="214"/>
      <c r="AR549" s="214"/>
      <c r="AS549" s="214"/>
      <c r="AT549" s="214"/>
      <c r="AU549" s="214"/>
      <c r="AV549" s="214"/>
      <c r="AW549" s="214"/>
      <c r="AX549" s="214"/>
      <c r="AY549" s="214"/>
      <c r="AZ549" s="214"/>
      <c r="BA549" s="214"/>
      <c r="BB549" s="214"/>
      <c r="BC549" s="214"/>
      <c r="BD549" s="214"/>
      <c r="BE549" s="214"/>
      <c r="BF549" s="214"/>
      <c r="BG549" s="214"/>
      <c r="BH549" s="214"/>
    </row>
    <row r="550" spans="1:60" outlineLevel="1" x14ac:dyDescent="0.2">
      <c r="A550" s="231"/>
      <c r="B550" s="232"/>
      <c r="C550" s="270" t="s">
        <v>457</v>
      </c>
      <c r="D550" s="234"/>
      <c r="E550" s="235"/>
      <c r="F550" s="233"/>
      <c r="G550" s="233"/>
      <c r="H550" s="233"/>
      <c r="I550" s="233"/>
      <c r="J550" s="233"/>
      <c r="K550" s="233"/>
      <c r="L550" s="233"/>
      <c r="M550" s="233"/>
      <c r="N550" s="233"/>
      <c r="O550" s="233"/>
      <c r="P550" s="233"/>
      <c r="Q550" s="233"/>
      <c r="R550" s="233"/>
      <c r="S550" s="233"/>
      <c r="T550" s="233"/>
      <c r="U550" s="233"/>
      <c r="V550" s="233"/>
      <c r="W550" s="233"/>
      <c r="X550" s="233"/>
      <c r="Y550" s="214"/>
      <c r="Z550" s="214"/>
      <c r="AA550" s="214"/>
      <c r="AB550" s="214"/>
      <c r="AC550" s="214"/>
      <c r="AD550" s="214"/>
      <c r="AE550" s="214"/>
      <c r="AF550" s="214"/>
      <c r="AG550" s="214" t="s">
        <v>147</v>
      </c>
      <c r="AH550" s="214">
        <v>0</v>
      </c>
      <c r="AI550" s="214"/>
      <c r="AJ550" s="214"/>
      <c r="AK550" s="214"/>
      <c r="AL550" s="214"/>
      <c r="AM550" s="214"/>
      <c r="AN550" s="214"/>
      <c r="AO550" s="214"/>
      <c r="AP550" s="214"/>
      <c r="AQ550" s="214"/>
      <c r="AR550" s="214"/>
      <c r="AS550" s="214"/>
      <c r="AT550" s="214"/>
      <c r="AU550" s="214"/>
      <c r="AV550" s="214"/>
      <c r="AW550" s="214"/>
      <c r="AX550" s="214"/>
      <c r="AY550" s="214"/>
      <c r="AZ550" s="214"/>
      <c r="BA550" s="214"/>
      <c r="BB550" s="214"/>
      <c r="BC550" s="214"/>
      <c r="BD550" s="214"/>
      <c r="BE550" s="214"/>
      <c r="BF550" s="214"/>
      <c r="BG550" s="214"/>
      <c r="BH550" s="214"/>
    </row>
    <row r="551" spans="1:60" outlineLevel="1" x14ac:dyDescent="0.2">
      <c r="A551" s="231"/>
      <c r="B551" s="232"/>
      <c r="C551" s="270" t="s">
        <v>458</v>
      </c>
      <c r="D551" s="234"/>
      <c r="E551" s="235">
        <v>-3.8</v>
      </c>
      <c r="F551" s="233"/>
      <c r="G551" s="233"/>
      <c r="H551" s="233"/>
      <c r="I551" s="233"/>
      <c r="J551" s="233"/>
      <c r="K551" s="233"/>
      <c r="L551" s="233"/>
      <c r="M551" s="233"/>
      <c r="N551" s="233"/>
      <c r="O551" s="233"/>
      <c r="P551" s="233"/>
      <c r="Q551" s="233"/>
      <c r="R551" s="233"/>
      <c r="S551" s="233"/>
      <c r="T551" s="233"/>
      <c r="U551" s="233"/>
      <c r="V551" s="233"/>
      <c r="W551" s="233"/>
      <c r="X551" s="233"/>
      <c r="Y551" s="214"/>
      <c r="Z551" s="214"/>
      <c r="AA551" s="214"/>
      <c r="AB551" s="214"/>
      <c r="AC551" s="214"/>
      <c r="AD551" s="214"/>
      <c r="AE551" s="214"/>
      <c r="AF551" s="214"/>
      <c r="AG551" s="214" t="s">
        <v>147</v>
      </c>
      <c r="AH551" s="214">
        <v>0</v>
      </c>
      <c r="AI551" s="214"/>
      <c r="AJ551" s="214"/>
      <c r="AK551" s="214"/>
      <c r="AL551" s="214"/>
      <c r="AM551" s="214"/>
      <c r="AN551" s="214"/>
      <c r="AO551" s="214"/>
      <c r="AP551" s="214"/>
      <c r="AQ551" s="214"/>
      <c r="AR551" s="214"/>
      <c r="AS551" s="214"/>
      <c r="AT551" s="214"/>
      <c r="AU551" s="214"/>
      <c r="AV551" s="214"/>
      <c r="AW551" s="214"/>
      <c r="AX551" s="214"/>
      <c r="AY551" s="214"/>
      <c r="AZ551" s="214"/>
      <c r="BA551" s="214"/>
      <c r="BB551" s="214"/>
      <c r="BC551" s="214"/>
      <c r="BD551" s="214"/>
      <c r="BE551" s="214"/>
      <c r="BF551" s="214"/>
      <c r="BG551" s="214"/>
      <c r="BH551" s="214"/>
    </row>
    <row r="552" spans="1:60" outlineLevel="1" x14ac:dyDescent="0.2">
      <c r="A552" s="231"/>
      <c r="B552" s="232"/>
      <c r="C552" s="270" t="s">
        <v>459</v>
      </c>
      <c r="D552" s="234"/>
      <c r="E552" s="235">
        <v>-1.3</v>
      </c>
      <c r="F552" s="233"/>
      <c r="G552" s="233"/>
      <c r="H552" s="233"/>
      <c r="I552" s="233"/>
      <c r="J552" s="233"/>
      <c r="K552" s="233"/>
      <c r="L552" s="233"/>
      <c r="M552" s="233"/>
      <c r="N552" s="233"/>
      <c r="O552" s="233"/>
      <c r="P552" s="233"/>
      <c r="Q552" s="233"/>
      <c r="R552" s="233"/>
      <c r="S552" s="233"/>
      <c r="T552" s="233"/>
      <c r="U552" s="233"/>
      <c r="V552" s="233"/>
      <c r="W552" s="233"/>
      <c r="X552" s="233"/>
      <c r="Y552" s="214"/>
      <c r="Z552" s="214"/>
      <c r="AA552" s="214"/>
      <c r="AB552" s="214"/>
      <c r="AC552" s="214"/>
      <c r="AD552" s="214"/>
      <c r="AE552" s="214"/>
      <c r="AF552" s="214"/>
      <c r="AG552" s="214" t="s">
        <v>147</v>
      </c>
      <c r="AH552" s="214">
        <v>0</v>
      </c>
      <c r="AI552" s="214"/>
      <c r="AJ552" s="214"/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/>
      <c r="AX552" s="214"/>
      <c r="AY552" s="214"/>
      <c r="AZ552" s="214"/>
      <c r="BA552" s="214"/>
      <c r="BB552" s="214"/>
      <c r="BC552" s="214"/>
      <c r="BD552" s="214"/>
      <c r="BE552" s="214"/>
      <c r="BF552" s="214"/>
      <c r="BG552" s="214"/>
      <c r="BH552" s="214"/>
    </row>
    <row r="553" spans="1:60" outlineLevel="1" x14ac:dyDescent="0.2">
      <c r="A553" s="231"/>
      <c r="B553" s="232"/>
      <c r="C553" s="270" t="s">
        <v>460</v>
      </c>
      <c r="D553" s="234"/>
      <c r="E553" s="235">
        <v>-1.8</v>
      </c>
      <c r="F553" s="233"/>
      <c r="G553" s="233"/>
      <c r="H553" s="233"/>
      <c r="I553" s="233"/>
      <c r="J553" s="233"/>
      <c r="K553" s="233"/>
      <c r="L553" s="233"/>
      <c r="M553" s="233"/>
      <c r="N553" s="233"/>
      <c r="O553" s="233"/>
      <c r="P553" s="233"/>
      <c r="Q553" s="233"/>
      <c r="R553" s="233"/>
      <c r="S553" s="233"/>
      <c r="T553" s="233"/>
      <c r="U553" s="233"/>
      <c r="V553" s="233"/>
      <c r="W553" s="233"/>
      <c r="X553" s="233"/>
      <c r="Y553" s="214"/>
      <c r="Z553" s="214"/>
      <c r="AA553" s="214"/>
      <c r="AB553" s="214"/>
      <c r="AC553" s="214"/>
      <c r="AD553" s="214"/>
      <c r="AE553" s="214"/>
      <c r="AF553" s="214"/>
      <c r="AG553" s="214" t="s">
        <v>147</v>
      </c>
      <c r="AH553" s="214">
        <v>0</v>
      </c>
      <c r="AI553" s="214"/>
      <c r="AJ553" s="214"/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14"/>
      <c r="BB553" s="214"/>
      <c r="BC553" s="214"/>
      <c r="BD553" s="214"/>
      <c r="BE553" s="214"/>
      <c r="BF553" s="214"/>
      <c r="BG553" s="214"/>
      <c r="BH553" s="214"/>
    </row>
    <row r="554" spans="1:60" outlineLevel="1" x14ac:dyDescent="0.2">
      <c r="A554" s="231"/>
      <c r="B554" s="232"/>
      <c r="C554" s="270" t="s">
        <v>461</v>
      </c>
      <c r="D554" s="234"/>
      <c r="E554" s="235">
        <v>-3.6</v>
      </c>
      <c r="F554" s="233"/>
      <c r="G554" s="233"/>
      <c r="H554" s="233"/>
      <c r="I554" s="233"/>
      <c r="J554" s="233"/>
      <c r="K554" s="233"/>
      <c r="L554" s="233"/>
      <c r="M554" s="233"/>
      <c r="N554" s="233"/>
      <c r="O554" s="233"/>
      <c r="P554" s="233"/>
      <c r="Q554" s="233"/>
      <c r="R554" s="233"/>
      <c r="S554" s="233"/>
      <c r="T554" s="233"/>
      <c r="U554" s="233"/>
      <c r="V554" s="233"/>
      <c r="W554" s="233"/>
      <c r="X554" s="233"/>
      <c r="Y554" s="214"/>
      <c r="Z554" s="214"/>
      <c r="AA554" s="214"/>
      <c r="AB554" s="214"/>
      <c r="AC554" s="214"/>
      <c r="AD554" s="214"/>
      <c r="AE554" s="214"/>
      <c r="AF554" s="214"/>
      <c r="AG554" s="214" t="s">
        <v>147</v>
      </c>
      <c r="AH554" s="214">
        <v>0</v>
      </c>
      <c r="AI554" s="214"/>
      <c r="AJ554" s="214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14"/>
      <c r="BB554" s="214"/>
      <c r="BC554" s="214"/>
      <c r="BD554" s="214"/>
      <c r="BE554" s="214"/>
      <c r="BF554" s="214"/>
      <c r="BG554" s="214"/>
      <c r="BH554" s="214"/>
    </row>
    <row r="555" spans="1:60" outlineLevel="1" x14ac:dyDescent="0.2">
      <c r="A555" s="231"/>
      <c r="B555" s="232"/>
      <c r="C555" s="270" t="s">
        <v>462</v>
      </c>
      <c r="D555" s="234"/>
      <c r="E555" s="235">
        <v>-2.8</v>
      </c>
      <c r="F555" s="233"/>
      <c r="G555" s="233"/>
      <c r="H555" s="233"/>
      <c r="I555" s="233"/>
      <c r="J555" s="233"/>
      <c r="K555" s="233"/>
      <c r="L555" s="233"/>
      <c r="M555" s="233"/>
      <c r="N555" s="233"/>
      <c r="O555" s="233"/>
      <c r="P555" s="233"/>
      <c r="Q555" s="233"/>
      <c r="R555" s="233"/>
      <c r="S555" s="233"/>
      <c r="T555" s="233"/>
      <c r="U555" s="233"/>
      <c r="V555" s="233"/>
      <c r="W555" s="233"/>
      <c r="X555" s="233"/>
      <c r="Y555" s="214"/>
      <c r="Z555" s="214"/>
      <c r="AA555" s="214"/>
      <c r="AB555" s="214"/>
      <c r="AC555" s="214"/>
      <c r="AD555" s="214"/>
      <c r="AE555" s="214"/>
      <c r="AF555" s="214"/>
      <c r="AG555" s="214" t="s">
        <v>147</v>
      </c>
      <c r="AH555" s="214">
        <v>0</v>
      </c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</row>
    <row r="556" spans="1:60" outlineLevel="1" x14ac:dyDescent="0.2">
      <c r="A556" s="231"/>
      <c r="B556" s="232"/>
      <c r="C556" s="271" t="s">
        <v>150</v>
      </c>
      <c r="D556" s="236"/>
      <c r="E556" s="237">
        <v>-13.3</v>
      </c>
      <c r="F556" s="233"/>
      <c r="G556" s="233"/>
      <c r="H556" s="233"/>
      <c r="I556" s="233"/>
      <c r="J556" s="233"/>
      <c r="K556" s="233"/>
      <c r="L556" s="233"/>
      <c r="M556" s="233"/>
      <c r="N556" s="233"/>
      <c r="O556" s="233"/>
      <c r="P556" s="233"/>
      <c r="Q556" s="233"/>
      <c r="R556" s="233"/>
      <c r="S556" s="233"/>
      <c r="T556" s="233"/>
      <c r="U556" s="233"/>
      <c r="V556" s="233"/>
      <c r="W556" s="233"/>
      <c r="X556" s="233"/>
      <c r="Y556" s="214"/>
      <c r="Z556" s="214"/>
      <c r="AA556" s="214"/>
      <c r="AB556" s="214"/>
      <c r="AC556" s="214"/>
      <c r="AD556" s="214"/>
      <c r="AE556" s="214"/>
      <c r="AF556" s="214"/>
      <c r="AG556" s="214" t="s">
        <v>147</v>
      </c>
      <c r="AH556" s="214">
        <v>1</v>
      </c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</row>
    <row r="557" spans="1:60" outlineLevel="1" x14ac:dyDescent="0.2">
      <c r="A557" s="231"/>
      <c r="B557" s="232"/>
      <c r="C557" s="270" t="s">
        <v>457</v>
      </c>
      <c r="D557" s="234"/>
      <c r="E557" s="235"/>
      <c r="F557" s="233"/>
      <c r="G557" s="233"/>
      <c r="H557" s="233"/>
      <c r="I557" s="233"/>
      <c r="J557" s="233"/>
      <c r="K557" s="233"/>
      <c r="L557" s="233"/>
      <c r="M557" s="233"/>
      <c r="N557" s="233"/>
      <c r="O557" s="233"/>
      <c r="P557" s="233"/>
      <c r="Q557" s="233"/>
      <c r="R557" s="233"/>
      <c r="S557" s="233"/>
      <c r="T557" s="233"/>
      <c r="U557" s="233"/>
      <c r="V557" s="233"/>
      <c r="W557" s="233"/>
      <c r="X557" s="233"/>
      <c r="Y557" s="214"/>
      <c r="Z557" s="214"/>
      <c r="AA557" s="214"/>
      <c r="AB557" s="214"/>
      <c r="AC557" s="214"/>
      <c r="AD557" s="214"/>
      <c r="AE557" s="214"/>
      <c r="AF557" s="214"/>
      <c r="AG557" s="214" t="s">
        <v>147</v>
      </c>
      <c r="AH557" s="214">
        <v>0</v>
      </c>
      <c r="AI557" s="214"/>
      <c r="AJ557" s="214"/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14"/>
      <c r="BB557" s="214"/>
      <c r="BC557" s="214"/>
      <c r="BD557" s="214"/>
      <c r="BE557" s="214"/>
      <c r="BF557" s="214"/>
      <c r="BG557" s="214"/>
      <c r="BH557" s="214"/>
    </row>
    <row r="558" spans="1:60" outlineLevel="1" x14ac:dyDescent="0.2">
      <c r="A558" s="231"/>
      <c r="B558" s="232"/>
      <c r="C558" s="270" t="s">
        <v>463</v>
      </c>
      <c r="D558" s="234"/>
      <c r="E558" s="235">
        <v>-13.3</v>
      </c>
      <c r="F558" s="233"/>
      <c r="G558" s="233"/>
      <c r="H558" s="233"/>
      <c r="I558" s="233"/>
      <c r="J558" s="233"/>
      <c r="K558" s="233"/>
      <c r="L558" s="233"/>
      <c r="M558" s="233"/>
      <c r="N558" s="233"/>
      <c r="O558" s="233"/>
      <c r="P558" s="233"/>
      <c r="Q558" s="233"/>
      <c r="R558" s="233"/>
      <c r="S558" s="233"/>
      <c r="T558" s="233"/>
      <c r="U558" s="233"/>
      <c r="V558" s="233"/>
      <c r="W558" s="233"/>
      <c r="X558" s="233"/>
      <c r="Y558" s="214"/>
      <c r="Z558" s="214"/>
      <c r="AA558" s="214"/>
      <c r="AB558" s="214"/>
      <c r="AC558" s="214"/>
      <c r="AD558" s="214"/>
      <c r="AE558" s="214"/>
      <c r="AF558" s="214"/>
      <c r="AG558" s="214" t="s">
        <v>147</v>
      </c>
      <c r="AH558" s="214">
        <v>5</v>
      </c>
      <c r="AI558" s="214"/>
      <c r="AJ558" s="214"/>
      <c r="AK558" s="214"/>
      <c r="AL558" s="214"/>
      <c r="AM558" s="214"/>
      <c r="AN558" s="214"/>
      <c r="AO558" s="214"/>
      <c r="AP558" s="214"/>
      <c r="AQ558" s="214"/>
      <c r="AR558" s="214"/>
      <c r="AS558" s="214"/>
      <c r="AT558" s="214"/>
      <c r="AU558" s="214"/>
      <c r="AV558" s="214"/>
      <c r="AW558" s="214"/>
      <c r="AX558" s="214"/>
      <c r="AY558" s="214"/>
      <c r="AZ558" s="214"/>
      <c r="BA558" s="214"/>
      <c r="BB558" s="214"/>
      <c r="BC558" s="214"/>
      <c r="BD558" s="214"/>
      <c r="BE558" s="214"/>
      <c r="BF558" s="214"/>
      <c r="BG558" s="214"/>
      <c r="BH558" s="214"/>
    </row>
    <row r="559" spans="1:60" outlineLevel="1" x14ac:dyDescent="0.2">
      <c r="A559" s="231"/>
      <c r="B559" s="232"/>
      <c r="C559" s="270" t="s">
        <v>464</v>
      </c>
      <c r="D559" s="234"/>
      <c r="E559" s="235"/>
      <c r="F559" s="233"/>
      <c r="G559" s="233"/>
      <c r="H559" s="233"/>
      <c r="I559" s="233"/>
      <c r="J559" s="233"/>
      <c r="K559" s="233"/>
      <c r="L559" s="233"/>
      <c r="M559" s="233"/>
      <c r="N559" s="233"/>
      <c r="O559" s="233"/>
      <c r="P559" s="233"/>
      <c r="Q559" s="233"/>
      <c r="R559" s="233"/>
      <c r="S559" s="233"/>
      <c r="T559" s="233"/>
      <c r="U559" s="233"/>
      <c r="V559" s="233"/>
      <c r="W559" s="233"/>
      <c r="X559" s="233"/>
      <c r="Y559" s="214"/>
      <c r="Z559" s="214"/>
      <c r="AA559" s="214"/>
      <c r="AB559" s="214"/>
      <c r="AC559" s="214"/>
      <c r="AD559" s="214"/>
      <c r="AE559" s="214"/>
      <c r="AF559" s="214"/>
      <c r="AG559" s="214" t="s">
        <v>147</v>
      </c>
      <c r="AH559" s="214">
        <v>0</v>
      </c>
      <c r="AI559" s="214"/>
      <c r="AJ559" s="214"/>
      <c r="AK559" s="214"/>
      <c r="AL559" s="214"/>
      <c r="AM559" s="214"/>
      <c r="AN559" s="214"/>
      <c r="AO559" s="214"/>
      <c r="AP559" s="214"/>
      <c r="AQ559" s="214"/>
      <c r="AR559" s="214"/>
      <c r="AS559" s="214"/>
      <c r="AT559" s="214"/>
      <c r="AU559" s="214"/>
      <c r="AV559" s="214"/>
      <c r="AW559" s="214"/>
      <c r="AX559" s="214"/>
      <c r="AY559" s="214"/>
      <c r="AZ559" s="214"/>
      <c r="BA559" s="214"/>
      <c r="BB559" s="214"/>
      <c r="BC559" s="214"/>
      <c r="BD559" s="214"/>
      <c r="BE559" s="214"/>
      <c r="BF559" s="214"/>
      <c r="BG559" s="214"/>
      <c r="BH559" s="214"/>
    </row>
    <row r="560" spans="1:60" outlineLevel="1" x14ac:dyDescent="0.2">
      <c r="A560" s="231"/>
      <c r="B560" s="232"/>
      <c r="C560" s="270" t="s">
        <v>465</v>
      </c>
      <c r="D560" s="234"/>
      <c r="E560" s="235">
        <v>-16.18</v>
      </c>
      <c r="F560" s="233"/>
      <c r="G560" s="233"/>
      <c r="H560" s="233"/>
      <c r="I560" s="233"/>
      <c r="J560" s="233"/>
      <c r="K560" s="233"/>
      <c r="L560" s="233"/>
      <c r="M560" s="233"/>
      <c r="N560" s="233"/>
      <c r="O560" s="233"/>
      <c r="P560" s="233"/>
      <c r="Q560" s="233"/>
      <c r="R560" s="233"/>
      <c r="S560" s="233"/>
      <c r="T560" s="233"/>
      <c r="U560" s="233"/>
      <c r="V560" s="233"/>
      <c r="W560" s="233"/>
      <c r="X560" s="233"/>
      <c r="Y560" s="214"/>
      <c r="Z560" s="214"/>
      <c r="AA560" s="214"/>
      <c r="AB560" s="214"/>
      <c r="AC560" s="214"/>
      <c r="AD560" s="214"/>
      <c r="AE560" s="214"/>
      <c r="AF560" s="214"/>
      <c r="AG560" s="214" t="s">
        <v>147</v>
      </c>
      <c r="AH560" s="214">
        <v>5</v>
      </c>
      <c r="AI560" s="214"/>
      <c r="AJ560" s="214"/>
      <c r="AK560" s="214"/>
      <c r="AL560" s="214"/>
      <c r="AM560" s="214"/>
      <c r="AN560" s="214"/>
      <c r="AO560" s="214"/>
      <c r="AP560" s="214"/>
      <c r="AQ560" s="214"/>
      <c r="AR560" s="214"/>
      <c r="AS560" s="214"/>
      <c r="AT560" s="214"/>
      <c r="AU560" s="214"/>
      <c r="AV560" s="214"/>
      <c r="AW560" s="214"/>
      <c r="AX560" s="214"/>
      <c r="AY560" s="214"/>
      <c r="AZ560" s="214"/>
      <c r="BA560" s="214"/>
      <c r="BB560" s="214"/>
      <c r="BC560" s="214"/>
      <c r="BD560" s="214"/>
      <c r="BE560" s="214"/>
      <c r="BF560" s="214"/>
      <c r="BG560" s="214"/>
      <c r="BH560" s="214"/>
    </row>
    <row r="561" spans="1:60" outlineLevel="1" x14ac:dyDescent="0.2">
      <c r="A561" s="231"/>
      <c r="B561" s="232"/>
      <c r="C561" s="271" t="s">
        <v>150</v>
      </c>
      <c r="D561" s="236"/>
      <c r="E561" s="237">
        <v>-29.48</v>
      </c>
      <c r="F561" s="233"/>
      <c r="G561" s="233"/>
      <c r="H561" s="233"/>
      <c r="I561" s="233"/>
      <c r="J561" s="233"/>
      <c r="K561" s="233"/>
      <c r="L561" s="233"/>
      <c r="M561" s="233"/>
      <c r="N561" s="233"/>
      <c r="O561" s="233"/>
      <c r="P561" s="233"/>
      <c r="Q561" s="233"/>
      <c r="R561" s="233"/>
      <c r="S561" s="233"/>
      <c r="T561" s="233"/>
      <c r="U561" s="233"/>
      <c r="V561" s="233"/>
      <c r="W561" s="233"/>
      <c r="X561" s="233"/>
      <c r="Y561" s="214"/>
      <c r="Z561" s="214"/>
      <c r="AA561" s="214"/>
      <c r="AB561" s="214"/>
      <c r="AC561" s="214"/>
      <c r="AD561" s="214"/>
      <c r="AE561" s="214"/>
      <c r="AF561" s="214"/>
      <c r="AG561" s="214" t="s">
        <v>147</v>
      </c>
      <c r="AH561" s="214">
        <v>1</v>
      </c>
      <c r="AI561" s="214"/>
      <c r="AJ561" s="214"/>
      <c r="AK561" s="214"/>
      <c r="AL561" s="214"/>
      <c r="AM561" s="214"/>
      <c r="AN561" s="214"/>
      <c r="AO561" s="214"/>
      <c r="AP561" s="214"/>
      <c r="AQ561" s="214"/>
      <c r="AR561" s="214"/>
      <c r="AS561" s="214"/>
      <c r="AT561" s="214"/>
      <c r="AU561" s="214"/>
      <c r="AV561" s="214"/>
      <c r="AW561" s="214"/>
      <c r="AX561" s="214"/>
      <c r="AY561" s="214"/>
      <c r="AZ561" s="214"/>
      <c r="BA561" s="214"/>
      <c r="BB561" s="214"/>
      <c r="BC561" s="214"/>
      <c r="BD561" s="214"/>
      <c r="BE561" s="214"/>
      <c r="BF561" s="214"/>
      <c r="BG561" s="214"/>
      <c r="BH561" s="214"/>
    </row>
    <row r="562" spans="1:60" outlineLevel="1" x14ac:dyDescent="0.2">
      <c r="A562" s="250">
        <v>105</v>
      </c>
      <c r="B562" s="251" t="s">
        <v>473</v>
      </c>
      <c r="C562" s="269" t="s">
        <v>474</v>
      </c>
      <c r="D562" s="252" t="s">
        <v>159</v>
      </c>
      <c r="E562" s="253">
        <v>74.305000000000007</v>
      </c>
      <c r="F562" s="254"/>
      <c r="G562" s="255">
        <f>ROUND(E562*F562,2)</f>
        <v>0</v>
      </c>
      <c r="H562" s="254"/>
      <c r="I562" s="255">
        <f>ROUND(E562*H562,2)</f>
        <v>0</v>
      </c>
      <c r="J562" s="254"/>
      <c r="K562" s="255">
        <f>ROUND(E562*J562,2)</f>
        <v>0</v>
      </c>
      <c r="L562" s="255">
        <v>15</v>
      </c>
      <c r="M562" s="255">
        <f>G562*(1+L562/100)</f>
        <v>0</v>
      </c>
      <c r="N562" s="255">
        <v>3.6000000000000002E-4</v>
      </c>
      <c r="O562" s="255">
        <f>ROUND(E562*N562,2)</f>
        <v>0.03</v>
      </c>
      <c r="P562" s="255">
        <v>0</v>
      </c>
      <c r="Q562" s="255">
        <f>ROUND(E562*P562,2)</f>
        <v>0</v>
      </c>
      <c r="R562" s="255"/>
      <c r="S562" s="255" t="s">
        <v>143</v>
      </c>
      <c r="T562" s="256" t="s">
        <v>143</v>
      </c>
      <c r="U562" s="233">
        <v>0.19503999999999999</v>
      </c>
      <c r="V562" s="233">
        <f>ROUND(E562*U562,2)</f>
        <v>14.49</v>
      </c>
      <c r="W562" s="233"/>
      <c r="X562" s="233" t="s">
        <v>144</v>
      </c>
      <c r="Y562" s="214"/>
      <c r="Z562" s="214"/>
      <c r="AA562" s="214"/>
      <c r="AB562" s="214"/>
      <c r="AC562" s="214"/>
      <c r="AD562" s="214"/>
      <c r="AE562" s="214"/>
      <c r="AF562" s="214"/>
      <c r="AG562" s="214" t="s">
        <v>145</v>
      </c>
      <c r="AH562" s="214"/>
      <c r="AI562" s="214"/>
      <c r="AJ562" s="214"/>
      <c r="AK562" s="214"/>
      <c r="AL562" s="214"/>
      <c r="AM562" s="214"/>
      <c r="AN562" s="214"/>
      <c r="AO562" s="214"/>
      <c r="AP562" s="214"/>
      <c r="AQ562" s="214"/>
      <c r="AR562" s="214"/>
      <c r="AS562" s="214"/>
      <c r="AT562" s="214"/>
      <c r="AU562" s="214"/>
      <c r="AV562" s="214"/>
      <c r="AW562" s="214"/>
      <c r="AX562" s="214"/>
      <c r="AY562" s="214"/>
      <c r="AZ562" s="214"/>
      <c r="BA562" s="214"/>
      <c r="BB562" s="214"/>
      <c r="BC562" s="214"/>
      <c r="BD562" s="214"/>
      <c r="BE562" s="214"/>
      <c r="BF562" s="214"/>
      <c r="BG562" s="214"/>
      <c r="BH562" s="214"/>
    </row>
    <row r="563" spans="1:60" outlineLevel="1" x14ac:dyDescent="0.2">
      <c r="A563" s="231"/>
      <c r="B563" s="232"/>
      <c r="C563" s="272" t="s">
        <v>475</v>
      </c>
      <c r="D563" s="257"/>
      <c r="E563" s="257"/>
      <c r="F563" s="257"/>
      <c r="G563" s="257"/>
      <c r="H563" s="233"/>
      <c r="I563" s="233"/>
      <c r="J563" s="233"/>
      <c r="K563" s="233"/>
      <c r="L563" s="233"/>
      <c r="M563" s="233"/>
      <c r="N563" s="233"/>
      <c r="O563" s="233"/>
      <c r="P563" s="233"/>
      <c r="Q563" s="233"/>
      <c r="R563" s="233"/>
      <c r="S563" s="233"/>
      <c r="T563" s="233"/>
      <c r="U563" s="233"/>
      <c r="V563" s="233"/>
      <c r="W563" s="233"/>
      <c r="X563" s="233"/>
      <c r="Y563" s="214"/>
      <c r="Z563" s="214"/>
      <c r="AA563" s="214"/>
      <c r="AB563" s="214"/>
      <c r="AC563" s="214"/>
      <c r="AD563" s="214"/>
      <c r="AE563" s="214"/>
      <c r="AF563" s="214"/>
      <c r="AG563" s="214" t="s">
        <v>155</v>
      </c>
      <c r="AH563" s="214"/>
      <c r="AI563" s="214"/>
      <c r="AJ563" s="214"/>
      <c r="AK563" s="214"/>
      <c r="AL563" s="214"/>
      <c r="AM563" s="214"/>
      <c r="AN563" s="214"/>
      <c r="AO563" s="214"/>
      <c r="AP563" s="214"/>
      <c r="AQ563" s="214"/>
      <c r="AR563" s="214"/>
      <c r="AS563" s="214"/>
      <c r="AT563" s="214"/>
      <c r="AU563" s="214"/>
      <c r="AV563" s="214"/>
      <c r="AW563" s="214"/>
      <c r="AX563" s="214"/>
      <c r="AY563" s="214"/>
      <c r="AZ563" s="214"/>
      <c r="BA563" s="214"/>
      <c r="BB563" s="214"/>
      <c r="BC563" s="214"/>
      <c r="BD563" s="214"/>
      <c r="BE563" s="214"/>
      <c r="BF563" s="214"/>
      <c r="BG563" s="214"/>
      <c r="BH563" s="214"/>
    </row>
    <row r="564" spans="1:60" outlineLevel="1" x14ac:dyDescent="0.2">
      <c r="A564" s="231"/>
      <c r="B564" s="232"/>
      <c r="C564" s="270" t="s">
        <v>146</v>
      </c>
      <c r="D564" s="234"/>
      <c r="E564" s="235"/>
      <c r="F564" s="233"/>
      <c r="G564" s="233"/>
      <c r="H564" s="233"/>
      <c r="I564" s="233"/>
      <c r="J564" s="233"/>
      <c r="K564" s="233"/>
      <c r="L564" s="233"/>
      <c r="M564" s="233"/>
      <c r="N564" s="233"/>
      <c r="O564" s="233"/>
      <c r="P564" s="233"/>
      <c r="Q564" s="233"/>
      <c r="R564" s="233"/>
      <c r="S564" s="233"/>
      <c r="T564" s="233"/>
      <c r="U564" s="233"/>
      <c r="V564" s="233"/>
      <c r="W564" s="233"/>
      <c r="X564" s="233"/>
      <c r="Y564" s="214"/>
      <c r="Z564" s="214"/>
      <c r="AA564" s="214"/>
      <c r="AB564" s="214"/>
      <c r="AC564" s="214"/>
      <c r="AD564" s="214"/>
      <c r="AE564" s="214"/>
      <c r="AF564" s="214"/>
      <c r="AG564" s="214" t="s">
        <v>147</v>
      </c>
      <c r="AH564" s="214">
        <v>0</v>
      </c>
      <c r="AI564" s="214"/>
      <c r="AJ564" s="214"/>
      <c r="AK564" s="214"/>
      <c r="AL564" s="214"/>
      <c r="AM564" s="214"/>
      <c r="AN564" s="214"/>
      <c r="AO564" s="214"/>
      <c r="AP564" s="214"/>
      <c r="AQ564" s="214"/>
      <c r="AR564" s="214"/>
      <c r="AS564" s="214"/>
      <c r="AT564" s="214"/>
      <c r="AU564" s="214"/>
      <c r="AV564" s="214"/>
      <c r="AW564" s="214"/>
      <c r="AX564" s="214"/>
      <c r="AY564" s="214"/>
      <c r="AZ564" s="214"/>
      <c r="BA564" s="214"/>
      <c r="BB564" s="214"/>
      <c r="BC564" s="214"/>
      <c r="BD564" s="214"/>
      <c r="BE564" s="214"/>
      <c r="BF564" s="214"/>
      <c r="BG564" s="214"/>
      <c r="BH564" s="214"/>
    </row>
    <row r="565" spans="1:60" outlineLevel="1" x14ac:dyDescent="0.2">
      <c r="A565" s="231"/>
      <c r="B565" s="232"/>
      <c r="C565" s="270" t="s">
        <v>449</v>
      </c>
      <c r="D565" s="234"/>
      <c r="E565" s="235"/>
      <c r="F565" s="233"/>
      <c r="G565" s="233"/>
      <c r="H565" s="233"/>
      <c r="I565" s="233"/>
      <c r="J565" s="233"/>
      <c r="K565" s="233"/>
      <c r="L565" s="233"/>
      <c r="M565" s="233"/>
      <c r="N565" s="233"/>
      <c r="O565" s="233"/>
      <c r="P565" s="233"/>
      <c r="Q565" s="233"/>
      <c r="R565" s="233"/>
      <c r="S565" s="233"/>
      <c r="T565" s="233"/>
      <c r="U565" s="233"/>
      <c r="V565" s="233"/>
      <c r="W565" s="233"/>
      <c r="X565" s="233"/>
      <c r="Y565" s="214"/>
      <c r="Z565" s="214"/>
      <c r="AA565" s="214"/>
      <c r="AB565" s="214"/>
      <c r="AC565" s="214"/>
      <c r="AD565" s="214"/>
      <c r="AE565" s="214"/>
      <c r="AF565" s="214"/>
      <c r="AG565" s="214" t="s">
        <v>147</v>
      </c>
      <c r="AH565" s="214">
        <v>0</v>
      </c>
      <c r="AI565" s="214"/>
      <c r="AJ565" s="214"/>
      <c r="AK565" s="214"/>
      <c r="AL565" s="214"/>
      <c r="AM565" s="214"/>
      <c r="AN565" s="214"/>
      <c r="AO565" s="214"/>
      <c r="AP565" s="214"/>
      <c r="AQ565" s="214"/>
      <c r="AR565" s="214"/>
      <c r="AS565" s="214"/>
      <c r="AT565" s="214"/>
      <c r="AU565" s="214"/>
      <c r="AV565" s="214"/>
      <c r="AW565" s="214"/>
      <c r="AX565" s="214"/>
      <c r="AY565" s="214"/>
      <c r="AZ565" s="214"/>
      <c r="BA565" s="214"/>
      <c r="BB565" s="214"/>
      <c r="BC565" s="214"/>
      <c r="BD565" s="214"/>
      <c r="BE565" s="214"/>
      <c r="BF565" s="214"/>
      <c r="BG565" s="214"/>
      <c r="BH565" s="214"/>
    </row>
    <row r="566" spans="1:60" outlineLevel="1" x14ac:dyDescent="0.2">
      <c r="A566" s="231"/>
      <c r="B566" s="232"/>
      <c r="C566" s="270" t="s">
        <v>227</v>
      </c>
      <c r="D566" s="234"/>
      <c r="E566" s="235">
        <v>2.1</v>
      </c>
      <c r="F566" s="233"/>
      <c r="G566" s="233"/>
      <c r="H566" s="233"/>
      <c r="I566" s="233"/>
      <c r="J566" s="233"/>
      <c r="K566" s="233"/>
      <c r="L566" s="233"/>
      <c r="M566" s="233"/>
      <c r="N566" s="233"/>
      <c r="O566" s="233"/>
      <c r="P566" s="233"/>
      <c r="Q566" s="233"/>
      <c r="R566" s="233"/>
      <c r="S566" s="233"/>
      <c r="T566" s="233"/>
      <c r="U566" s="233"/>
      <c r="V566" s="233"/>
      <c r="W566" s="233"/>
      <c r="X566" s="233"/>
      <c r="Y566" s="214"/>
      <c r="Z566" s="214"/>
      <c r="AA566" s="214"/>
      <c r="AB566" s="214"/>
      <c r="AC566" s="214"/>
      <c r="AD566" s="214"/>
      <c r="AE566" s="214"/>
      <c r="AF566" s="214"/>
      <c r="AG566" s="214" t="s">
        <v>147</v>
      </c>
      <c r="AH566" s="214">
        <v>0</v>
      </c>
      <c r="AI566" s="214"/>
      <c r="AJ566" s="214"/>
      <c r="AK566" s="214"/>
      <c r="AL566" s="214"/>
      <c r="AM566" s="214"/>
      <c r="AN566" s="214"/>
      <c r="AO566" s="214"/>
      <c r="AP566" s="214"/>
      <c r="AQ566" s="214"/>
      <c r="AR566" s="214"/>
      <c r="AS566" s="214"/>
      <c r="AT566" s="214"/>
      <c r="AU566" s="214"/>
      <c r="AV566" s="214"/>
      <c r="AW566" s="214"/>
      <c r="AX566" s="214"/>
      <c r="AY566" s="214"/>
      <c r="AZ566" s="214"/>
      <c r="BA566" s="214"/>
      <c r="BB566" s="214"/>
      <c r="BC566" s="214"/>
      <c r="BD566" s="214"/>
      <c r="BE566" s="214"/>
      <c r="BF566" s="214"/>
      <c r="BG566" s="214"/>
      <c r="BH566" s="214"/>
    </row>
    <row r="567" spans="1:60" outlineLevel="1" x14ac:dyDescent="0.2">
      <c r="A567" s="231"/>
      <c r="B567" s="232"/>
      <c r="C567" s="270" t="s">
        <v>228</v>
      </c>
      <c r="D567" s="234"/>
      <c r="E567" s="235">
        <v>16</v>
      </c>
      <c r="F567" s="233"/>
      <c r="G567" s="233"/>
      <c r="H567" s="233"/>
      <c r="I567" s="233"/>
      <c r="J567" s="233"/>
      <c r="K567" s="233"/>
      <c r="L567" s="233"/>
      <c r="M567" s="233"/>
      <c r="N567" s="233"/>
      <c r="O567" s="233"/>
      <c r="P567" s="233"/>
      <c r="Q567" s="233"/>
      <c r="R567" s="233"/>
      <c r="S567" s="233"/>
      <c r="T567" s="233"/>
      <c r="U567" s="233"/>
      <c r="V567" s="233"/>
      <c r="W567" s="233"/>
      <c r="X567" s="233"/>
      <c r="Y567" s="214"/>
      <c r="Z567" s="214"/>
      <c r="AA567" s="214"/>
      <c r="AB567" s="214"/>
      <c r="AC567" s="214"/>
      <c r="AD567" s="214"/>
      <c r="AE567" s="214"/>
      <c r="AF567" s="214"/>
      <c r="AG567" s="214" t="s">
        <v>147</v>
      </c>
      <c r="AH567" s="214">
        <v>0</v>
      </c>
      <c r="AI567" s="214"/>
      <c r="AJ567" s="214"/>
      <c r="AK567" s="214"/>
      <c r="AL567" s="214"/>
      <c r="AM567" s="214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14"/>
      <c r="BB567" s="214"/>
      <c r="BC567" s="214"/>
      <c r="BD567" s="214"/>
      <c r="BE567" s="214"/>
      <c r="BF567" s="214"/>
      <c r="BG567" s="214"/>
      <c r="BH567" s="214"/>
    </row>
    <row r="568" spans="1:60" outlineLevel="1" x14ac:dyDescent="0.2">
      <c r="A568" s="231"/>
      <c r="B568" s="232"/>
      <c r="C568" s="270" t="s">
        <v>205</v>
      </c>
      <c r="D568" s="234"/>
      <c r="E568" s="235">
        <v>4</v>
      </c>
      <c r="F568" s="233"/>
      <c r="G568" s="233"/>
      <c r="H568" s="233"/>
      <c r="I568" s="233"/>
      <c r="J568" s="233"/>
      <c r="K568" s="233"/>
      <c r="L568" s="233"/>
      <c r="M568" s="233"/>
      <c r="N568" s="233"/>
      <c r="O568" s="233"/>
      <c r="P568" s="233"/>
      <c r="Q568" s="233"/>
      <c r="R568" s="233"/>
      <c r="S568" s="233"/>
      <c r="T568" s="233"/>
      <c r="U568" s="233"/>
      <c r="V568" s="233"/>
      <c r="W568" s="233"/>
      <c r="X568" s="233"/>
      <c r="Y568" s="214"/>
      <c r="Z568" s="214"/>
      <c r="AA568" s="214"/>
      <c r="AB568" s="214"/>
      <c r="AC568" s="214"/>
      <c r="AD568" s="214"/>
      <c r="AE568" s="214"/>
      <c r="AF568" s="214"/>
      <c r="AG568" s="214" t="s">
        <v>147</v>
      </c>
      <c r="AH568" s="214">
        <v>0</v>
      </c>
      <c r="AI568" s="214"/>
      <c r="AJ568" s="214"/>
      <c r="AK568" s="214"/>
      <c r="AL568" s="214"/>
      <c r="AM568" s="214"/>
      <c r="AN568" s="214"/>
      <c r="AO568" s="214"/>
      <c r="AP568" s="214"/>
      <c r="AQ568" s="214"/>
      <c r="AR568" s="214"/>
      <c r="AS568" s="214"/>
      <c r="AT568" s="214"/>
      <c r="AU568" s="214"/>
      <c r="AV568" s="214"/>
      <c r="AW568" s="214"/>
      <c r="AX568" s="214"/>
      <c r="AY568" s="214"/>
      <c r="AZ568" s="214"/>
      <c r="BA568" s="214"/>
      <c r="BB568" s="214"/>
      <c r="BC568" s="214"/>
      <c r="BD568" s="214"/>
      <c r="BE568" s="214"/>
      <c r="BF568" s="214"/>
      <c r="BG568" s="214"/>
      <c r="BH568" s="214"/>
    </row>
    <row r="569" spans="1:60" outlineLevel="1" x14ac:dyDescent="0.2">
      <c r="A569" s="231"/>
      <c r="B569" s="232"/>
      <c r="C569" s="271" t="s">
        <v>150</v>
      </c>
      <c r="D569" s="236"/>
      <c r="E569" s="237">
        <v>22.1</v>
      </c>
      <c r="F569" s="233"/>
      <c r="G569" s="233"/>
      <c r="H569" s="233"/>
      <c r="I569" s="233"/>
      <c r="J569" s="233"/>
      <c r="K569" s="233"/>
      <c r="L569" s="233"/>
      <c r="M569" s="233"/>
      <c r="N569" s="233"/>
      <c r="O569" s="233"/>
      <c r="P569" s="233"/>
      <c r="Q569" s="233"/>
      <c r="R569" s="233"/>
      <c r="S569" s="233"/>
      <c r="T569" s="233"/>
      <c r="U569" s="233"/>
      <c r="V569" s="233"/>
      <c r="W569" s="233"/>
      <c r="X569" s="233"/>
      <c r="Y569" s="214"/>
      <c r="Z569" s="214"/>
      <c r="AA569" s="214"/>
      <c r="AB569" s="214"/>
      <c r="AC569" s="214"/>
      <c r="AD569" s="214"/>
      <c r="AE569" s="214"/>
      <c r="AF569" s="214"/>
      <c r="AG569" s="214" t="s">
        <v>147</v>
      </c>
      <c r="AH569" s="214">
        <v>1</v>
      </c>
      <c r="AI569" s="214"/>
      <c r="AJ569" s="214"/>
      <c r="AK569" s="214"/>
      <c r="AL569" s="214"/>
      <c r="AM569" s="214"/>
      <c r="AN569" s="214"/>
      <c r="AO569" s="214"/>
      <c r="AP569" s="214"/>
      <c r="AQ569" s="214"/>
      <c r="AR569" s="214"/>
      <c r="AS569" s="214"/>
      <c r="AT569" s="214"/>
      <c r="AU569" s="214"/>
      <c r="AV569" s="214"/>
      <c r="AW569" s="214"/>
      <c r="AX569" s="214"/>
      <c r="AY569" s="214"/>
      <c r="AZ569" s="214"/>
      <c r="BA569" s="214"/>
      <c r="BB569" s="214"/>
      <c r="BC569" s="214"/>
      <c r="BD569" s="214"/>
      <c r="BE569" s="214"/>
      <c r="BF569" s="214"/>
      <c r="BG569" s="214"/>
      <c r="BH569" s="214"/>
    </row>
    <row r="570" spans="1:60" outlineLevel="1" x14ac:dyDescent="0.2">
      <c r="A570" s="231"/>
      <c r="B570" s="232"/>
      <c r="C570" s="270" t="s">
        <v>450</v>
      </c>
      <c r="D570" s="234"/>
      <c r="E570" s="235"/>
      <c r="F570" s="233"/>
      <c r="G570" s="233"/>
      <c r="H570" s="233"/>
      <c r="I570" s="233"/>
      <c r="J570" s="233"/>
      <c r="K570" s="233"/>
      <c r="L570" s="233"/>
      <c r="M570" s="233"/>
      <c r="N570" s="233"/>
      <c r="O570" s="233"/>
      <c r="P570" s="233"/>
      <c r="Q570" s="233"/>
      <c r="R570" s="233"/>
      <c r="S570" s="233"/>
      <c r="T570" s="233"/>
      <c r="U570" s="233"/>
      <c r="V570" s="233"/>
      <c r="W570" s="233"/>
      <c r="X570" s="233"/>
      <c r="Y570" s="214"/>
      <c r="Z570" s="214"/>
      <c r="AA570" s="214"/>
      <c r="AB570" s="214"/>
      <c r="AC570" s="214"/>
      <c r="AD570" s="214"/>
      <c r="AE570" s="214"/>
      <c r="AF570" s="214"/>
      <c r="AG570" s="214" t="s">
        <v>147</v>
      </c>
      <c r="AH570" s="214">
        <v>0</v>
      </c>
      <c r="AI570" s="214"/>
      <c r="AJ570" s="214"/>
      <c r="AK570" s="214"/>
      <c r="AL570" s="214"/>
      <c r="AM570" s="214"/>
      <c r="AN570" s="214"/>
      <c r="AO570" s="214"/>
      <c r="AP570" s="214"/>
      <c r="AQ570" s="214"/>
      <c r="AR570" s="214"/>
      <c r="AS570" s="214"/>
      <c r="AT570" s="214"/>
      <c r="AU570" s="214"/>
      <c r="AV570" s="214"/>
      <c r="AW570" s="214"/>
      <c r="AX570" s="214"/>
      <c r="AY570" s="214"/>
      <c r="AZ570" s="214"/>
      <c r="BA570" s="214"/>
      <c r="BB570" s="214"/>
      <c r="BC570" s="214"/>
      <c r="BD570" s="214"/>
      <c r="BE570" s="214"/>
      <c r="BF570" s="214"/>
      <c r="BG570" s="214"/>
      <c r="BH570" s="214"/>
    </row>
    <row r="571" spans="1:60" outlineLevel="1" x14ac:dyDescent="0.2">
      <c r="A571" s="231"/>
      <c r="B571" s="232"/>
      <c r="C571" s="270" t="s">
        <v>451</v>
      </c>
      <c r="D571" s="234"/>
      <c r="E571" s="235">
        <v>18.600000000000001</v>
      </c>
      <c r="F571" s="233"/>
      <c r="G571" s="233"/>
      <c r="H571" s="233"/>
      <c r="I571" s="233"/>
      <c r="J571" s="233"/>
      <c r="K571" s="233"/>
      <c r="L571" s="233"/>
      <c r="M571" s="233"/>
      <c r="N571" s="233"/>
      <c r="O571" s="233"/>
      <c r="P571" s="233"/>
      <c r="Q571" s="233"/>
      <c r="R571" s="233"/>
      <c r="S571" s="233"/>
      <c r="T571" s="233"/>
      <c r="U571" s="233"/>
      <c r="V571" s="233"/>
      <c r="W571" s="233"/>
      <c r="X571" s="233"/>
      <c r="Y571" s="214"/>
      <c r="Z571" s="214"/>
      <c r="AA571" s="214"/>
      <c r="AB571" s="214"/>
      <c r="AC571" s="214"/>
      <c r="AD571" s="214"/>
      <c r="AE571" s="214"/>
      <c r="AF571" s="214"/>
      <c r="AG571" s="214" t="s">
        <v>147</v>
      </c>
      <c r="AH571" s="214">
        <v>0</v>
      </c>
      <c r="AI571" s="214"/>
      <c r="AJ571" s="214"/>
      <c r="AK571" s="214"/>
      <c r="AL571" s="214"/>
      <c r="AM571" s="214"/>
      <c r="AN571" s="214"/>
      <c r="AO571" s="214"/>
      <c r="AP571" s="214"/>
      <c r="AQ571" s="214"/>
      <c r="AR571" s="214"/>
      <c r="AS571" s="214"/>
      <c r="AT571" s="214"/>
      <c r="AU571" s="214"/>
      <c r="AV571" s="214"/>
      <c r="AW571" s="214"/>
      <c r="AX571" s="214"/>
      <c r="AY571" s="214"/>
      <c r="AZ571" s="214"/>
      <c r="BA571" s="214"/>
      <c r="BB571" s="214"/>
      <c r="BC571" s="214"/>
      <c r="BD571" s="214"/>
      <c r="BE571" s="214"/>
      <c r="BF571" s="214"/>
      <c r="BG571" s="214"/>
      <c r="BH571" s="214"/>
    </row>
    <row r="572" spans="1:60" outlineLevel="1" x14ac:dyDescent="0.2">
      <c r="A572" s="231"/>
      <c r="B572" s="232"/>
      <c r="C572" s="270" t="s">
        <v>452</v>
      </c>
      <c r="D572" s="234"/>
      <c r="E572" s="235">
        <v>49.91</v>
      </c>
      <c r="F572" s="233"/>
      <c r="G572" s="233"/>
      <c r="H572" s="233"/>
      <c r="I572" s="233"/>
      <c r="J572" s="233"/>
      <c r="K572" s="233"/>
      <c r="L572" s="233"/>
      <c r="M572" s="233"/>
      <c r="N572" s="233"/>
      <c r="O572" s="233"/>
      <c r="P572" s="233"/>
      <c r="Q572" s="233"/>
      <c r="R572" s="233"/>
      <c r="S572" s="233"/>
      <c r="T572" s="233"/>
      <c r="U572" s="233"/>
      <c r="V572" s="233"/>
      <c r="W572" s="233"/>
      <c r="X572" s="233"/>
      <c r="Y572" s="214"/>
      <c r="Z572" s="214"/>
      <c r="AA572" s="214"/>
      <c r="AB572" s="214"/>
      <c r="AC572" s="214"/>
      <c r="AD572" s="214"/>
      <c r="AE572" s="214"/>
      <c r="AF572" s="214"/>
      <c r="AG572" s="214" t="s">
        <v>147</v>
      </c>
      <c r="AH572" s="214">
        <v>0</v>
      </c>
      <c r="AI572" s="214"/>
      <c r="AJ572" s="214"/>
      <c r="AK572" s="214"/>
      <c r="AL572" s="214"/>
      <c r="AM572" s="214"/>
      <c r="AN572" s="214"/>
      <c r="AO572" s="214"/>
      <c r="AP572" s="214"/>
      <c r="AQ572" s="214"/>
      <c r="AR572" s="214"/>
      <c r="AS572" s="214"/>
      <c r="AT572" s="214"/>
      <c r="AU572" s="214"/>
      <c r="AV572" s="214"/>
      <c r="AW572" s="214"/>
      <c r="AX572" s="214"/>
      <c r="AY572" s="214"/>
      <c r="AZ572" s="214"/>
      <c r="BA572" s="214"/>
      <c r="BB572" s="214"/>
      <c r="BC572" s="214"/>
      <c r="BD572" s="214"/>
      <c r="BE572" s="214"/>
      <c r="BF572" s="214"/>
      <c r="BG572" s="214"/>
      <c r="BH572" s="214"/>
    </row>
    <row r="573" spans="1:60" outlineLevel="1" x14ac:dyDescent="0.2">
      <c r="A573" s="231"/>
      <c r="B573" s="232"/>
      <c r="C573" s="270" t="s">
        <v>453</v>
      </c>
      <c r="D573" s="234"/>
      <c r="E573" s="235">
        <v>25.42</v>
      </c>
      <c r="F573" s="233"/>
      <c r="G573" s="233"/>
      <c r="H573" s="233"/>
      <c r="I573" s="233"/>
      <c r="J573" s="233"/>
      <c r="K573" s="233"/>
      <c r="L573" s="233"/>
      <c r="M573" s="233"/>
      <c r="N573" s="233"/>
      <c r="O573" s="233"/>
      <c r="P573" s="233"/>
      <c r="Q573" s="233"/>
      <c r="R573" s="233"/>
      <c r="S573" s="233"/>
      <c r="T573" s="233"/>
      <c r="U573" s="233"/>
      <c r="V573" s="233"/>
      <c r="W573" s="233"/>
      <c r="X573" s="233"/>
      <c r="Y573" s="214"/>
      <c r="Z573" s="214"/>
      <c r="AA573" s="214"/>
      <c r="AB573" s="214"/>
      <c r="AC573" s="214"/>
      <c r="AD573" s="214"/>
      <c r="AE573" s="214"/>
      <c r="AF573" s="214"/>
      <c r="AG573" s="214" t="s">
        <v>147</v>
      </c>
      <c r="AH573" s="214">
        <v>0</v>
      </c>
      <c r="AI573" s="214"/>
      <c r="AJ573" s="214"/>
      <c r="AK573" s="214"/>
      <c r="AL573" s="214"/>
      <c r="AM573" s="214"/>
      <c r="AN573" s="214"/>
      <c r="AO573" s="214"/>
      <c r="AP573" s="214"/>
      <c r="AQ573" s="214"/>
      <c r="AR573" s="214"/>
      <c r="AS573" s="214"/>
      <c r="AT573" s="214"/>
      <c r="AU573" s="214"/>
      <c r="AV573" s="214"/>
      <c r="AW573" s="214"/>
      <c r="AX573" s="214"/>
      <c r="AY573" s="214"/>
      <c r="AZ573" s="214"/>
      <c r="BA573" s="214"/>
      <c r="BB573" s="214"/>
      <c r="BC573" s="214"/>
      <c r="BD573" s="214"/>
      <c r="BE573" s="214"/>
      <c r="BF573" s="214"/>
      <c r="BG573" s="214"/>
      <c r="BH573" s="214"/>
    </row>
    <row r="574" spans="1:60" outlineLevel="1" x14ac:dyDescent="0.2">
      <c r="A574" s="231"/>
      <c r="B574" s="232"/>
      <c r="C574" s="271" t="s">
        <v>150</v>
      </c>
      <c r="D574" s="236"/>
      <c r="E574" s="237">
        <v>93.93</v>
      </c>
      <c r="F574" s="233"/>
      <c r="G574" s="233"/>
      <c r="H574" s="233"/>
      <c r="I574" s="233"/>
      <c r="J574" s="233"/>
      <c r="K574" s="233"/>
      <c r="L574" s="233"/>
      <c r="M574" s="233"/>
      <c r="N574" s="233"/>
      <c r="O574" s="233"/>
      <c r="P574" s="233"/>
      <c r="Q574" s="233"/>
      <c r="R574" s="233"/>
      <c r="S574" s="233"/>
      <c r="T574" s="233"/>
      <c r="U574" s="233"/>
      <c r="V574" s="233"/>
      <c r="W574" s="233"/>
      <c r="X574" s="233"/>
      <c r="Y574" s="214"/>
      <c r="Z574" s="214"/>
      <c r="AA574" s="214"/>
      <c r="AB574" s="214"/>
      <c r="AC574" s="214"/>
      <c r="AD574" s="214"/>
      <c r="AE574" s="214"/>
      <c r="AF574" s="214"/>
      <c r="AG574" s="214" t="s">
        <v>147</v>
      </c>
      <c r="AH574" s="214">
        <v>1</v>
      </c>
      <c r="AI574" s="214"/>
      <c r="AJ574" s="214"/>
      <c r="AK574" s="214"/>
      <c r="AL574" s="214"/>
      <c r="AM574" s="214"/>
      <c r="AN574" s="214"/>
      <c r="AO574" s="214"/>
      <c r="AP574" s="214"/>
      <c r="AQ574" s="214"/>
      <c r="AR574" s="214"/>
      <c r="AS574" s="214"/>
      <c r="AT574" s="214"/>
      <c r="AU574" s="214"/>
      <c r="AV574" s="214"/>
      <c r="AW574" s="214"/>
      <c r="AX574" s="214"/>
      <c r="AY574" s="214"/>
      <c r="AZ574" s="214"/>
      <c r="BA574" s="214"/>
      <c r="BB574" s="214"/>
      <c r="BC574" s="214"/>
      <c r="BD574" s="214"/>
      <c r="BE574" s="214"/>
      <c r="BF574" s="214"/>
      <c r="BG574" s="214"/>
      <c r="BH574" s="214"/>
    </row>
    <row r="575" spans="1:60" outlineLevel="1" x14ac:dyDescent="0.2">
      <c r="A575" s="231"/>
      <c r="B575" s="232"/>
      <c r="C575" s="270" t="s">
        <v>454</v>
      </c>
      <c r="D575" s="234"/>
      <c r="E575" s="235"/>
      <c r="F575" s="233"/>
      <c r="G575" s="233"/>
      <c r="H575" s="233"/>
      <c r="I575" s="233"/>
      <c r="J575" s="233"/>
      <c r="K575" s="233"/>
      <c r="L575" s="233"/>
      <c r="M575" s="233"/>
      <c r="N575" s="233"/>
      <c r="O575" s="233"/>
      <c r="P575" s="233"/>
      <c r="Q575" s="233"/>
      <c r="R575" s="233"/>
      <c r="S575" s="233"/>
      <c r="T575" s="233"/>
      <c r="U575" s="233"/>
      <c r="V575" s="233"/>
      <c r="W575" s="233"/>
      <c r="X575" s="233"/>
      <c r="Y575" s="214"/>
      <c r="Z575" s="214"/>
      <c r="AA575" s="214"/>
      <c r="AB575" s="214"/>
      <c r="AC575" s="214"/>
      <c r="AD575" s="214"/>
      <c r="AE575" s="214"/>
      <c r="AF575" s="214"/>
      <c r="AG575" s="214" t="s">
        <v>147</v>
      </c>
      <c r="AH575" s="214">
        <v>0</v>
      </c>
      <c r="AI575" s="214"/>
      <c r="AJ575" s="214"/>
      <c r="AK575" s="214"/>
      <c r="AL575" s="214"/>
      <c r="AM575" s="214"/>
      <c r="AN575" s="214"/>
      <c r="AO575" s="214"/>
      <c r="AP575" s="214"/>
      <c r="AQ575" s="214"/>
      <c r="AR575" s="214"/>
      <c r="AS575" s="214"/>
      <c r="AT575" s="214"/>
      <c r="AU575" s="214"/>
      <c r="AV575" s="214"/>
      <c r="AW575" s="214"/>
      <c r="AX575" s="214"/>
      <c r="AY575" s="214"/>
      <c r="AZ575" s="214"/>
      <c r="BA575" s="214"/>
      <c r="BB575" s="214"/>
      <c r="BC575" s="214"/>
      <c r="BD575" s="214"/>
      <c r="BE575" s="214"/>
      <c r="BF575" s="214"/>
      <c r="BG575" s="214"/>
      <c r="BH575" s="214"/>
    </row>
    <row r="576" spans="1:60" outlineLevel="1" x14ac:dyDescent="0.2">
      <c r="A576" s="231"/>
      <c r="B576" s="232"/>
      <c r="C576" s="270" t="s">
        <v>455</v>
      </c>
      <c r="D576" s="234"/>
      <c r="E576" s="235">
        <v>0.59</v>
      </c>
      <c r="F576" s="233"/>
      <c r="G576" s="233"/>
      <c r="H576" s="233"/>
      <c r="I576" s="233"/>
      <c r="J576" s="233"/>
      <c r="K576" s="233"/>
      <c r="L576" s="233"/>
      <c r="M576" s="233"/>
      <c r="N576" s="233"/>
      <c r="O576" s="233"/>
      <c r="P576" s="233"/>
      <c r="Q576" s="233"/>
      <c r="R576" s="233"/>
      <c r="S576" s="233"/>
      <c r="T576" s="233"/>
      <c r="U576" s="233"/>
      <c r="V576" s="233"/>
      <c r="W576" s="233"/>
      <c r="X576" s="233"/>
      <c r="Y576" s="214"/>
      <c r="Z576" s="214"/>
      <c r="AA576" s="214"/>
      <c r="AB576" s="214"/>
      <c r="AC576" s="214"/>
      <c r="AD576" s="214"/>
      <c r="AE576" s="214"/>
      <c r="AF576" s="214"/>
      <c r="AG576" s="214" t="s">
        <v>147</v>
      </c>
      <c r="AH576" s="214">
        <v>0</v>
      </c>
      <c r="AI576" s="214"/>
      <c r="AJ576" s="214"/>
      <c r="AK576" s="214"/>
      <c r="AL576" s="214"/>
      <c r="AM576" s="214"/>
      <c r="AN576" s="214"/>
      <c r="AO576" s="214"/>
      <c r="AP576" s="214"/>
      <c r="AQ576" s="214"/>
      <c r="AR576" s="214"/>
      <c r="AS576" s="214"/>
      <c r="AT576" s="214"/>
      <c r="AU576" s="214"/>
      <c r="AV576" s="214"/>
      <c r="AW576" s="214"/>
      <c r="AX576" s="214"/>
      <c r="AY576" s="214"/>
      <c r="AZ576" s="214"/>
      <c r="BA576" s="214"/>
      <c r="BB576" s="214"/>
      <c r="BC576" s="214"/>
      <c r="BD576" s="214"/>
      <c r="BE576" s="214"/>
      <c r="BF576" s="214"/>
      <c r="BG576" s="214"/>
      <c r="BH576" s="214"/>
    </row>
    <row r="577" spans="1:60" outlineLevel="1" x14ac:dyDescent="0.2">
      <c r="A577" s="231"/>
      <c r="B577" s="232"/>
      <c r="C577" s="270" t="s">
        <v>456</v>
      </c>
      <c r="D577" s="234"/>
      <c r="E577" s="235">
        <v>0.46500000000000002</v>
      </c>
      <c r="F577" s="233"/>
      <c r="G577" s="233"/>
      <c r="H577" s="233"/>
      <c r="I577" s="233"/>
      <c r="J577" s="233"/>
      <c r="K577" s="233"/>
      <c r="L577" s="233"/>
      <c r="M577" s="233"/>
      <c r="N577" s="233"/>
      <c r="O577" s="233"/>
      <c r="P577" s="233"/>
      <c r="Q577" s="233"/>
      <c r="R577" s="233"/>
      <c r="S577" s="233"/>
      <c r="T577" s="233"/>
      <c r="U577" s="233"/>
      <c r="V577" s="233"/>
      <c r="W577" s="233"/>
      <c r="X577" s="233"/>
      <c r="Y577" s="214"/>
      <c r="Z577" s="214"/>
      <c r="AA577" s="214"/>
      <c r="AB577" s="214"/>
      <c r="AC577" s="214"/>
      <c r="AD577" s="214"/>
      <c r="AE577" s="214"/>
      <c r="AF577" s="214"/>
      <c r="AG577" s="214" t="s">
        <v>147</v>
      </c>
      <c r="AH577" s="214">
        <v>0</v>
      </c>
      <c r="AI577" s="214"/>
      <c r="AJ577" s="214"/>
      <c r="AK577" s="214"/>
      <c r="AL577" s="214"/>
      <c r="AM577" s="214"/>
      <c r="AN577" s="214"/>
      <c r="AO577" s="214"/>
      <c r="AP577" s="214"/>
      <c r="AQ577" s="214"/>
      <c r="AR577" s="214"/>
      <c r="AS577" s="214"/>
      <c r="AT577" s="214"/>
      <c r="AU577" s="214"/>
      <c r="AV577" s="214"/>
      <c r="AW577" s="214"/>
      <c r="AX577" s="214"/>
      <c r="AY577" s="214"/>
      <c r="AZ577" s="214"/>
      <c r="BA577" s="214"/>
      <c r="BB577" s="214"/>
      <c r="BC577" s="214"/>
      <c r="BD577" s="214"/>
      <c r="BE577" s="214"/>
      <c r="BF577" s="214"/>
      <c r="BG577" s="214"/>
      <c r="BH577" s="214"/>
    </row>
    <row r="578" spans="1:60" outlineLevel="1" x14ac:dyDescent="0.2">
      <c r="A578" s="231"/>
      <c r="B578" s="232"/>
      <c r="C578" s="271" t="s">
        <v>150</v>
      </c>
      <c r="D578" s="236"/>
      <c r="E578" s="237">
        <v>1.0549999999999999</v>
      </c>
      <c r="F578" s="233"/>
      <c r="G578" s="233"/>
      <c r="H578" s="233"/>
      <c r="I578" s="233"/>
      <c r="J578" s="233"/>
      <c r="K578" s="233"/>
      <c r="L578" s="233"/>
      <c r="M578" s="233"/>
      <c r="N578" s="233"/>
      <c r="O578" s="233"/>
      <c r="P578" s="233"/>
      <c r="Q578" s="233"/>
      <c r="R578" s="233"/>
      <c r="S578" s="233"/>
      <c r="T578" s="233"/>
      <c r="U578" s="233"/>
      <c r="V578" s="233"/>
      <c r="W578" s="233"/>
      <c r="X578" s="233"/>
      <c r="Y578" s="214"/>
      <c r="Z578" s="214"/>
      <c r="AA578" s="214"/>
      <c r="AB578" s="214"/>
      <c r="AC578" s="214"/>
      <c r="AD578" s="214"/>
      <c r="AE578" s="214"/>
      <c r="AF578" s="214"/>
      <c r="AG578" s="214" t="s">
        <v>147</v>
      </c>
      <c r="AH578" s="214">
        <v>1</v>
      </c>
      <c r="AI578" s="214"/>
      <c r="AJ578" s="214"/>
      <c r="AK578" s="214"/>
      <c r="AL578" s="214"/>
      <c r="AM578" s="214"/>
      <c r="AN578" s="214"/>
      <c r="AO578" s="214"/>
      <c r="AP578" s="214"/>
      <c r="AQ578" s="214"/>
      <c r="AR578" s="214"/>
      <c r="AS578" s="214"/>
      <c r="AT578" s="214"/>
      <c r="AU578" s="214"/>
      <c r="AV578" s="214"/>
      <c r="AW578" s="214"/>
      <c r="AX578" s="214"/>
      <c r="AY578" s="214"/>
      <c r="AZ578" s="214"/>
      <c r="BA578" s="214"/>
      <c r="BB578" s="214"/>
      <c r="BC578" s="214"/>
      <c r="BD578" s="214"/>
      <c r="BE578" s="214"/>
      <c r="BF578" s="214"/>
      <c r="BG578" s="214"/>
      <c r="BH578" s="214"/>
    </row>
    <row r="579" spans="1:60" outlineLevel="1" x14ac:dyDescent="0.2">
      <c r="A579" s="231"/>
      <c r="B579" s="232"/>
      <c r="C579" s="270" t="s">
        <v>457</v>
      </c>
      <c r="D579" s="234"/>
      <c r="E579" s="235"/>
      <c r="F579" s="233"/>
      <c r="G579" s="233"/>
      <c r="H579" s="233"/>
      <c r="I579" s="233"/>
      <c r="J579" s="233"/>
      <c r="K579" s="233"/>
      <c r="L579" s="233"/>
      <c r="M579" s="233"/>
      <c r="N579" s="233"/>
      <c r="O579" s="233"/>
      <c r="P579" s="233"/>
      <c r="Q579" s="233"/>
      <c r="R579" s="233"/>
      <c r="S579" s="233"/>
      <c r="T579" s="233"/>
      <c r="U579" s="233"/>
      <c r="V579" s="233"/>
      <c r="W579" s="233"/>
      <c r="X579" s="233"/>
      <c r="Y579" s="214"/>
      <c r="Z579" s="214"/>
      <c r="AA579" s="214"/>
      <c r="AB579" s="214"/>
      <c r="AC579" s="214"/>
      <c r="AD579" s="214"/>
      <c r="AE579" s="214"/>
      <c r="AF579" s="214"/>
      <c r="AG579" s="214" t="s">
        <v>147</v>
      </c>
      <c r="AH579" s="214">
        <v>0</v>
      </c>
      <c r="AI579" s="214"/>
      <c r="AJ579" s="214"/>
      <c r="AK579" s="214"/>
      <c r="AL579" s="214"/>
      <c r="AM579" s="214"/>
      <c r="AN579" s="214"/>
      <c r="AO579" s="214"/>
      <c r="AP579" s="214"/>
      <c r="AQ579" s="214"/>
      <c r="AR579" s="214"/>
      <c r="AS579" s="214"/>
      <c r="AT579" s="214"/>
      <c r="AU579" s="214"/>
      <c r="AV579" s="214"/>
      <c r="AW579" s="214"/>
      <c r="AX579" s="214"/>
      <c r="AY579" s="214"/>
      <c r="AZ579" s="214"/>
      <c r="BA579" s="214"/>
      <c r="BB579" s="214"/>
      <c r="BC579" s="214"/>
      <c r="BD579" s="214"/>
      <c r="BE579" s="214"/>
      <c r="BF579" s="214"/>
      <c r="BG579" s="214"/>
      <c r="BH579" s="214"/>
    </row>
    <row r="580" spans="1:60" outlineLevel="1" x14ac:dyDescent="0.2">
      <c r="A580" s="231"/>
      <c r="B580" s="232"/>
      <c r="C580" s="270" t="s">
        <v>458</v>
      </c>
      <c r="D580" s="234"/>
      <c r="E580" s="235">
        <v>-3.8</v>
      </c>
      <c r="F580" s="233"/>
      <c r="G580" s="233"/>
      <c r="H580" s="233"/>
      <c r="I580" s="233"/>
      <c r="J580" s="233"/>
      <c r="K580" s="233"/>
      <c r="L580" s="233"/>
      <c r="M580" s="233"/>
      <c r="N580" s="233"/>
      <c r="O580" s="233"/>
      <c r="P580" s="233"/>
      <c r="Q580" s="233"/>
      <c r="R580" s="233"/>
      <c r="S580" s="233"/>
      <c r="T580" s="233"/>
      <c r="U580" s="233"/>
      <c r="V580" s="233"/>
      <c r="W580" s="233"/>
      <c r="X580" s="233"/>
      <c r="Y580" s="214"/>
      <c r="Z580" s="214"/>
      <c r="AA580" s="214"/>
      <c r="AB580" s="214"/>
      <c r="AC580" s="214"/>
      <c r="AD580" s="214"/>
      <c r="AE580" s="214"/>
      <c r="AF580" s="214"/>
      <c r="AG580" s="214" t="s">
        <v>147</v>
      </c>
      <c r="AH580" s="214">
        <v>0</v>
      </c>
      <c r="AI580" s="214"/>
      <c r="AJ580" s="214"/>
      <c r="AK580" s="214"/>
      <c r="AL580" s="214"/>
      <c r="AM580" s="214"/>
      <c r="AN580" s="214"/>
      <c r="AO580" s="214"/>
      <c r="AP580" s="214"/>
      <c r="AQ580" s="214"/>
      <c r="AR580" s="214"/>
      <c r="AS580" s="214"/>
      <c r="AT580" s="214"/>
      <c r="AU580" s="214"/>
      <c r="AV580" s="214"/>
      <c r="AW580" s="214"/>
      <c r="AX580" s="214"/>
      <c r="AY580" s="214"/>
      <c r="AZ580" s="214"/>
      <c r="BA580" s="214"/>
      <c r="BB580" s="214"/>
      <c r="BC580" s="214"/>
      <c r="BD580" s="214"/>
      <c r="BE580" s="214"/>
      <c r="BF580" s="214"/>
      <c r="BG580" s="214"/>
      <c r="BH580" s="214"/>
    </row>
    <row r="581" spans="1:60" outlineLevel="1" x14ac:dyDescent="0.2">
      <c r="A581" s="231"/>
      <c r="B581" s="232"/>
      <c r="C581" s="270" t="s">
        <v>459</v>
      </c>
      <c r="D581" s="234"/>
      <c r="E581" s="235">
        <v>-1.3</v>
      </c>
      <c r="F581" s="233"/>
      <c r="G581" s="233"/>
      <c r="H581" s="233"/>
      <c r="I581" s="233"/>
      <c r="J581" s="233"/>
      <c r="K581" s="233"/>
      <c r="L581" s="233"/>
      <c r="M581" s="233"/>
      <c r="N581" s="233"/>
      <c r="O581" s="233"/>
      <c r="P581" s="233"/>
      <c r="Q581" s="233"/>
      <c r="R581" s="233"/>
      <c r="S581" s="233"/>
      <c r="T581" s="233"/>
      <c r="U581" s="233"/>
      <c r="V581" s="233"/>
      <c r="W581" s="233"/>
      <c r="X581" s="233"/>
      <c r="Y581" s="214"/>
      <c r="Z581" s="214"/>
      <c r="AA581" s="214"/>
      <c r="AB581" s="214"/>
      <c r="AC581" s="214"/>
      <c r="AD581" s="214"/>
      <c r="AE581" s="214"/>
      <c r="AF581" s="214"/>
      <c r="AG581" s="214" t="s">
        <v>147</v>
      </c>
      <c r="AH581" s="214">
        <v>0</v>
      </c>
      <c r="AI581" s="214"/>
      <c r="AJ581" s="214"/>
      <c r="AK581" s="214"/>
      <c r="AL581" s="214"/>
      <c r="AM581" s="214"/>
      <c r="AN581" s="214"/>
      <c r="AO581" s="214"/>
      <c r="AP581" s="214"/>
      <c r="AQ581" s="214"/>
      <c r="AR581" s="214"/>
      <c r="AS581" s="214"/>
      <c r="AT581" s="214"/>
      <c r="AU581" s="214"/>
      <c r="AV581" s="214"/>
      <c r="AW581" s="214"/>
      <c r="AX581" s="214"/>
      <c r="AY581" s="214"/>
      <c r="AZ581" s="214"/>
      <c r="BA581" s="214"/>
      <c r="BB581" s="214"/>
      <c r="BC581" s="214"/>
      <c r="BD581" s="214"/>
      <c r="BE581" s="214"/>
      <c r="BF581" s="214"/>
      <c r="BG581" s="214"/>
      <c r="BH581" s="214"/>
    </row>
    <row r="582" spans="1:60" outlineLevel="1" x14ac:dyDescent="0.2">
      <c r="A582" s="231"/>
      <c r="B582" s="232"/>
      <c r="C582" s="270" t="s">
        <v>460</v>
      </c>
      <c r="D582" s="234"/>
      <c r="E582" s="235">
        <v>-1.8</v>
      </c>
      <c r="F582" s="233"/>
      <c r="G582" s="233"/>
      <c r="H582" s="233"/>
      <c r="I582" s="233"/>
      <c r="J582" s="233"/>
      <c r="K582" s="233"/>
      <c r="L582" s="233"/>
      <c r="M582" s="233"/>
      <c r="N582" s="233"/>
      <c r="O582" s="233"/>
      <c r="P582" s="233"/>
      <c r="Q582" s="233"/>
      <c r="R582" s="233"/>
      <c r="S582" s="233"/>
      <c r="T582" s="233"/>
      <c r="U582" s="233"/>
      <c r="V582" s="233"/>
      <c r="W582" s="233"/>
      <c r="X582" s="233"/>
      <c r="Y582" s="214"/>
      <c r="Z582" s="214"/>
      <c r="AA582" s="214"/>
      <c r="AB582" s="214"/>
      <c r="AC582" s="214"/>
      <c r="AD582" s="214"/>
      <c r="AE582" s="214"/>
      <c r="AF582" s="214"/>
      <c r="AG582" s="214" t="s">
        <v>147</v>
      </c>
      <c r="AH582" s="214">
        <v>0</v>
      </c>
      <c r="AI582" s="214"/>
      <c r="AJ582" s="214"/>
      <c r="AK582" s="214"/>
      <c r="AL582" s="214"/>
      <c r="AM582" s="214"/>
      <c r="AN582" s="214"/>
      <c r="AO582" s="214"/>
      <c r="AP582" s="214"/>
      <c r="AQ582" s="214"/>
      <c r="AR582" s="214"/>
      <c r="AS582" s="214"/>
      <c r="AT582" s="214"/>
      <c r="AU582" s="214"/>
      <c r="AV582" s="214"/>
      <c r="AW582" s="214"/>
      <c r="AX582" s="214"/>
      <c r="AY582" s="214"/>
      <c r="AZ582" s="214"/>
      <c r="BA582" s="214"/>
      <c r="BB582" s="214"/>
      <c r="BC582" s="214"/>
      <c r="BD582" s="214"/>
      <c r="BE582" s="214"/>
      <c r="BF582" s="214"/>
      <c r="BG582" s="214"/>
      <c r="BH582" s="214"/>
    </row>
    <row r="583" spans="1:60" outlineLevel="1" x14ac:dyDescent="0.2">
      <c r="A583" s="231"/>
      <c r="B583" s="232"/>
      <c r="C583" s="270" t="s">
        <v>461</v>
      </c>
      <c r="D583" s="234"/>
      <c r="E583" s="235">
        <v>-3.6</v>
      </c>
      <c r="F583" s="233"/>
      <c r="G583" s="233"/>
      <c r="H583" s="233"/>
      <c r="I583" s="233"/>
      <c r="J583" s="233"/>
      <c r="K583" s="233"/>
      <c r="L583" s="233"/>
      <c r="M583" s="233"/>
      <c r="N583" s="233"/>
      <c r="O583" s="233"/>
      <c r="P583" s="233"/>
      <c r="Q583" s="233"/>
      <c r="R583" s="233"/>
      <c r="S583" s="233"/>
      <c r="T583" s="233"/>
      <c r="U583" s="233"/>
      <c r="V583" s="233"/>
      <c r="W583" s="233"/>
      <c r="X583" s="233"/>
      <c r="Y583" s="214"/>
      <c r="Z583" s="214"/>
      <c r="AA583" s="214"/>
      <c r="AB583" s="214"/>
      <c r="AC583" s="214"/>
      <c r="AD583" s="214"/>
      <c r="AE583" s="214"/>
      <c r="AF583" s="214"/>
      <c r="AG583" s="214" t="s">
        <v>147</v>
      </c>
      <c r="AH583" s="214">
        <v>0</v>
      </c>
      <c r="AI583" s="214"/>
      <c r="AJ583" s="214"/>
      <c r="AK583" s="214"/>
      <c r="AL583" s="214"/>
      <c r="AM583" s="214"/>
      <c r="AN583" s="214"/>
      <c r="AO583" s="214"/>
      <c r="AP583" s="214"/>
      <c r="AQ583" s="214"/>
      <c r="AR583" s="214"/>
      <c r="AS583" s="214"/>
      <c r="AT583" s="214"/>
      <c r="AU583" s="214"/>
      <c r="AV583" s="214"/>
      <c r="AW583" s="214"/>
      <c r="AX583" s="214"/>
      <c r="AY583" s="214"/>
      <c r="AZ583" s="214"/>
      <c r="BA583" s="214"/>
      <c r="BB583" s="214"/>
      <c r="BC583" s="214"/>
      <c r="BD583" s="214"/>
      <c r="BE583" s="214"/>
      <c r="BF583" s="214"/>
      <c r="BG583" s="214"/>
      <c r="BH583" s="214"/>
    </row>
    <row r="584" spans="1:60" outlineLevel="1" x14ac:dyDescent="0.2">
      <c r="A584" s="231"/>
      <c r="B584" s="232"/>
      <c r="C584" s="270" t="s">
        <v>462</v>
      </c>
      <c r="D584" s="234"/>
      <c r="E584" s="235">
        <v>-2.8</v>
      </c>
      <c r="F584" s="233"/>
      <c r="G584" s="233"/>
      <c r="H584" s="233"/>
      <c r="I584" s="233"/>
      <c r="J584" s="233"/>
      <c r="K584" s="233"/>
      <c r="L584" s="233"/>
      <c r="M584" s="233"/>
      <c r="N584" s="233"/>
      <c r="O584" s="233"/>
      <c r="P584" s="233"/>
      <c r="Q584" s="233"/>
      <c r="R584" s="233"/>
      <c r="S584" s="233"/>
      <c r="T584" s="233"/>
      <c r="U584" s="233"/>
      <c r="V584" s="233"/>
      <c r="W584" s="233"/>
      <c r="X584" s="233"/>
      <c r="Y584" s="214"/>
      <c r="Z584" s="214"/>
      <c r="AA584" s="214"/>
      <c r="AB584" s="214"/>
      <c r="AC584" s="214"/>
      <c r="AD584" s="214"/>
      <c r="AE584" s="214"/>
      <c r="AF584" s="214"/>
      <c r="AG584" s="214" t="s">
        <v>147</v>
      </c>
      <c r="AH584" s="214">
        <v>0</v>
      </c>
      <c r="AI584" s="214"/>
      <c r="AJ584" s="214"/>
      <c r="AK584" s="214"/>
      <c r="AL584" s="214"/>
      <c r="AM584" s="214"/>
      <c r="AN584" s="214"/>
      <c r="AO584" s="214"/>
      <c r="AP584" s="214"/>
      <c r="AQ584" s="214"/>
      <c r="AR584" s="214"/>
      <c r="AS584" s="214"/>
      <c r="AT584" s="214"/>
      <c r="AU584" s="214"/>
      <c r="AV584" s="214"/>
      <c r="AW584" s="214"/>
      <c r="AX584" s="214"/>
      <c r="AY584" s="214"/>
      <c r="AZ584" s="214"/>
      <c r="BA584" s="214"/>
      <c r="BB584" s="214"/>
      <c r="BC584" s="214"/>
      <c r="BD584" s="214"/>
      <c r="BE584" s="214"/>
      <c r="BF584" s="214"/>
      <c r="BG584" s="214"/>
      <c r="BH584" s="214"/>
    </row>
    <row r="585" spans="1:60" outlineLevel="1" x14ac:dyDescent="0.2">
      <c r="A585" s="231"/>
      <c r="B585" s="232"/>
      <c r="C585" s="271" t="s">
        <v>150</v>
      </c>
      <c r="D585" s="236"/>
      <c r="E585" s="237">
        <v>-13.3</v>
      </c>
      <c r="F585" s="233"/>
      <c r="G585" s="233"/>
      <c r="H585" s="233"/>
      <c r="I585" s="233"/>
      <c r="J585" s="233"/>
      <c r="K585" s="233"/>
      <c r="L585" s="233"/>
      <c r="M585" s="233"/>
      <c r="N585" s="233"/>
      <c r="O585" s="233"/>
      <c r="P585" s="233"/>
      <c r="Q585" s="233"/>
      <c r="R585" s="233"/>
      <c r="S585" s="233"/>
      <c r="T585" s="233"/>
      <c r="U585" s="233"/>
      <c r="V585" s="233"/>
      <c r="W585" s="233"/>
      <c r="X585" s="233"/>
      <c r="Y585" s="214"/>
      <c r="Z585" s="214"/>
      <c r="AA585" s="214"/>
      <c r="AB585" s="214"/>
      <c r="AC585" s="214"/>
      <c r="AD585" s="214"/>
      <c r="AE585" s="214"/>
      <c r="AF585" s="214"/>
      <c r="AG585" s="214" t="s">
        <v>147</v>
      </c>
      <c r="AH585" s="214">
        <v>1</v>
      </c>
      <c r="AI585" s="214"/>
      <c r="AJ585" s="214"/>
      <c r="AK585" s="214"/>
      <c r="AL585" s="214"/>
      <c r="AM585" s="214"/>
      <c r="AN585" s="214"/>
      <c r="AO585" s="214"/>
      <c r="AP585" s="214"/>
      <c r="AQ585" s="214"/>
      <c r="AR585" s="214"/>
      <c r="AS585" s="214"/>
      <c r="AT585" s="214"/>
      <c r="AU585" s="214"/>
      <c r="AV585" s="214"/>
      <c r="AW585" s="214"/>
      <c r="AX585" s="214"/>
      <c r="AY585" s="214"/>
      <c r="AZ585" s="214"/>
      <c r="BA585" s="214"/>
      <c r="BB585" s="214"/>
      <c r="BC585" s="214"/>
      <c r="BD585" s="214"/>
      <c r="BE585" s="214"/>
      <c r="BF585" s="214"/>
      <c r="BG585" s="214"/>
      <c r="BH585" s="214"/>
    </row>
    <row r="586" spans="1:60" outlineLevel="1" x14ac:dyDescent="0.2">
      <c r="A586" s="231"/>
      <c r="B586" s="232"/>
      <c r="C586" s="270" t="s">
        <v>457</v>
      </c>
      <c r="D586" s="234"/>
      <c r="E586" s="235"/>
      <c r="F586" s="233"/>
      <c r="G586" s="233"/>
      <c r="H586" s="233"/>
      <c r="I586" s="233"/>
      <c r="J586" s="233"/>
      <c r="K586" s="233"/>
      <c r="L586" s="233"/>
      <c r="M586" s="233"/>
      <c r="N586" s="233"/>
      <c r="O586" s="233"/>
      <c r="P586" s="233"/>
      <c r="Q586" s="233"/>
      <c r="R586" s="233"/>
      <c r="S586" s="233"/>
      <c r="T586" s="233"/>
      <c r="U586" s="233"/>
      <c r="V586" s="233"/>
      <c r="W586" s="233"/>
      <c r="X586" s="233"/>
      <c r="Y586" s="214"/>
      <c r="Z586" s="214"/>
      <c r="AA586" s="214"/>
      <c r="AB586" s="214"/>
      <c r="AC586" s="214"/>
      <c r="AD586" s="214"/>
      <c r="AE586" s="214"/>
      <c r="AF586" s="214"/>
      <c r="AG586" s="214" t="s">
        <v>147</v>
      </c>
      <c r="AH586" s="214">
        <v>0</v>
      </c>
      <c r="AI586" s="214"/>
      <c r="AJ586" s="214"/>
      <c r="AK586" s="214"/>
      <c r="AL586" s="214"/>
      <c r="AM586" s="214"/>
      <c r="AN586" s="214"/>
      <c r="AO586" s="214"/>
      <c r="AP586" s="214"/>
      <c r="AQ586" s="214"/>
      <c r="AR586" s="214"/>
      <c r="AS586" s="214"/>
      <c r="AT586" s="214"/>
      <c r="AU586" s="214"/>
      <c r="AV586" s="214"/>
      <c r="AW586" s="214"/>
      <c r="AX586" s="214"/>
      <c r="AY586" s="214"/>
      <c r="AZ586" s="214"/>
      <c r="BA586" s="214"/>
      <c r="BB586" s="214"/>
      <c r="BC586" s="214"/>
      <c r="BD586" s="214"/>
      <c r="BE586" s="214"/>
      <c r="BF586" s="214"/>
      <c r="BG586" s="214"/>
      <c r="BH586" s="214"/>
    </row>
    <row r="587" spans="1:60" outlineLevel="1" x14ac:dyDescent="0.2">
      <c r="A587" s="231"/>
      <c r="B587" s="232"/>
      <c r="C587" s="270" t="s">
        <v>463</v>
      </c>
      <c r="D587" s="234"/>
      <c r="E587" s="235">
        <v>-13.3</v>
      </c>
      <c r="F587" s="233"/>
      <c r="G587" s="233"/>
      <c r="H587" s="233"/>
      <c r="I587" s="233"/>
      <c r="J587" s="233"/>
      <c r="K587" s="233"/>
      <c r="L587" s="233"/>
      <c r="M587" s="233"/>
      <c r="N587" s="233"/>
      <c r="O587" s="233"/>
      <c r="P587" s="233"/>
      <c r="Q587" s="233"/>
      <c r="R587" s="233"/>
      <c r="S587" s="233"/>
      <c r="T587" s="233"/>
      <c r="U587" s="233"/>
      <c r="V587" s="233"/>
      <c r="W587" s="233"/>
      <c r="X587" s="233"/>
      <c r="Y587" s="214"/>
      <c r="Z587" s="214"/>
      <c r="AA587" s="214"/>
      <c r="AB587" s="214"/>
      <c r="AC587" s="214"/>
      <c r="AD587" s="214"/>
      <c r="AE587" s="214"/>
      <c r="AF587" s="214"/>
      <c r="AG587" s="214" t="s">
        <v>147</v>
      </c>
      <c r="AH587" s="214">
        <v>5</v>
      </c>
      <c r="AI587" s="214"/>
      <c r="AJ587" s="214"/>
      <c r="AK587" s="214"/>
      <c r="AL587" s="214"/>
      <c r="AM587" s="214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14"/>
      <c r="BB587" s="214"/>
      <c r="BC587" s="214"/>
      <c r="BD587" s="214"/>
      <c r="BE587" s="214"/>
      <c r="BF587" s="214"/>
      <c r="BG587" s="214"/>
      <c r="BH587" s="214"/>
    </row>
    <row r="588" spans="1:60" outlineLevel="1" x14ac:dyDescent="0.2">
      <c r="A588" s="231"/>
      <c r="B588" s="232"/>
      <c r="C588" s="270" t="s">
        <v>464</v>
      </c>
      <c r="D588" s="234"/>
      <c r="E588" s="235"/>
      <c r="F588" s="233"/>
      <c r="G588" s="233"/>
      <c r="H588" s="233"/>
      <c r="I588" s="233"/>
      <c r="J588" s="233"/>
      <c r="K588" s="233"/>
      <c r="L588" s="233"/>
      <c r="M588" s="233"/>
      <c r="N588" s="233"/>
      <c r="O588" s="233"/>
      <c r="P588" s="233"/>
      <c r="Q588" s="233"/>
      <c r="R588" s="233"/>
      <c r="S588" s="233"/>
      <c r="T588" s="233"/>
      <c r="U588" s="233"/>
      <c r="V588" s="233"/>
      <c r="W588" s="233"/>
      <c r="X588" s="233"/>
      <c r="Y588" s="214"/>
      <c r="Z588" s="214"/>
      <c r="AA588" s="214"/>
      <c r="AB588" s="214"/>
      <c r="AC588" s="214"/>
      <c r="AD588" s="214"/>
      <c r="AE588" s="214"/>
      <c r="AF588" s="214"/>
      <c r="AG588" s="214" t="s">
        <v>147</v>
      </c>
      <c r="AH588" s="214">
        <v>0</v>
      </c>
      <c r="AI588" s="214"/>
      <c r="AJ588" s="214"/>
      <c r="AK588" s="214"/>
      <c r="AL588" s="214"/>
      <c r="AM588" s="214"/>
      <c r="AN588" s="214"/>
      <c r="AO588" s="214"/>
      <c r="AP588" s="214"/>
      <c r="AQ588" s="214"/>
      <c r="AR588" s="214"/>
      <c r="AS588" s="214"/>
      <c r="AT588" s="214"/>
      <c r="AU588" s="214"/>
      <c r="AV588" s="214"/>
      <c r="AW588" s="214"/>
      <c r="AX588" s="214"/>
      <c r="AY588" s="214"/>
      <c r="AZ588" s="214"/>
      <c r="BA588" s="214"/>
      <c r="BB588" s="214"/>
      <c r="BC588" s="214"/>
      <c r="BD588" s="214"/>
      <c r="BE588" s="214"/>
      <c r="BF588" s="214"/>
      <c r="BG588" s="214"/>
      <c r="BH588" s="214"/>
    </row>
    <row r="589" spans="1:60" outlineLevel="1" x14ac:dyDescent="0.2">
      <c r="A589" s="231"/>
      <c r="B589" s="232"/>
      <c r="C589" s="270" t="s">
        <v>465</v>
      </c>
      <c r="D589" s="234"/>
      <c r="E589" s="235">
        <v>-16.18</v>
      </c>
      <c r="F589" s="233"/>
      <c r="G589" s="233"/>
      <c r="H589" s="233"/>
      <c r="I589" s="233"/>
      <c r="J589" s="233"/>
      <c r="K589" s="233"/>
      <c r="L589" s="233"/>
      <c r="M589" s="233"/>
      <c r="N589" s="233"/>
      <c r="O589" s="233"/>
      <c r="P589" s="233"/>
      <c r="Q589" s="233"/>
      <c r="R589" s="233"/>
      <c r="S589" s="233"/>
      <c r="T589" s="233"/>
      <c r="U589" s="233"/>
      <c r="V589" s="233"/>
      <c r="W589" s="233"/>
      <c r="X589" s="233"/>
      <c r="Y589" s="214"/>
      <c r="Z589" s="214"/>
      <c r="AA589" s="214"/>
      <c r="AB589" s="214"/>
      <c r="AC589" s="214"/>
      <c r="AD589" s="214"/>
      <c r="AE589" s="214"/>
      <c r="AF589" s="214"/>
      <c r="AG589" s="214" t="s">
        <v>147</v>
      </c>
      <c r="AH589" s="214">
        <v>5</v>
      </c>
      <c r="AI589" s="214"/>
      <c r="AJ589" s="214"/>
      <c r="AK589" s="214"/>
      <c r="AL589" s="214"/>
      <c r="AM589" s="214"/>
      <c r="AN589" s="214"/>
      <c r="AO589" s="214"/>
      <c r="AP589" s="214"/>
      <c r="AQ589" s="214"/>
      <c r="AR589" s="214"/>
      <c r="AS589" s="214"/>
      <c r="AT589" s="214"/>
      <c r="AU589" s="214"/>
      <c r="AV589" s="214"/>
      <c r="AW589" s="214"/>
      <c r="AX589" s="214"/>
      <c r="AY589" s="214"/>
      <c r="AZ589" s="214"/>
      <c r="BA589" s="214"/>
      <c r="BB589" s="214"/>
      <c r="BC589" s="214"/>
      <c r="BD589" s="214"/>
      <c r="BE589" s="214"/>
      <c r="BF589" s="214"/>
      <c r="BG589" s="214"/>
      <c r="BH589" s="214"/>
    </row>
    <row r="590" spans="1:60" outlineLevel="1" x14ac:dyDescent="0.2">
      <c r="A590" s="231"/>
      <c r="B590" s="232"/>
      <c r="C590" s="271" t="s">
        <v>150</v>
      </c>
      <c r="D590" s="236"/>
      <c r="E590" s="237">
        <v>-29.48</v>
      </c>
      <c r="F590" s="233"/>
      <c r="G590" s="233"/>
      <c r="H590" s="233"/>
      <c r="I590" s="233"/>
      <c r="J590" s="233"/>
      <c r="K590" s="233"/>
      <c r="L590" s="233"/>
      <c r="M590" s="233"/>
      <c r="N590" s="233"/>
      <c r="O590" s="233"/>
      <c r="P590" s="233"/>
      <c r="Q590" s="233"/>
      <c r="R590" s="233"/>
      <c r="S590" s="233"/>
      <c r="T590" s="233"/>
      <c r="U590" s="233"/>
      <c r="V590" s="233"/>
      <c r="W590" s="233"/>
      <c r="X590" s="233"/>
      <c r="Y590" s="214"/>
      <c r="Z590" s="214"/>
      <c r="AA590" s="214"/>
      <c r="AB590" s="214"/>
      <c r="AC590" s="214"/>
      <c r="AD590" s="214"/>
      <c r="AE590" s="214"/>
      <c r="AF590" s="214"/>
      <c r="AG590" s="214" t="s">
        <v>147</v>
      </c>
      <c r="AH590" s="214">
        <v>1</v>
      </c>
      <c r="AI590" s="214"/>
      <c r="AJ590" s="214"/>
      <c r="AK590" s="214"/>
      <c r="AL590" s="214"/>
      <c r="AM590" s="214"/>
      <c r="AN590" s="214"/>
      <c r="AO590" s="214"/>
      <c r="AP590" s="214"/>
      <c r="AQ590" s="214"/>
      <c r="AR590" s="214"/>
      <c r="AS590" s="214"/>
      <c r="AT590" s="214"/>
      <c r="AU590" s="214"/>
      <c r="AV590" s="214"/>
      <c r="AW590" s="214"/>
      <c r="AX590" s="214"/>
      <c r="AY590" s="214"/>
      <c r="AZ590" s="214"/>
      <c r="BA590" s="214"/>
      <c r="BB590" s="214"/>
      <c r="BC590" s="214"/>
      <c r="BD590" s="214"/>
      <c r="BE590" s="214"/>
      <c r="BF590" s="214"/>
      <c r="BG590" s="214"/>
      <c r="BH590" s="214"/>
    </row>
    <row r="591" spans="1:60" x14ac:dyDescent="0.2">
      <c r="A591" s="244" t="s">
        <v>138</v>
      </c>
      <c r="B591" s="245" t="s">
        <v>106</v>
      </c>
      <c r="C591" s="268" t="s">
        <v>107</v>
      </c>
      <c r="D591" s="246"/>
      <c r="E591" s="247"/>
      <c r="F591" s="248"/>
      <c r="G591" s="248">
        <f>SUMIF(AG592:AG596,"&lt;&gt;NOR",G592:G596)</f>
        <v>0</v>
      </c>
      <c r="H591" s="248"/>
      <c r="I591" s="248">
        <f>SUM(I592:I596)</f>
        <v>0</v>
      </c>
      <c r="J591" s="248"/>
      <c r="K591" s="248">
        <f>SUM(K592:K596)</f>
        <v>0</v>
      </c>
      <c r="L591" s="248"/>
      <c r="M591" s="248">
        <f>SUM(M592:M596)</f>
        <v>0</v>
      </c>
      <c r="N591" s="248"/>
      <c r="O591" s="248">
        <f>SUM(O592:O596)</f>
        <v>0</v>
      </c>
      <c r="P591" s="248"/>
      <c r="Q591" s="248">
        <f>SUM(Q592:Q596)</f>
        <v>0</v>
      </c>
      <c r="R591" s="248"/>
      <c r="S591" s="248"/>
      <c r="T591" s="249"/>
      <c r="U591" s="243"/>
      <c r="V591" s="243">
        <f>SUM(V592:V596)</f>
        <v>0.1</v>
      </c>
      <c r="W591" s="243"/>
      <c r="X591" s="243"/>
      <c r="AG591" t="s">
        <v>139</v>
      </c>
    </row>
    <row r="592" spans="1:60" ht="22.5" outlineLevel="1" x14ac:dyDescent="0.2">
      <c r="A592" s="250">
        <v>106</v>
      </c>
      <c r="B592" s="251" t="s">
        <v>476</v>
      </c>
      <c r="C592" s="269" t="s">
        <v>477</v>
      </c>
      <c r="D592" s="252" t="s">
        <v>172</v>
      </c>
      <c r="E592" s="253">
        <v>1</v>
      </c>
      <c r="F592" s="254"/>
      <c r="G592" s="255">
        <f>ROUND(E592*F592,2)</f>
        <v>0</v>
      </c>
      <c r="H592" s="254"/>
      <c r="I592" s="255">
        <f>ROUND(E592*H592,2)</f>
        <v>0</v>
      </c>
      <c r="J592" s="254"/>
      <c r="K592" s="255">
        <f>ROUND(E592*J592,2)</f>
        <v>0</v>
      </c>
      <c r="L592" s="255">
        <v>15</v>
      </c>
      <c r="M592" s="255">
        <f>G592*(1+L592/100)</f>
        <v>0</v>
      </c>
      <c r="N592" s="255">
        <v>1.6000000000000001E-4</v>
      </c>
      <c r="O592" s="255">
        <f>ROUND(E592*N592,2)</f>
        <v>0</v>
      </c>
      <c r="P592" s="255">
        <v>0</v>
      </c>
      <c r="Q592" s="255">
        <f>ROUND(E592*P592,2)</f>
        <v>0</v>
      </c>
      <c r="R592" s="255"/>
      <c r="S592" s="255" t="s">
        <v>173</v>
      </c>
      <c r="T592" s="256" t="s">
        <v>174</v>
      </c>
      <c r="U592" s="233">
        <v>9.955E-2</v>
      </c>
      <c r="V592" s="233">
        <f>ROUND(E592*U592,2)</f>
        <v>0.1</v>
      </c>
      <c r="W592" s="233"/>
      <c r="X592" s="233" t="s">
        <v>144</v>
      </c>
      <c r="Y592" s="214"/>
      <c r="Z592" s="214"/>
      <c r="AA592" s="214"/>
      <c r="AB592" s="214"/>
      <c r="AC592" s="214"/>
      <c r="AD592" s="214"/>
      <c r="AE592" s="214"/>
      <c r="AF592" s="214"/>
      <c r="AG592" s="214" t="s">
        <v>179</v>
      </c>
      <c r="AH592" s="214"/>
      <c r="AI592" s="214"/>
      <c r="AJ592" s="214"/>
      <c r="AK592" s="214"/>
      <c r="AL592" s="214"/>
      <c r="AM592" s="214"/>
      <c r="AN592" s="214"/>
      <c r="AO592" s="214"/>
      <c r="AP592" s="214"/>
      <c r="AQ592" s="214"/>
      <c r="AR592" s="214"/>
      <c r="AS592" s="214"/>
      <c r="AT592" s="214"/>
      <c r="AU592" s="214"/>
      <c r="AV592" s="214"/>
      <c r="AW592" s="214"/>
      <c r="AX592" s="214"/>
      <c r="AY592" s="214"/>
      <c r="AZ592" s="214"/>
      <c r="BA592" s="214"/>
      <c r="BB592" s="214"/>
      <c r="BC592" s="214"/>
      <c r="BD592" s="214"/>
      <c r="BE592" s="214"/>
      <c r="BF592" s="214"/>
      <c r="BG592" s="214"/>
      <c r="BH592" s="214"/>
    </row>
    <row r="593" spans="1:60" ht="22.5" outlineLevel="1" x14ac:dyDescent="0.2">
      <c r="A593" s="231"/>
      <c r="B593" s="232"/>
      <c r="C593" s="272" t="s">
        <v>279</v>
      </c>
      <c r="D593" s="257"/>
      <c r="E593" s="257"/>
      <c r="F593" s="257"/>
      <c r="G593" s="257"/>
      <c r="H593" s="233"/>
      <c r="I593" s="233"/>
      <c r="J593" s="233"/>
      <c r="K593" s="233"/>
      <c r="L593" s="233"/>
      <c r="M593" s="233"/>
      <c r="N593" s="233"/>
      <c r="O593" s="233"/>
      <c r="P593" s="233"/>
      <c r="Q593" s="233"/>
      <c r="R593" s="233"/>
      <c r="S593" s="233"/>
      <c r="T593" s="233"/>
      <c r="U593" s="233"/>
      <c r="V593" s="233"/>
      <c r="W593" s="233"/>
      <c r="X593" s="233"/>
      <c r="Y593" s="214"/>
      <c r="Z593" s="214"/>
      <c r="AA593" s="214"/>
      <c r="AB593" s="214"/>
      <c r="AC593" s="214"/>
      <c r="AD593" s="214"/>
      <c r="AE593" s="214"/>
      <c r="AF593" s="214"/>
      <c r="AG593" s="214" t="s">
        <v>155</v>
      </c>
      <c r="AH593" s="214"/>
      <c r="AI593" s="214"/>
      <c r="AJ593" s="214"/>
      <c r="AK593" s="214"/>
      <c r="AL593" s="214"/>
      <c r="AM593" s="214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59" t="str">
        <f>C593</f>
        <v>Kompletní dodávka a montáž včetně uvedení do provozu, prostupů, zaškolení, seřízení, zkoušek dle příslušných ČSN a dalších pomocných prací a zednických přípomocí</v>
      </c>
      <c r="BB593" s="214"/>
      <c r="BC593" s="214"/>
      <c r="BD593" s="214"/>
      <c r="BE593" s="214"/>
      <c r="BF593" s="214"/>
      <c r="BG593" s="214"/>
      <c r="BH593" s="214"/>
    </row>
    <row r="594" spans="1:60" outlineLevel="1" x14ac:dyDescent="0.2">
      <c r="A594" s="231"/>
      <c r="B594" s="232"/>
      <c r="C594" s="274" t="s">
        <v>163</v>
      </c>
      <c r="D594" s="238"/>
      <c r="E594" s="239"/>
      <c r="F594" s="240"/>
      <c r="G594" s="240"/>
      <c r="H594" s="233"/>
      <c r="I594" s="233"/>
      <c r="J594" s="233"/>
      <c r="K594" s="233"/>
      <c r="L594" s="233"/>
      <c r="M594" s="233"/>
      <c r="N594" s="233"/>
      <c r="O594" s="233"/>
      <c r="P594" s="233"/>
      <c r="Q594" s="233"/>
      <c r="R594" s="233"/>
      <c r="S594" s="233"/>
      <c r="T594" s="233"/>
      <c r="U594" s="233"/>
      <c r="V594" s="233"/>
      <c r="W594" s="233"/>
      <c r="X594" s="233"/>
      <c r="Y594" s="214"/>
      <c r="Z594" s="214"/>
      <c r="AA594" s="214"/>
      <c r="AB594" s="214"/>
      <c r="AC594" s="214"/>
      <c r="AD594" s="214"/>
      <c r="AE594" s="214"/>
      <c r="AF594" s="214"/>
      <c r="AG594" s="214" t="s">
        <v>155</v>
      </c>
      <c r="AH594" s="214"/>
      <c r="AI594" s="214"/>
      <c r="AJ594" s="214"/>
      <c r="AK594" s="214"/>
      <c r="AL594" s="214"/>
      <c r="AM594" s="214"/>
      <c r="AN594" s="214"/>
      <c r="AO594" s="214"/>
      <c r="AP594" s="214"/>
      <c r="AQ594" s="214"/>
      <c r="AR594" s="214"/>
      <c r="AS594" s="214"/>
      <c r="AT594" s="214"/>
      <c r="AU594" s="214"/>
      <c r="AV594" s="214"/>
      <c r="AW594" s="214"/>
      <c r="AX594" s="214"/>
      <c r="AY594" s="214"/>
      <c r="AZ594" s="214"/>
      <c r="BA594" s="214"/>
      <c r="BB594" s="214"/>
      <c r="BC594" s="214"/>
      <c r="BD594" s="214"/>
      <c r="BE594" s="214"/>
      <c r="BF594" s="214"/>
      <c r="BG594" s="214"/>
      <c r="BH594" s="214"/>
    </row>
    <row r="595" spans="1:60" ht="22.5" outlineLevel="1" x14ac:dyDescent="0.2">
      <c r="A595" s="231"/>
      <c r="B595" s="232"/>
      <c r="C595" s="273" t="s">
        <v>478</v>
      </c>
      <c r="D595" s="258"/>
      <c r="E595" s="258"/>
      <c r="F595" s="258"/>
      <c r="G595" s="258"/>
      <c r="H595" s="233"/>
      <c r="I595" s="233"/>
      <c r="J595" s="233"/>
      <c r="K595" s="233"/>
      <c r="L595" s="233"/>
      <c r="M595" s="233"/>
      <c r="N595" s="233"/>
      <c r="O595" s="233"/>
      <c r="P595" s="233"/>
      <c r="Q595" s="233"/>
      <c r="R595" s="233"/>
      <c r="S595" s="233"/>
      <c r="T595" s="233"/>
      <c r="U595" s="233"/>
      <c r="V595" s="233"/>
      <c r="W595" s="233"/>
      <c r="X595" s="233"/>
      <c r="Y595" s="214"/>
      <c r="Z595" s="214"/>
      <c r="AA595" s="214"/>
      <c r="AB595" s="214"/>
      <c r="AC595" s="214"/>
      <c r="AD595" s="214"/>
      <c r="AE595" s="214"/>
      <c r="AF595" s="214"/>
      <c r="AG595" s="214" t="s">
        <v>155</v>
      </c>
      <c r="AH595" s="214"/>
      <c r="AI595" s="214"/>
      <c r="AJ595" s="214"/>
      <c r="AK595" s="214"/>
      <c r="AL595" s="214"/>
      <c r="AM595" s="214"/>
      <c r="AN595" s="214"/>
      <c r="AO595" s="214"/>
      <c r="AP595" s="214"/>
      <c r="AQ595" s="214"/>
      <c r="AR595" s="214"/>
      <c r="AS595" s="214"/>
      <c r="AT595" s="214"/>
      <c r="AU595" s="214"/>
      <c r="AV595" s="214"/>
      <c r="AW595" s="214"/>
      <c r="AX595" s="214"/>
      <c r="AY595" s="214"/>
      <c r="AZ595" s="214"/>
      <c r="BA595" s="259" t="str">
        <f>C595</f>
        <v>Odstranění stávajících hliníkových vodičů, světel, vypínačů, zásuvek. Nové rozvody z Cu, nové zásuvky, vypínače, příprava pro přisazená stropní svítidla.</v>
      </c>
      <c r="BB595" s="214"/>
      <c r="BC595" s="214"/>
      <c r="BD595" s="214"/>
      <c r="BE595" s="214"/>
      <c r="BF595" s="214"/>
      <c r="BG595" s="214"/>
      <c r="BH595" s="214"/>
    </row>
    <row r="596" spans="1:60" ht="22.5" outlineLevel="1" x14ac:dyDescent="0.2">
      <c r="A596" s="231"/>
      <c r="B596" s="232"/>
      <c r="C596" s="273" t="s">
        <v>479</v>
      </c>
      <c r="D596" s="258"/>
      <c r="E596" s="258"/>
      <c r="F596" s="258"/>
      <c r="G596" s="258"/>
      <c r="H596" s="233"/>
      <c r="I596" s="233"/>
      <c r="J596" s="233"/>
      <c r="K596" s="233"/>
      <c r="L596" s="233"/>
      <c r="M596" s="233"/>
      <c r="N596" s="233"/>
      <c r="O596" s="233"/>
      <c r="P596" s="233"/>
      <c r="Q596" s="233"/>
      <c r="R596" s="233"/>
      <c r="S596" s="233"/>
      <c r="T596" s="233"/>
      <c r="U596" s="233"/>
      <c r="V596" s="233"/>
      <c r="W596" s="233"/>
      <c r="X596" s="233"/>
      <c r="Y596" s="214"/>
      <c r="Z596" s="214"/>
      <c r="AA596" s="214"/>
      <c r="AB596" s="214"/>
      <c r="AC596" s="214"/>
      <c r="AD596" s="214"/>
      <c r="AE596" s="214"/>
      <c r="AF596" s="214"/>
      <c r="AG596" s="214" t="s">
        <v>155</v>
      </c>
      <c r="AH596" s="214"/>
      <c r="AI596" s="214"/>
      <c r="AJ596" s="214"/>
      <c r="AK596" s="214"/>
      <c r="AL596" s="214"/>
      <c r="AM596" s="214"/>
      <c r="AN596" s="214"/>
      <c r="AO596" s="214"/>
      <c r="AP596" s="214"/>
      <c r="AQ596" s="214"/>
      <c r="AR596" s="214"/>
      <c r="AS596" s="214"/>
      <c r="AT596" s="214"/>
      <c r="AU596" s="214"/>
      <c r="AV596" s="214"/>
      <c r="AW596" s="214"/>
      <c r="AX596" s="214"/>
      <c r="AY596" s="214"/>
      <c r="AZ596" s="214"/>
      <c r="BA596" s="259" t="str">
        <f>C596</f>
        <v>Nová svitidla do koupelny, chodby a WC - 3 kusy dle standadu investora. Nový rozvadeč včetně vystrojení a oživení.</v>
      </c>
      <c r="BB596" s="214"/>
      <c r="BC596" s="214"/>
      <c r="BD596" s="214"/>
      <c r="BE596" s="214"/>
      <c r="BF596" s="214"/>
      <c r="BG596" s="214"/>
      <c r="BH596" s="214"/>
    </row>
    <row r="597" spans="1:60" x14ac:dyDescent="0.2">
      <c r="A597" s="244" t="s">
        <v>138</v>
      </c>
      <c r="B597" s="245" t="s">
        <v>108</v>
      </c>
      <c r="C597" s="268" t="s">
        <v>109</v>
      </c>
      <c r="D597" s="246"/>
      <c r="E597" s="247"/>
      <c r="F597" s="248"/>
      <c r="G597" s="248">
        <f>SUMIF(AG598:AG606,"&lt;&gt;NOR",G598:G606)</f>
        <v>0</v>
      </c>
      <c r="H597" s="248"/>
      <c r="I597" s="248">
        <f>SUM(I598:I606)</f>
        <v>0</v>
      </c>
      <c r="J597" s="248"/>
      <c r="K597" s="248">
        <f>SUM(K598:K606)</f>
        <v>0</v>
      </c>
      <c r="L597" s="248"/>
      <c r="M597" s="248">
        <f>SUM(M598:M606)</f>
        <v>0</v>
      </c>
      <c r="N597" s="248"/>
      <c r="O597" s="248">
        <f>SUM(O598:O606)</f>
        <v>0</v>
      </c>
      <c r="P597" s="248"/>
      <c r="Q597" s="248">
        <f>SUM(Q598:Q606)</f>
        <v>0</v>
      </c>
      <c r="R597" s="248"/>
      <c r="S597" s="248"/>
      <c r="T597" s="249"/>
      <c r="U597" s="243"/>
      <c r="V597" s="243">
        <f>SUM(V598:V606)</f>
        <v>13.09</v>
      </c>
      <c r="W597" s="243"/>
      <c r="X597" s="243"/>
      <c r="AG597" t="s">
        <v>139</v>
      </c>
    </row>
    <row r="598" spans="1:60" outlineLevel="1" x14ac:dyDescent="0.2">
      <c r="A598" s="260">
        <v>107</v>
      </c>
      <c r="B598" s="261" t="s">
        <v>480</v>
      </c>
      <c r="C598" s="276" t="s">
        <v>481</v>
      </c>
      <c r="D598" s="262" t="s">
        <v>257</v>
      </c>
      <c r="E598" s="263">
        <v>1.55741</v>
      </c>
      <c r="F598" s="264"/>
      <c r="G598" s="265">
        <f>ROUND(E598*F598,2)</f>
        <v>0</v>
      </c>
      <c r="H598" s="264"/>
      <c r="I598" s="265">
        <f>ROUND(E598*H598,2)</f>
        <v>0</v>
      </c>
      <c r="J598" s="264"/>
      <c r="K598" s="265">
        <f>ROUND(E598*J598,2)</f>
        <v>0</v>
      </c>
      <c r="L598" s="265">
        <v>15</v>
      </c>
      <c r="M598" s="265">
        <f>G598*(1+L598/100)</f>
        <v>0</v>
      </c>
      <c r="N598" s="265">
        <v>0</v>
      </c>
      <c r="O598" s="265">
        <f>ROUND(E598*N598,2)</f>
        <v>0</v>
      </c>
      <c r="P598" s="265">
        <v>0</v>
      </c>
      <c r="Q598" s="265">
        <f>ROUND(E598*P598,2)</f>
        <v>0</v>
      </c>
      <c r="R598" s="265"/>
      <c r="S598" s="265" t="s">
        <v>143</v>
      </c>
      <c r="T598" s="266" t="s">
        <v>143</v>
      </c>
      <c r="U598" s="233">
        <v>2.0089999999999999</v>
      </c>
      <c r="V598" s="233">
        <f>ROUND(E598*U598,2)</f>
        <v>3.13</v>
      </c>
      <c r="W598" s="233"/>
      <c r="X598" s="233" t="s">
        <v>482</v>
      </c>
      <c r="Y598" s="214"/>
      <c r="Z598" s="214"/>
      <c r="AA598" s="214"/>
      <c r="AB598" s="214"/>
      <c r="AC598" s="214"/>
      <c r="AD598" s="214"/>
      <c r="AE598" s="214"/>
      <c r="AF598" s="214"/>
      <c r="AG598" s="214" t="s">
        <v>483</v>
      </c>
      <c r="AH598" s="214"/>
      <c r="AI598" s="214"/>
      <c r="AJ598" s="214"/>
      <c r="AK598" s="214"/>
      <c r="AL598" s="214"/>
      <c r="AM598" s="214"/>
      <c r="AN598" s="214"/>
      <c r="AO598" s="214"/>
      <c r="AP598" s="214"/>
      <c r="AQ598" s="214"/>
      <c r="AR598" s="214"/>
      <c r="AS598" s="214"/>
      <c r="AT598" s="214"/>
      <c r="AU598" s="214"/>
      <c r="AV598" s="214"/>
      <c r="AW598" s="214"/>
      <c r="AX598" s="214"/>
      <c r="AY598" s="214"/>
      <c r="AZ598" s="214"/>
      <c r="BA598" s="214"/>
      <c r="BB598" s="214"/>
      <c r="BC598" s="214"/>
      <c r="BD598" s="214"/>
      <c r="BE598" s="214"/>
      <c r="BF598" s="214"/>
      <c r="BG598" s="214"/>
      <c r="BH598" s="214"/>
    </row>
    <row r="599" spans="1:60" outlineLevel="1" x14ac:dyDescent="0.2">
      <c r="A599" s="260">
        <v>108</v>
      </c>
      <c r="B599" s="261" t="s">
        <v>484</v>
      </c>
      <c r="C599" s="276" t="s">
        <v>485</v>
      </c>
      <c r="D599" s="262" t="s">
        <v>257</v>
      </c>
      <c r="E599" s="263">
        <v>7.7870400000000002</v>
      </c>
      <c r="F599" s="264"/>
      <c r="G599" s="265">
        <f>ROUND(E599*F599,2)</f>
        <v>0</v>
      </c>
      <c r="H599" s="264"/>
      <c r="I599" s="265">
        <f>ROUND(E599*H599,2)</f>
        <v>0</v>
      </c>
      <c r="J599" s="264"/>
      <c r="K599" s="265">
        <f>ROUND(E599*J599,2)</f>
        <v>0</v>
      </c>
      <c r="L599" s="265">
        <v>15</v>
      </c>
      <c r="M599" s="265">
        <f>G599*(1+L599/100)</f>
        <v>0</v>
      </c>
      <c r="N599" s="265">
        <v>0</v>
      </c>
      <c r="O599" s="265">
        <f>ROUND(E599*N599,2)</f>
        <v>0</v>
      </c>
      <c r="P599" s="265">
        <v>0</v>
      </c>
      <c r="Q599" s="265">
        <f>ROUND(E599*P599,2)</f>
        <v>0</v>
      </c>
      <c r="R599" s="265"/>
      <c r="S599" s="265" t="s">
        <v>143</v>
      </c>
      <c r="T599" s="266" t="s">
        <v>143</v>
      </c>
      <c r="U599" s="233">
        <v>0.95899999999999996</v>
      </c>
      <c r="V599" s="233">
        <f>ROUND(E599*U599,2)</f>
        <v>7.47</v>
      </c>
      <c r="W599" s="233"/>
      <c r="X599" s="233" t="s">
        <v>482</v>
      </c>
      <c r="Y599" s="214"/>
      <c r="Z599" s="214"/>
      <c r="AA599" s="214"/>
      <c r="AB599" s="214"/>
      <c r="AC599" s="214"/>
      <c r="AD599" s="214"/>
      <c r="AE599" s="214"/>
      <c r="AF599" s="214"/>
      <c r="AG599" s="214" t="s">
        <v>483</v>
      </c>
      <c r="AH599" s="214"/>
      <c r="AI599" s="214"/>
      <c r="AJ599" s="214"/>
      <c r="AK599" s="214"/>
      <c r="AL599" s="214"/>
      <c r="AM599" s="214"/>
      <c r="AN599" s="214"/>
      <c r="AO599" s="214"/>
      <c r="AP599" s="214"/>
      <c r="AQ599" s="214"/>
      <c r="AR599" s="214"/>
      <c r="AS599" s="214"/>
      <c r="AT599" s="214"/>
      <c r="AU599" s="214"/>
      <c r="AV599" s="214"/>
      <c r="AW599" s="214"/>
      <c r="AX599" s="214"/>
      <c r="AY599" s="214"/>
      <c r="AZ599" s="214"/>
      <c r="BA599" s="214"/>
      <c r="BB599" s="214"/>
      <c r="BC599" s="214"/>
      <c r="BD599" s="214"/>
      <c r="BE599" s="214"/>
      <c r="BF599" s="214"/>
      <c r="BG599" s="214"/>
      <c r="BH599" s="214"/>
    </row>
    <row r="600" spans="1:60" outlineLevel="1" x14ac:dyDescent="0.2">
      <c r="A600" s="250">
        <v>109</v>
      </c>
      <c r="B600" s="251" t="s">
        <v>486</v>
      </c>
      <c r="C600" s="269" t="s">
        <v>487</v>
      </c>
      <c r="D600" s="252" t="s">
        <v>257</v>
      </c>
      <c r="E600" s="253">
        <v>1.55741</v>
      </c>
      <c r="F600" s="254"/>
      <c r="G600" s="255">
        <f>ROUND(E600*F600,2)</f>
        <v>0</v>
      </c>
      <c r="H600" s="254"/>
      <c r="I600" s="255">
        <f>ROUND(E600*H600,2)</f>
        <v>0</v>
      </c>
      <c r="J600" s="254"/>
      <c r="K600" s="255">
        <f>ROUND(E600*J600,2)</f>
        <v>0</v>
      </c>
      <c r="L600" s="255">
        <v>15</v>
      </c>
      <c r="M600" s="255">
        <f>G600*(1+L600/100)</f>
        <v>0</v>
      </c>
      <c r="N600" s="255">
        <v>0</v>
      </c>
      <c r="O600" s="255">
        <f>ROUND(E600*N600,2)</f>
        <v>0</v>
      </c>
      <c r="P600" s="255">
        <v>0</v>
      </c>
      <c r="Q600" s="255">
        <f>ROUND(E600*P600,2)</f>
        <v>0</v>
      </c>
      <c r="R600" s="255"/>
      <c r="S600" s="255" t="s">
        <v>143</v>
      </c>
      <c r="T600" s="256" t="s">
        <v>143</v>
      </c>
      <c r="U600" s="233">
        <v>0.752</v>
      </c>
      <c r="V600" s="233">
        <f>ROUND(E600*U600,2)</f>
        <v>1.17</v>
      </c>
      <c r="W600" s="233"/>
      <c r="X600" s="233" t="s">
        <v>482</v>
      </c>
      <c r="Y600" s="214"/>
      <c r="Z600" s="214"/>
      <c r="AA600" s="214"/>
      <c r="AB600" s="214"/>
      <c r="AC600" s="214"/>
      <c r="AD600" s="214"/>
      <c r="AE600" s="214"/>
      <c r="AF600" s="214"/>
      <c r="AG600" s="214" t="s">
        <v>483</v>
      </c>
      <c r="AH600" s="214"/>
      <c r="AI600" s="214"/>
      <c r="AJ600" s="214"/>
      <c r="AK600" s="214"/>
      <c r="AL600" s="214"/>
      <c r="AM600" s="214"/>
      <c r="AN600" s="214"/>
      <c r="AO600" s="214"/>
      <c r="AP600" s="214"/>
      <c r="AQ600" s="214"/>
      <c r="AR600" s="214"/>
      <c r="AS600" s="214"/>
      <c r="AT600" s="214"/>
      <c r="AU600" s="214"/>
      <c r="AV600" s="214"/>
      <c r="AW600" s="214"/>
      <c r="AX600" s="214"/>
      <c r="AY600" s="214"/>
      <c r="AZ600" s="214"/>
      <c r="BA600" s="214"/>
      <c r="BB600" s="214"/>
      <c r="BC600" s="214"/>
      <c r="BD600" s="214"/>
      <c r="BE600" s="214"/>
      <c r="BF600" s="214"/>
      <c r="BG600" s="214"/>
      <c r="BH600" s="214"/>
    </row>
    <row r="601" spans="1:60" ht="22.5" outlineLevel="1" x14ac:dyDescent="0.2">
      <c r="A601" s="231"/>
      <c r="B601" s="232"/>
      <c r="C601" s="272" t="s">
        <v>488</v>
      </c>
      <c r="D601" s="257"/>
      <c r="E601" s="257"/>
      <c r="F601" s="257"/>
      <c r="G601" s="257"/>
      <c r="H601" s="233"/>
      <c r="I601" s="233"/>
      <c r="J601" s="233"/>
      <c r="K601" s="233"/>
      <c r="L601" s="233"/>
      <c r="M601" s="233"/>
      <c r="N601" s="233"/>
      <c r="O601" s="233"/>
      <c r="P601" s="233"/>
      <c r="Q601" s="233"/>
      <c r="R601" s="233"/>
      <c r="S601" s="233"/>
      <c r="T601" s="233"/>
      <c r="U601" s="233"/>
      <c r="V601" s="233"/>
      <c r="W601" s="233"/>
      <c r="X601" s="233"/>
      <c r="Y601" s="214"/>
      <c r="Z601" s="214"/>
      <c r="AA601" s="214"/>
      <c r="AB601" s="214"/>
      <c r="AC601" s="214"/>
      <c r="AD601" s="214"/>
      <c r="AE601" s="214"/>
      <c r="AF601" s="214"/>
      <c r="AG601" s="214" t="s">
        <v>155</v>
      </c>
      <c r="AH601" s="214"/>
      <c r="AI601" s="214"/>
      <c r="AJ601" s="214"/>
      <c r="AK601" s="214"/>
      <c r="AL601" s="214"/>
      <c r="AM601" s="214"/>
      <c r="AN601" s="214"/>
      <c r="AO601" s="214"/>
      <c r="AP601" s="214"/>
      <c r="AQ601" s="214"/>
      <c r="AR601" s="214"/>
      <c r="AS601" s="214"/>
      <c r="AT601" s="214"/>
      <c r="AU601" s="214"/>
      <c r="AV601" s="214"/>
      <c r="AW601" s="214"/>
      <c r="AX601" s="214"/>
      <c r="AY601" s="214"/>
      <c r="AZ601" s="214"/>
      <c r="BA601" s="259" t="str">
        <f>C601</f>
        <v>S naložením suti nebo vybouraných hmot do dopravního prostředku a na jejich vyložením, popřípadě přeložením na normální dopravní prostředek.</v>
      </c>
      <c r="BB601" s="214"/>
      <c r="BC601" s="214"/>
      <c r="BD601" s="214"/>
      <c r="BE601" s="214"/>
      <c r="BF601" s="214"/>
      <c r="BG601" s="214"/>
      <c r="BH601" s="214"/>
    </row>
    <row r="602" spans="1:60" outlineLevel="1" x14ac:dyDescent="0.2">
      <c r="A602" s="260">
        <v>110</v>
      </c>
      <c r="B602" s="261" t="s">
        <v>489</v>
      </c>
      <c r="C602" s="276" t="s">
        <v>490</v>
      </c>
      <c r="D602" s="262" t="s">
        <v>257</v>
      </c>
      <c r="E602" s="263">
        <v>1.55741</v>
      </c>
      <c r="F602" s="264"/>
      <c r="G602" s="265">
        <f>ROUND(E602*F602,2)</f>
        <v>0</v>
      </c>
      <c r="H602" s="264"/>
      <c r="I602" s="265">
        <f>ROUND(E602*H602,2)</f>
        <v>0</v>
      </c>
      <c r="J602" s="264"/>
      <c r="K602" s="265">
        <f>ROUND(E602*J602,2)</f>
        <v>0</v>
      </c>
      <c r="L602" s="265">
        <v>15</v>
      </c>
      <c r="M602" s="265">
        <f>G602*(1+L602/100)</f>
        <v>0</v>
      </c>
      <c r="N602" s="265">
        <v>0</v>
      </c>
      <c r="O602" s="265">
        <f>ROUND(E602*N602,2)</f>
        <v>0</v>
      </c>
      <c r="P602" s="265">
        <v>0</v>
      </c>
      <c r="Q602" s="265">
        <f>ROUND(E602*P602,2)</f>
        <v>0</v>
      </c>
      <c r="R602" s="265"/>
      <c r="S602" s="265" t="s">
        <v>143</v>
      </c>
      <c r="T602" s="266" t="s">
        <v>143</v>
      </c>
      <c r="U602" s="233">
        <v>0.36</v>
      </c>
      <c r="V602" s="233">
        <f>ROUND(E602*U602,2)</f>
        <v>0.56000000000000005</v>
      </c>
      <c r="W602" s="233"/>
      <c r="X602" s="233" t="s">
        <v>482</v>
      </c>
      <c r="Y602" s="214"/>
      <c r="Z602" s="214"/>
      <c r="AA602" s="214"/>
      <c r="AB602" s="214"/>
      <c r="AC602" s="214"/>
      <c r="AD602" s="214"/>
      <c r="AE602" s="214"/>
      <c r="AF602" s="214"/>
      <c r="AG602" s="214" t="s">
        <v>483</v>
      </c>
      <c r="AH602" s="214"/>
      <c r="AI602" s="214"/>
      <c r="AJ602" s="214"/>
      <c r="AK602" s="214"/>
      <c r="AL602" s="214"/>
      <c r="AM602" s="214"/>
      <c r="AN602" s="214"/>
      <c r="AO602" s="214"/>
      <c r="AP602" s="214"/>
      <c r="AQ602" s="214"/>
      <c r="AR602" s="214"/>
      <c r="AS602" s="214"/>
      <c r="AT602" s="214"/>
      <c r="AU602" s="214"/>
      <c r="AV602" s="214"/>
      <c r="AW602" s="214"/>
      <c r="AX602" s="214"/>
      <c r="AY602" s="214"/>
      <c r="AZ602" s="214"/>
      <c r="BA602" s="214"/>
      <c r="BB602" s="214"/>
      <c r="BC602" s="214"/>
      <c r="BD602" s="214"/>
      <c r="BE602" s="214"/>
      <c r="BF602" s="214"/>
      <c r="BG602" s="214"/>
      <c r="BH602" s="214"/>
    </row>
    <row r="603" spans="1:60" outlineLevel="1" x14ac:dyDescent="0.2">
      <c r="A603" s="250">
        <v>111</v>
      </c>
      <c r="B603" s="251" t="s">
        <v>491</v>
      </c>
      <c r="C603" s="269" t="s">
        <v>492</v>
      </c>
      <c r="D603" s="252" t="s">
        <v>257</v>
      </c>
      <c r="E603" s="253">
        <v>1.55741</v>
      </c>
      <c r="F603" s="254"/>
      <c r="G603" s="255">
        <f>ROUND(E603*F603,2)</f>
        <v>0</v>
      </c>
      <c r="H603" s="254"/>
      <c r="I603" s="255">
        <f>ROUND(E603*H603,2)</f>
        <v>0</v>
      </c>
      <c r="J603" s="254"/>
      <c r="K603" s="255">
        <f>ROUND(E603*J603,2)</f>
        <v>0</v>
      </c>
      <c r="L603" s="255">
        <v>15</v>
      </c>
      <c r="M603" s="255">
        <f>G603*(1+L603/100)</f>
        <v>0</v>
      </c>
      <c r="N603" s="255">
        <v>0</v>
      </c>
      <c r="O603" s="255">
        <f>ROUND(E603*N603,2)</f>
        <v>0</v>
      </c>
      <c r="P603" s="255">
        <v>0</v>
      </c>
      <c r="Q603" s="255">
        <f>ROUND(E603*P603,2)</f>
        <v>0</v>
      </c>
      <c r="R603" s="255"/>
      <c r="S603" s="255" t="s">
        <v>143</v>
      </c>
      <c r="T603" s="256" t="s">
        <v>143</v>
      </c>
      <c r="U603" s="233">
        <v>0.49</v>
      </c>
      <c r="V603" s="233">
        <f>ROUND(E603*U603,2)</f>
        <v>0.76</v>
      </c>
      <c r="W603" s="233"/>
      <c r="X603" s="233" t="s">
        <v>482</v>
      </c>
      <c r="Y603" s="214"/>
      <c r="Z603" s="214"/>
      <c r="AA603" s="214"/>
      <c r="AB603" s="214"/>
      <c r="AC603" s="214"/>
      <c r="AD603" s="214"/>
      <c r="AE603" s="214"/>
      <c r="AF603" s="214"/>
      <c r="AG603" s="214" t="s">
        <v>483</v>
      </c>
      <c r="AH603" s="214"/>
      <c r="AI603" s="214"/>
      <c r="AJ603" s="214"/>
      <c r="AK603" s="214"/>
      <c r="AL603" s="214"/>
      <c r="AM603" s="214"/>
      <c r="AN603" s="214"/>
      <c r="AO603" s="214"/>
      <c r="AP603" s="214"/>
      <c r="AQ603" s="214"/>
      <c r="AR603" s="214"/>
      <c r="AS603" s="214"/>
      <c r="AT603" s="214"/>
      <c r="AU603" s="214"/>
      <c r="AV603" s="214"/>
      <c r="AW603" s="214"/>
      <c r="AX603" s="214"/>
      <c r="AY603" s="214"/>
      <c r="AZ603" s="214"/>
      <c r="BA603" s="214"/>
      <c r="BB603" s="214"/>
      <c r="BC603" s="214"/>
      <c r="BD603" s="214"/>
      <c r="BE603" s="214"/>
      <c r="BF603" s="214"/>
      <c r="BG603" s="214"/>
      <c r="BH603" s="214"/>
    </row>
    <row r="604" spans="1:60" outlineLevel="1" x14ac:dyDescent="0.2">
      <c r="A604" s="231"/>
      <c r="B604" s="232"/>
      <c r="C604" s="272" t="s">
        <v>493</v>
      </c>
      <c r="D604" s="257"/>
      <c r="E604" s="257"/>
      <c r="F604" s="257"/>
      <c r="G604" s="257"/>
      <c r="H604" s="233"/>
      <c r="I604" s="233"/>
      <c r="J604" s="233"/>
      <c r="K604" s="233"/>
      <c r="L604" s="233"/>
      <c r="M604" s="233"/>
      <c r="N604" s="233"/>
      <c r="O604" s="233"/>
      <c r="P604" s="233"/>
      <c r="Q604" s="233"/>
      <c r="R604" s="233"/>
      <c r="S604" s="233"/>
      <c r="T604" s="233"/>
      <c r="U604" s="233"/>
      <c r="V604" s="233"/>
      <c r="W604" s="233"/>
      <c r="X604" s="233"/>
      <c r="Y604" s="214"/>
      <c r="Z604" s="214"/>
      <c r="AA604" s="214"/>
      <c r="AB604" s="214"/>
      <c r="AC604" s="214"/>
      <c r="AD604" s="214"/>
      <c r="AE604" s="214"/>
      <c r="AF604" s="214"/>
      <c r="AG604" s="214" t="s">
        <v>155</v>
      </c>
      <c r="AH604" s="214"/>
      <c r="AI604" s="214"/>
      <c r="AJ604" s="214"/>
      <c r="AK604" s="214"/>
      <c r="AL604" s="214"/>
      <c r="AM604" s="214"/>
      <c r="AN604" s="214"/>
      <c r="AO604" s="214"/>
      <c r="AP604" s="214"/>
      <c r="AQ604" s="214"/>
      <c r="AR604" s="214"/>
      <c r="AS604" s="214"/>
      <c r="AT604" s="214"/>
      <c r="AU604" s="214"/>
      <c r="AV604" s="214"/>
      <c r="AW604" s="214"/>
      <c r="AX604" s="214"/>
      <c r="AY604" s="214"/>
      <c r="AZ604" s="214"/>
      <c r="BA604" s="214"/>
      <c r="BB604" s="214"/>
      <c r="BC604" s="214"/>
      <c r="BD604" s="214"/>
      <c r="BE604" s="214"/>
      <c r="BF604" s="214"/>
      <c r="BG604" s="214"/>
      <c r="BH604" s="214"/>
    </row>
    <row r="605" spans="1:60" outlineLevel="1" x14ac:dyDescent="0.2">
      <c r="A605" s="260">
        <v>112</v>
      </c>
      <c r="B605" s="261" t="s">
        <v>494</v>
      </c>
      <c r="C605" s="276" t="s">
        <v>495</v>
      </c>
      <c r="D605" s="262" t="s">
        <v>257</v>
      </c>
      <c r="E605" s="263">
        <v>29.59075</v>
      </c>
      <c r="F605" s="264"/>
      <c r="G605" s="265">
        <f>ROUND(E605*F605,2)</f>
        <v>0</v>
      </c>
      <c r="H605" s="264"/>
      <c r="I605" s="265">
        <f>ROUND(E605*H605,2)</f>
        <v>0</v>
      </c>
      <c r="J605" s="264"/>
      <c r="K605" s="265">
        <f>ROUND(E605*J605,2)</f>
        <v>0</v>
      </c>
      <c r="L605" s="265">
        <v>15</v>
      </c>
      <c r="M605" s="265">
        <f>G605*(1+L605/100)</f>
        <v>0</v>
      </c>
      <c r="N605" s="265">
        <v>0</v>
      </c>
      <c r="O605" s="265">
        <f>ROUND(E605*N605,2)</f>
        <v>0</v>
      </c>
      <c r="P605" s="265">
        <v>0</v>
      </c>
      <c r="Q605" s="265">
        <f>ROUND(E605*P605,2)</f>
        <v>0</v>
      </c>
      <c r="R605" s="265"/>
      <c r="S605" s="265" t="s">
        <v>143</v>
      </c>
      <c r="T605" s="266" t="s">
        <v>143</v>
      </c>
      <c r="U605" s="233">
        <v>0</v>
      </c>
      <c r="V605" s="233">
        <f>ROUND(E605*U605,2)</f>
        <v>0</v>
      </c>
      <c r="W605" s="233"/>
      <c r="X605" s="233" t="s">
        <v>482</v>
      </c>
      <c r="Y605" s="214"/>
      <c r="Z605" s="214"/>
      <c r="AA605" s="214"/>
      <c r="AB605" s="214"/>
      <c r="AC605" s="214"/>
      <c r="AD605" s="214"/>
      <c r="AE605" s="214"/>
      <c r="AF605" s="214"/>
      <c r="AG605" s="214" t="s">
        <v>483</v>
      </c>
      <c r="AH605" s="214"/>
      <c r="AI605" s="214"/>
      <c r="AJ605" s="214"/>
      <c r="AK605" s="214"/>
      <c r="AL605" s="214"/>
      <c r="AM605" s="214"/>
      <c r="AN605" s="214"/>
      <c r="AO605" s="214"/>
      <c r="AP605" s="214"/>
      <c r="AQ605" s="214"/>
      <c r="AR605" s="214"/>
      <c r="AS605" s="214"/>
      <c r="AT605" s="214"/>
      <c r="AU605" s="214"/>
      <c r="AV605" s="214"/>
      <c r="AW605" s="214"/>
      <c r="AX605" s="214"/>
      <c r="AY605" s="214"/>
      <c r="AZ605" s="214"/>
      <c r="BA605" s="214"/>
      <c r="BB605" s="214"/>
      <c r="BC605" s="214"/>
      <c r="BD605" s="214"/>
      <c r="BE605" s="214"/>
      <c r="BF605" s="214"/>
      <c r="BG605" s="214"/>
      <c r="BH605" s="214"/>
    </row>
    <row r="606" spans="1:60" ht="22.5" outlineLevel="1" x14ac:dyDescent="0.2">
      <c r="A606" s="260">
        <v>113</v>
      </c>
      <c r="B606" s="261" t="s">
        <v>496</v>
      </c>
      <c r="C606" s="276" t="s">
        <v>497</v>
      </c>
      <c r="D606" s="262" t="s">
        <v>257</v>
      </c>
      <c r="E606" s="263">
        <v>1.55741</v>
      </c>
      <c r="F606" s="264"/>
      <c r="G606" s="265">
        <f>ROUND(E606*F606,2)</f>
        <v>0</v>
      </c>
      <c r="H606" s="264"/>
      <c r="I606" s="265">
        <f>ROUND(E606*H606,2)</f>
        <v>0</v>
      </c>
      <c r="J606" s="264"/>
      <c r="K606" s="265">
        <f>ROUND(E606*J606,2)</f>
        <v>0</v>
      </c>
      <c r="L606" s="265">
        <v>15</v>
      </c>
      <c r="M606" s="265">
        <f>G606*(1+L606/100)</f>
        <v>0</v>
      </c>
      <c r="N606" s="265">
        <v>0</v>
      </c>
      <c r="O606" s="265">
        <f>ROUND(E606*N606,2)</f>
        <v>0</v>
      </c>
      <c r="P606" s="265">
        <v>0</v>
      </c>
      <c r="Q606" s="265">
        <f>ROUND(E606*P606,2)</f>
        <v>0</v>
      </c>
      <c r="R606" s="265"/>
      <c r="S606" s="265" t="s">
        <v>143</v>
      </c>
      <c r="T606" s="266" t="s">
        <v>143</v>
      </c>
      <c r="U606" s="233">
        <v>0</v>
      </c>
      <c r="V606" s="233">
        <f>ROUND(E606*U606,2)</f>
        <v>0</v>
      </c>
      <c r="W606" s="233"/>
      <c r="X606" s="233" t="s">
        <v>482</v>
      </c>
      <c r="Y606" s="214"/>
      <c r="Z606" s="214"/>
      <c r="AA606" s="214"/>
      <c r="AB606" s="214"/>
      <c r="AC606" s="214"/>
      <c r="AD606" s="214"/>
      <c r="AE606" s="214"/>
      <c r="AF606" s="214"/>
      <c r="AG606" s="214" t="s">
        <v>483</v>
      </c>
      <c r="AH606" s="214"/>
      <c r="AI606" s="214"/>
      <c r="AJ606" s="214"/>
      <c r="AK606" s="214"/>
      <c r="AL606" s="214"/>
      <c r="AM606" s="214"/>
      <c r="AN606" s="214"/>
      <c r="AO606" s="214"/>
      <c r="AP606" s="214"/>
      <c r="AQ606" s="214"/>
      <c r="AR606" s="214"/>
      <c r="AS606" s="214"/>
      <c r="AT606" s="214"/>
      <c r="AU606" s="214"/>
      <c r="AV606" s="214"/>
      <c r="AW606" s="214"/>
      <c r="AX606" s="214"/>
      <c r="AY606" s="214"/>
      <c r="AZ606" s="214"/>
      <c r="BA606" s="214"/>
      <c r="BB606" s="214"/>
      <c r="BC606" s="214"/>
      <c r="BD606" s="214"/>
      <c r="BE606" s="214"/>
      <c r="BF606" s="214"/>
      <c r="BG606" s="214"/>
      <c r="BH606" s="214"/>
    </row>
    <row r="607" spans="1:60" x14ac:dyDescent="0.2">
      <c r="A607" s="244" t="s">
        <v>138</v>
      </c>
      <c r="B607" s="245" t="s">
        <v>111</v>
      </c>
      <c r="C607" s="268" t="s">
        <v>30</v>
      </c>
      <c r="D607" s="246"/>
      <c r="E607" s="247"/>
      <c r="F607" s="248"/>
      <c r="G607" s="248">
        <f>SUMIF(AG608:AG612,"&lt;&gt;NOR",G608:G612)</f>
        <v>0</v>
      </c>
      <c r="H607" s="248"/>
      <c r="I607" s="248">
        <f>SUM(I608:I612)</f>
        <v>0</v>
      </c>
      <c r="J607" s="248"/>
      <c r="K607" s="248">
        <f>SUM(K608:K612)</f>
        <v>0</v>
      </c>
      <c r="L607" s="248"/>
      <c r="M607" s="248">
        <f>SUM(M608:M612)</f>
        <v>0</v>
      </c>
      <c r="N607" s="248"/>
      <c r="O607" s="248">
        <f>SUM(O608:O612)</f>
        <v>0</v>
      </c>
      <c r="P607" s="248"/>
      <c r="Q607" s="248">
        <f>SUM(Q608:Q612)</f>
        <v>0</v>
      </c>
      <c r="R607" s="248"/>
      <c r="S607" s="248"/>
      <c r="T607" s="249"/>
      <c r="U607" s="243"/>
      <c r="V607" s="243">
        <f>SUM(V608:V612)</f>
        <v>0</v>
      </c>
      <c r="W607" s="243"/>
      <c r="X607" s="243"/>
      <c r="AG607" t="s">
        <v>139</v>
      </c>
    </row>
    <row r="608" spans="1:60" outlineLevel="1" x14ac:dyDescent="0.2">
      <c r="A608" s="250">
        <v>114</v>
      </c>
      <c r="B608" s="251" t="s">
        <v>498</v>
      </c>
      <c r="C608" s="269" t="s">
        <v>499</v>
      </c>
      <c r="D608" s="252" t="s">
        <v>500</v>
      </c>
      <c r="E608" s="253">
        <v>1</v>
      </c>
      <c r="F608" s="254"/>
      <c r="G608" s="255">
        <f>ROUND(E608*F608,2)</f>
        <v>0</v>
      </c>
      <c r="H608" s="254"/>
      <c r="I608" s="255">
        <f>ROUND(E608*H608,2)</f>
        <v>0</v>
      </c>
      <c r="J608" s="254"/>
      <c r="K608" s="255">
        <f>ROUND(E608*J608,2)</f>
        <v>0</v>
      </c>
      <c r="L608" s="255">
        <v>15</v>
      </c>
      <c r="M608" s="255">
        <f>G608*(1+L608/100)</f>
        <v>0</v>
      </c>
      <c r="N608" s="255">
        <v>0</v>
      </c>
      <c r="O608" s="255">
        <f>ROUND(E608*N608,2)</f>
        <v>0</v>
      </c>
      <c r="P608" s="255">
        <v>0</v>
      </c>
      <c r="Q608" s="255">
        <f>ROUND(E608*P608,2)</f>
        <v>0</v>
      </c>
      <c r="R608" s="255"/>
      <c r="S608" s="255" t="s">
        <v>143</v>
      </c>
      <c r="T608" s="256" t="s">
        <v>174</v>
      </c>
      <c r="U608" s="233">
        <v>0</v>
      </c>
      <c r="V608" s="233">
        <f>ROUND(E608*U608,2)</f>
        <v>0</v>
      </c>
      <c r="W608" s="233"/>
      <c r="X608" s="233" t="s">
        <v>501</v>
      </c>
      <c r="Y608" s="214"/>
      <c r="Z608" s="214"/>
      <c r="AA608" s="214"/>
      <c r="AB608" s="214"/>
      <c r="AC608" s="214"/>
      <c r="AD608" s="214"/>
      <c r="AE608" s="214"/>
      <c r="AF608" s="214"/>
      <c r="AG608" s="214" t="s">
        <v>502</v>
      </c>
      <c r="AH608" s="214"/>
      <c r="AI608" s="214"/>
      <c r="AJ608" s="214"/>
      <c r="AK608" s="214"/>
      <c r="AL608" s="214"/>
      <c r="AM608" s="214"/>
      <c r="AN608" s="214"/>
      <c r="AO608" s="214"/>
      <c r="AP608" s="214"/>
      <c r="AQ608" s="214"/>
      <c r="AR608" s="214"/>
      <c r="AS608" s="214"/>
      <c r="AT608" s="214"/>
      <c r="AU608" s="214"/>
      <c r="AV608" s="214"/>
      <c r="AW608" s="214"/>
      <c r="AX608" s="214"/>
      <c r="AY608" s="214"/>
      <c r="AZ608" s="214"/>
      <c r="BA608" s="214"/>
      <c r="BB608" s="214"/>
      <c r="BC608" s="214"/>
      <c r="BD608" s="214"/>
      <c r="BE608" s="214"/>
      <c r="BF608" s="214"/>
      <c r="BG608" s="214"/>
      <c r="BH608" s="214"/>
    </row>
    <row r="609" spans="1:60" ht="22.5" outlineLevel="1" x14ac:dyDescent="0.2">
      <c r="A609" s="231"/>
      <c r="B609" s="232"/>
      <c r="C609" s="272" t="s">
        <v>503</v>
      </c>
      <c r="D609" s="257"/>
      <c r="E609" s="257"/>
      <c r="F609" s="257"/>
      <c r="G609" s="257"/>
      <c r="H609" s="233"/>
      <c r="I609" s="233"/>
      <c r="J609" s="233"/>
      <c r="K609" s="233"/>
      <c r="L609" s="233"/>
      <c r="M609" s="233"/>
      <c r="N609" s="233"/>
      <c r="O609" s="233"/>
      <c r="P609" s="233"/>
      <c r="Q609" s="233"/>
      <c r="R609" s="233"/>
      <c r="S609" s="233"/>
      <c r="T609" s="233"/>
      <c r="U609" s="233"/>
      <c r="V609" s="233"/>
      <c r="W609" s="233"/>
      <c r="X609" s="233"/>
      <c r="Y609" s="214"/>
      <c r="Z609" s="214"/>
      <c r="AA609" s="214"/>
      <c r="AB609" s="214"/>
      <c r="AC609" s="214"/>
      <c r="AD609" s="214"/>
      <c r="AE609" s="214"/>
      <c r="AF609" s="214"/>
      <c r="AG609" s="214" t="s">
        <v>155</v>
      </c>
      <c r="AH609" s="214"/>
      <c r="AI609" s="214"/>
      <c r="AJ609" s="214"/>
      <c r="AK609" s="214"/>
      <c r="AL609" s="214"/>
      <c r="AM609" s="214"/>
      <c r="AN609" s="214"/>
      <c r="AO609" s="214"/>
      <c r="AP609" s="214"/>
      <c r="AQ609" s="214"/>
      <c r="AR609" s="214"/>
      <c r="AS609" s="214"/>
      <c r="AT609" s="214"/>
      <c r="AU609" s="214"/>
      <c r="AV609" s="214"/>
      <c r="AW609" s="214"/>
      <c r="AX609" s="214"/>
      <c r="AY609" s="214"/>
      <c r="AZ609" s="214"/>
      <c r="BA609" s="259" t="str">
        <f>C609</f>
        <v>Náklady zhotovitele, související s prováděním zkoušek a revizí předepsaných technickými normami nebo objednatelem a které jsou pro provedení díla nezbytné.</v>
      </c>
      <c r="BB609" s="214"/>
      <c r="BC609" s="214"/>
      <c r="BD609" s="214"/>
      <c r="BE609" s="214"/>
      <c r="BF609" s="214"/>
      <c r="BG609" s="214"/>
      <c r="BH609" s="214"/>
    </row>
    <row r="610" spans="1:60" outlineLevel="1" x14ac:dyDescent="0.2">
      <c r="A610" s="231"/>
      <c r="B610" s="232"/>
      <c r="C610" s="274" t="s">
        <v>163</v>
      </c>
      <c r="D610" s="238"/>
      <c r="E610" s="239"/>
      <c r="F610" s="240"/>
      <c r="G610" s="240"/>
      <c r="H610" s="233"/>
      <c r="I610" s="233"/>
      <c r="J610" s="233"/>
      <c r="K610" s="233"/>
      <c r="L610" s="233"/>
      <c r="M610" s="233"/>
      <c r="N610" s="233"/>
      <c r="O610" s="233"/>
      <c r="P610" s="233"/>
      <c r="Q610" s="233"/>
      <c r="R610" s="233"/>
      <c r="S610" s="233"/>
      <c r="T610" s="233"/>
      <c r="U610" s="233"/>
      <c r="V610" s="233"/>
      <c r="W610" s="233"/>
      <c r="X610" s="233"/>
      <c r="Y610" s="214"/>
      <c r="Z610" s="214"/>
      <c r="AA610" s="214"/>
      <c r="AB610" s="214"/>
      <c r="AC610" s="214"/>
      <c r="AD610" s="214"/>
      <c r="AE610" s="214"/>
      <c r="AF610" s="214"/>
      <c r="AG610" s="214" t="s">
        <v>155</v>
      </c>
      <c r="AH610" s="214"/>
      <c r="AI610" s="214"/>
      <c r="AJ610" s="214"/>
      <c r="AK610" s="214"/>
      <c r="AL610" s="214"/>
      <c r="AM610" s="214"/>
      <c r="AN610" s="214"/>
      <c r="AO610" s="214"/>
      <c r="AP610" s="214"/>
      <c r="AQ610" s="214"/>
      <c r="AR610" s="214"/>
      <c r="AS610" s="214"/>
      <c r="AT610" s="214"/>
      <c r="AU610" s="214"/>
      <c r="AV610" s="214"/>
      <c r="AW610" s="214"/>
      <c r="AX610" s="214"/>
      <c r="AY610" s="214"/>
      <c r="AZ610" s="214"/>
      <c r="BA610" s="214"/>
      <c r="BB610" s="214"/>
      <c r="BC610" s="214"/>
      <c r="BD610" s="214"/>
      <c r="BE610" s="214"/>
      <c r="BF610" s="214"/>
      <c r="BG610" s="214"/>
      <c r="BH610" s="214"/>
    </row>
    <row r="611" spans="1:60" outlineLevel="1" x14ac:dyDescent="0.2">
      <c r="A611" s="231"/>
      <c r="B611" s="232"/>
      <c r="C611" s="273" t="s">
        <v>504</v>
      </c>
      <c r="D611" s="258"/>
      <c r="E611" s="258"/>
      <c r="F611" s="258"/>
      <c r="G611" s="258"/>
      <c r="H611" s="233"/>
      <c r="I611" s="233"/>
      <c r="J611" s="233"/>
      <c r="K611" s="233"/>
      <c r="L611" s="233"/>
      <c r="M611" s="233"/>
      <c r="N611" s="233"/>
      <c r="O611" s="233"/>
      <c r="P611" s="233"/>
      <c r="Q611" s="233"/>
      <c r="R611" s="233"/>
      <c r="S611" s="233"/>
      <c r="T611" s="233"/>
      <c r="U611" s="233"/>
      <c r="V611" s="233"/>
      <c r="W611" s="233"/>
      <c r="X611" s="233"/>
      <c r="Y611" s="214"/>
      <c r="Z611" s="214"/>
      <c r="AA611" s="214"/>
      <c r="AB611" s="214"/>
      <c r="AC611" s="214"/>
      <c r="AD611" s="214"/>
      <c r="AE611" s="214"/>
      <c r="AF611" s="214"/>
      <c r="AG611" s="214" t="s">
        <v>155</v>
      </c>
      <c r="AH611" s="214"/>
      <c r="AI611" s="214"/>
      <c r="AJ611" s="214"/>
      <c r="AK611" s="214"/>
      <c r="AL611" s="214"/>
      <c r="AM611" s="214"/>
      <c r="AN611" s="214"/>
      <c r="AO611" s="214"/>
      <c r="AP611" s="214"/>
      <c r="AQ611" s="214"/>
      <c r="AR611" s="214"/>
      <c r="AS611" s="214"/>
      <c r="AT611" s="214"/>
      <c r="AU611" s="214"/>
      <c r="AV611" s="214"/>
      <c r="AW611" s="214"/>
      <c r="AX611" s="214"/>
      <c r="AY611" s="214"/>
      <c r="AZ611" s="214"/>
      <c r="BA611" s="214"/>
      <c r="BB611" s="214"/>
      <c r="BC611" s="214"/>
      <c r="BD611" s="214"/>
      <c r="BE611" s="214"/>
      <c r="BF611" s="214"/>
      <c r="BG611" s="214"/>
      <c r="BH611" s="214"/>
    </row>
    <row r="612" spans="1:60" outlineLevel="1" x14ac:dyDescent="0.2">
      <c r="A612" s="231"/>
      <c r="B612" s="232"/>
      <c r="C612" s="273" t="s">
        <v>505</v>
      </c>
      <c r="D612" s="258"/>
      <c r="E612" s="258"/>
      <c r="F612" s="258"/>
      <c r="G612" s="258"/>
      <c r="H612" s="233"/>
      <c r="I612" s="233"/>
      <c r="J612" s="233"/>
      <c r="K612" s="233"/>
      <c r="L612" s="233"/>
      <c r="M612" s="233"/>
      <c r="N612" s="233"/>
      <c r="O612" s="233"/>
      <c r="P612" s="233"/>
      <c r="Q612" s="233"/>
      <c r="R612" s="233"/>
      <c r="S612" s="233"/>
      <c r="T612" s="233"/>
      <c r="U612" s="233"/>
      <c r="V612" s="233"/>
      <c r="W612" s="233"/>
      <c r="X612" s="233"/>
      <c r="Y612" s="214"/>
      <c r="Z612" s="214"/>
      <c r="AA612" s="214"/>
      <c r="AB612" s="214"/>
      <c r="AC612" s="214"/>
      <c r="AD612" s="214"/>
      <c r="AE612" s="214"/>
      <c r="AF612" s="214"/>
      <c r="AG612" s="214" t="s">
        <v>155</v>
      </c>
      <c r="AH612" s="214"/>
      <c r="AI612" s="214"/>
      <c r="AJ612" s="214"/>
      <c r="AK612" s="214"/>
      <c r="AL612" s="214"/>
      <c r="AM612" s="214"/>
      <c r="AN612" s="214"/>
      <c r="AO612" s="214"/>
      <c r="AP612" s="214"/>
      <c r="AQ612" s="214"/>
      <c r="AR612" s="214"/>
      <c r="AS612" s="214"/>
      <c r="AT612" s="214"/>
      <c r="AU612" s="214"/>
      <c r="AV612" s="214"/>
      <c r="AW612" s="214"/>
      <c r="AX612" s="214"/>
      <c r="AY612" s="214"/>
      <c r="AZ612" s="214"/>
      <c r="BA612" s="214"/>
      <c r="BB612" s="214"/>
      <c r="BC612" s="214"/>
      <c r="BD612" s="214"/>
      <c r="BE612" s="214"/>
      <c r="BF612" s="214"/>
      <c r="BG612" s="214"/>
      <c r="BH612" s="214"/>
    </row>
    <row r="613" spans="1:60" x14ac:dyDescent="0.2">
      <c r="A613" s="3"/>
      <c r="B613" s="4"/>
      <c r="C613" s="277"/>
      <c r="D613" s="6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AE613">
        <v>15</v>
      </c>
      <c r="AF613">
        <v>21</v>
      </c>
      <c r="AG613" t="s">
        <v>125</v>
      </c>
    </row>
    <row r="614" spans="1:60" x14ac:dyDescent="0.2">
      <c r="A614" s="217"/>
      <c r="B614" s="218" t="s">
        <v>31</v>
      </c>
      <c r="C614" s="278"/>
      <c r="D614" s="219"/>
      <c r="E614" s="220"/>
      <c r="F614" s="220"/>
      <c r="G614" s="267">
        <f>G8+G45+G74+G83+G96+G104+G111+G127+G159+G161+G193+G198+G203+G214+G281+G295+G333+G373+G398+G437+G471+G493+G591+G597+G607</f>
        <v>0</v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AE614">
        <f>SUMIF(L7:L612,AE613,G7:G612)</f>
        <v>0</v>
      </c>
      <c r="AF614">
        <f>SUMIF(L7:L612,AF613,G7:G612)</f>
        <v>0</v>
      </c>
      <c r="AG614" t="s">
        <v>506</v>
      </c>
    </row>
    <row r="615" spans="1:60" x14ac:dyDescent="0.2">
      <c r="A615" s="3"/>
      <c r="B615" s="4"/>
      <c r="C615" s="277"/>
      <c r="D615" s="6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60" x14ac:dyDescent="0.2">
      <c r="A616" s="3"/>
      <c r="B616" s="4"/>
      <c r="C616" s="277"/>
      <c r="D616" s="6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60" x14ac:dyDescent="0.2">
      <c r="A617" s="221" t="s">
        <v>507</v>
      </c>
      <c r="B617" s="221"/>
      <c r="C617" s="279"/>
      <c r="D617" s="6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60" x14ac:dyDescent="0.2">
      <c r="A618" s="222"/>
      <c r="B618" s="223"/>
      <c r="C618" s="280"/>
      <c r="D618" s="223"/>
      <c r="E618" s="223"/>
      <c r="F618" s="223"/>
      <c r="G618" s="22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AG618" t="s">
        <v>508</v>
      </c>
    </row>
    <row r="619" spans="1:60" x14ac:dyDescent="0.2">
      <c r="A619" s="225"/>
      <c r="B619" s="226"/>
      <c r="C619" s="281"/>
      <c r="D619" s="226"/>
      <c r="E619" s="226"/>
      <c r="F619" s="226"/>
      <c r="G619" s="227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60" x14ac:dyDescent="0.2">
      <c r="A620" s="225"/>
      <c r="B620" s="226"/>
      <c r="C620" s="281"/>
      <c r="D620" s="226"/>
      <c r="E620" s="226"/>
      <c r="F620" s="226"/>
      <c r="G620" s="227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60" x14ac:dyDescent="0.2">
      <c r="A621" s="225"/>
      <c r="B621" s="226"/>
      <c r="C621" s="281"/>
      <c r="D621" s="226"/>
      <c r="E621" s="226"/>
      <c r="F621" s="226"/>
      <c r="G621" s="227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60" x14ac:dyDescent="0.2">
      <c r="A622" s="228"/>
      <c r="B622" s="229"/>
      <c r="C622" s="282"/>
      <c r="D622" s="229"/>
      <c r="E622" s="229"/>
      <c r="F622" s="229"/>
      <c r="G622" s="230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60" x14ac:dyDescent="0.2">
      <c r="A623" s="3"/>
      <c r="B623" s="4"/>
      <c r="C623" s="277"/>
      <c r="D623" s="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60" x14ac:dyDescent="0.2">
      <c r="C624" s="283"/>
      <c r="D624" s="10"/>
      <c r="AG624" t="s">
        <v>510</v>
      </c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52">
    <mergeCell ref="C596:G596"/>
    <mergeCell ref="C601:G601"/>
    <mergeCell ref="C604:G604"/>
    <mergeCell ref="C609:G609"/>
    <mergeCell ref="C611:G611"/>
    <mergeCell ref="C612:G612"/>
    <mergeCell ref="C439:G439"/>
    <mergeCell ref="C483:G483"/>
    <mergeCell ref="C534:G534"/>
    <mergeCell ref="C563:G563"/>
    <mergeCell ref="C593:G593"/>
    <mergeCell ref="C595:G595"/>
    <mergeCell ref="C312:G312"/>
    <mergeCell ref="C351:G351"/>
    <mergeCell ref="C352:G352"/>
    <mergeCell ref="C379:G379"/>
    <mergeCell ref="C393:G393"/>
    <mergeCell ref="C425:G425"/>
    <mergeCell ref="C200:G200"/>
    <mergeCell ref="C202:G202"/>
    <mergeCell ref="C205:G205"/>
    <mergeCell ref="C210:G210"/>
    <mergeCell ref="C232:G232"/>
    <mergeCell ref="C307:G307"/>
    <mergeCell ref="C98:G98"/>
    <mergeCell ref="C99:G99"/>
    <mergeCell ref="C113:G113"/>
    <mergeCell ref="C129:G129"/>
    <mergeCell ref="C195:G195"/>
    <mergeCell ref="C197:G197"/>
    <mergeCell ref="C36:G36"/>
    <mergeCell ref="C41:G41"/>
    <mergeCell ref="C47:G47"/>
    <mergeCell ref="C56:G56"/>
    <mergeCell ref="C68:G68"/>
    <mergeCell ref="C85:G85"/>
    <mergeCell ref="C24:G24"/>
    <mergeCell ref="C26:G26"/>
    <mergeCell ref="C31:G31"/>
    <mergeCell ref="C32:G32"/>
    <mergeCell ref="C33:G33"/>
    <mergeCell ref="C34:G34"/>
    <mergeCell ref="A1:G1"/>
    <mergeCell ref="C2:G2"/>
    <mergeCell ref="C3:G3"/>
    <mergeCell ref="C4:G4"/>
    <mergeCell ref="A617:C617"/>
    <mergeCell ref="A618:G622"/>
    <mergeCell ref="C15:G15"/>
    <mergeCell ref="C21:G21"/>
    <mergeCell ref="C22:G22"/>
    <mergeCell ref="C23:G2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22.10 22.10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'22.10 22.10 Pol'!Názvy_tisku</vt:lpstr>
      <vt:lpstr>oadresa</vt:lpstr>
      <vt:lpstr>Stavba!Objednatel</vt:lpstr>
      <vt:lpstr>Stavba!Objekt</vt:lpstr>
      <vt:lpstr>'22.10 22.10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Mikulik</dc:creator>
  <cp:lastModifiedBy>Michal Mikulik</cp:lastModifiedBy>
  <cp:lastPrinted>2019-03-19T12:27:02Z</cp:lastPrinted>
  <dcterms:created xsi:type="dcterms:W3CDTF">2009-04-08T07:15:50Z</dcterms:created>
  <dcterms:modified xsi:type="dcterms:W3CDTF">2022-01-27T14:16:46Z</dcterms:modified>
</cp:coreProperties>
</file>