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  <Override PartName="/xl/persons/person1.xml" ContentType="application/vnd.ms-excel.person+xml"/>
  <Override PartName="/xl/persons/person6.xml" ContentType="application/vnd.ms-excel.person+xml"/>
  <Override PartName="/xl/persons/person11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10.xml" ContentType="application/vnd.ms-excel.person+xml"/>
  <Override PartName="/xl/persons/person8.xml" ContentType="application/vnd.ms-excel.person+xml"/>
  <Override PartName="/xl/persons/person3.xml" ContentType="application/vnd.ms-excel.person+xml"/>
  <Override PartName="/xl/persons/person13.xml" ContentType="application/vnd.ms-excel.person+xml"/>
  <Override PartName="/xl/persons/person7.xml" ContentType="application/vnd.ms-excel.person+xml"/>
  <Override PartName="/xl/persons/person12.xml" ContentType="application/vnd.ms-excel.person+xml"/>
  <Override PartName="/xl/persons/person2.xml" ContentType="application/vnd.ms-excel.person+xml"/>
  <Override PartName="/xl/persons/person9.xml" ContentType="application/vnd.ms-excel.person+xml"/>
  <Override PartName="/xl/persons/person4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6327"/>
  <workbookPr defaultThemeVersion="124226"/>
  <bookViews>
    <workbookView xWindow="65426" yWindow="65426" windowWidth="19420" windowHeight="10300" activeTab="0"/>
  </bookViews>
  <sheets>
    <sheet name="Nabídka ceny" sheetId="1" r:id="rId1"/>
  </sheets>
  <definedNames>
    <definedName name="_xlnm.Print_Area" localSheetId="0">'Nabídka ceny'!$A$1:$H$64</definedName>
    <definedName name="OLE_LINK3" localSheetId="0">'Nabídka ceny'!$C$4</definedName>
  </definedNames>
  <calcPr calcId="181029"/>
</workbook>
</file>

<file path=xl/sharedStrings.xml><?xml version="1.0" encoding="utf-8"?>
<sst xmlns="http://schemas.openxmlformats.org/spreadsheetml/2006/main" count="108" uniqueCount="67">
  <si>
    <t>telefon:</t>
  </si>
  <si>
    <t>DIČ:</t>
  </si>
  <si>
    <t>e-mail:</t>
  </si>
  <si>
    <t>sídlo:</t>
  </si>
  <si>
    <t>b) Nabídková cena</t>
  </si>
  <si>
    <t>IČO:</t>
  </si>
  <si>
    <t>a) Identifikační údaje účastníka</t>
  </si>
  <si>
    <t>účastník:</t>
  </si>
  <si>
    <t>V………………………………….</t>
  </si>
  <si>
    <t>dne: …………………………………………………..</t>
  </si>
  <si>
    <t>………………………………………..</t>
  </si>
  <si>
    <t xml:space="preserve">Titul, jméno, příjmení, podpis oprávněné osoby jednat jménem účastníka </t>
  </si>
  <si>
    <t>kontaktní osoba pro nabídku</t>
  </si>
  <si>
    <t>(uveďte, jméno, příjmení, telefon a kontaktní email, této osoby)</t>
  </si>
  <si>
    <t>kremace</t>
  </si>
  <si>
    <t>urna včetně uložení popela do pevně uzavíratelné urny s označením</t>
  </si>
  <si>
    <t>konečná rakev</t>
  </si>
  <si>
    <t>vystýlka do konečné rakve</t>
  </si>
  <si>
    <t>úprava těla zemřelého (svlečení, umývání, holení, stříhání,kosmetické úpravy), oblečení a uložení do rakve</t>
  </si>
  <si>
    <t>uložení zemřelého do vaku (pokud je nutný vzhledem ke stavu těla zemřelého)</t>
  </si>
  <si>
    <t>rubáš, návleky na chodidla</t>
  </si>
  <si>
    <t>manipulace s rakví</t>
  </si>
  <si>
    <t xml:space="preserve">Veřejná zakázka:  </t>
  </si>
  <si>
    <t>P. č.</t>
  </si>
  <si>
    <t>m.j.</t>
  </si>
  <si>
    <t>ks</t>
  </si>
  <si>
    <t>přeprava těla zemřelého z místa úmrtí, případně z místa uložení (např. nemocnice, jiná pohřební služba atp.) a dále přeprava těla zemřelého na místo kremace</t>
  </si>
  <si>
    <t>přeprava těla zemřelého z místa úmrtí, případně z místa uložení (např. nemocnice, jiná pohřební služba atp.) a dále přeprava těla zemřelého na místo pohřbení</t>
  </si>
  <si>
    <t>Nabídková cena bez DPH - Varianta B - pohřbení do hrobu</t>
  </si>
  <si>
    <t>Nabídková cena bez DPH - Varianta A - pohřbení v krematoriu</t>
  </si>
  <si>
    <t>Varianta A i B</t>
  </si>
  <si>
    <t>Samostatné položky (budou účtovány dle skutečnosti)</t>
  </si>
  <si>
    <t>Sociální pohřby</t>
  </si>
  <si>
    <t>Dominikánská 2, 601 69 Brno</t>
  </si>
  <si>
    <t>Zadavatel:</t>
  </si>
  <si>
    <t>Dominikánské náměstí 196/1, 602 00 Brno, Brno-město</t>
  </si>
  <si>
    <t>Statutární město Brno, městská část Brno-střed</t>
  </si>
  <si>
    <t>Sídlo:</t>
  </si>
  <si>
    <t>Doručovací adresa</t>
  </si>
  <si>
    <t>uložení urny na veřejném pohřebišti po dobu 3 měsíců</t>
  </si>
  <si>
    <t>manipulace a uložení ostatků do společného hrobu (vsyp)</t>
  </si>
  <si>
    <t>den</t>
  </si>
  <si>
    <t>uložení zemřelého do chladicího zařízení a náklady za uložení</t>
  </si>
  <si>
    <t>uložení zemřelého do mrazicího zařízení a náklady za uložení</t>
  </si>
  <si>
    <t>cena za m.j. [Kč bez DPH]</t>
  </si>
  <si>
    <t>celkem [Kč bez DPH]</t>
  </si>
  <si>
    <t>předpokládané množství za 1 rok</t>
  </si>
  <si>
    <t>CELKOVÁ NABÍDKOVÁ CENA BEZ DPH  za 1 kalendářní rok</t>
  </si>
  <si>
    <t>CELKOVÁ NABÍDKOVÁ CENA BEZ DPH  za 4 kalendářní roky</t>
  </si>
  <si>
    <t xml:space="preserve">CELKOVÁ NABÍDKOVÁ CENA VČ. DPH </t>
  </si>
  <si>
    <t xml:space="preserve">DPH 15 % </t>
  </si>
  <si>
    <t>ostatní náklady shora neuvedené (např. odměna provozovatele pohřební služby)</t>
  </si>
  <si>
    <t>Soupis prací a služeb - Ceník jednotlivých služeb</t>
  </si>
  <si>
    <t>Příloha č. 1 ZD (stane se přílohou č. 1 příkazní smlouvy v nabídce)</t>
  </si>
  <si>
    <t>dětská rakev</t>
  </si>
  <si>
    <t>nadrozměrná rakev</t>
  </si>
  <si>
    <t>Varianta A v souladu s čl. I. odst. 3 a 4 příkazní smlouvy - pohřbení v krematoriu</t>
  </si>
  <si>
    <t>Varianta B v souladu s čl. I. odst. 2 a 4 příkazní smlouvy -  pohřbení do hrobu</t>
  </si>
  <si>
    <t xml:space="preserve">nájem hrobového místa na dobu tlecí </t>
  </si>
  <si>
    <t>manipulace s rakví včetně uložení rakve se zesnulým do hrobu a asistence zabezpečení spuštění do hrobu</t>
  </si>
  <si>
    <t>hrobnické práce - výkop hrobu</t>
  </si>
  <si>
    <t>Pokyny:</t>
  </si>
  <si>
    <t>Cena uvedená v oranžově označených buňkách bude vždy přeúčtována podle aktuálních cen Správy hřbitovů města Brna, p.o. a podle skutečně vynaložených nákladů</t>
  </si>
  <si>
    <r>
      <t>následná péče o hrobové místo (</t>
    </r>
    <r>
      <rPr>
        <sz val="11"/>
        <rFont val="Calibri"/>
        <family val="2"/>
        <scheme val="minor"/>
      </rPr>
      <t>údržba hrobu) to vše po dobu 10 let</t>
    </r>
  </si>
  <si>
    <t>Dodavatel vyplní všechny zeleně  označené buňky, obsah a vzorce ostatních buňek nebude upravovat!</t>
  </si>
  <si>
    <t>kremace nadrozměrné rakve</t>
  </si>
  <si>
    <t>kremace dětské rakve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</si>
</sst>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7">
    <font>
      <sz val="10"/>
      <name val="Arial CE"/>
      <family val="2"/>
    </font>
    <font>
      <sz val="10"/>
      <name val="Arial"/>
      <family val="2"/>
    </font>
    <font>
      <b/>
      <u val="single"/>
      <sz val="14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b/>
      <u val="single"/>
      <sz val="12"/>
      <name val="Calibri"/>
      <family val="2"/>
      <scheme val="minor"/>
    </font>
    <font>
      <b/>
      <sz val="14"/>
      <name val="Calibri"/>
      <family val="2"/>
    </font>
    <font>
      <b/>
      <u val="single"/>
      <sz val="1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 CE"/>
      <family val="2"/>
    </font>
    <font>
      <b/>
      <sz val="12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hair"/>
      <top/>
      <bottom style="medium"/>
    </border>
    <border>
      <left style="hair"/>
      <right style="hair"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hair"/>
      <right/>
      <top/>
      <bottom style="medium"/>
    </border>
    <border>
      <left style="hair"/>
      <right style="hair"/>
      <top style="medium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49" fontId="5" fillId="0" borderId="0" xfId="0" applyNumberFormat="1" applyFont="1" applyAlignment="1">
      <alignment horizontal="right" wrapText="1"/>
    </xf>
    <xf numFmtId="0" fontId="5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64" fontId="4" fillId="2" borderId="2" xfId="0" applyNumberFormat="1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0" xfId="0" applyFont="1"/>
    <xf numFmtId="3" fontId="4" fillId="0" borderId="3" xfId="0" applyNumberFormat="1" applyFont="1" applyBorder="1" applyAlignment="1">
      <alignment horizontal="center" vertical="center"/>
    </xf>
    <xf numFmtId="11" fontId="5" fillId="3" borderId="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3" fontId="4" fillId="2" borderId="8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vertical="center" wrapText="1"/>
    </xf>
    <xf numFmtId="164" fontId="4" fillId="4" borderId="2" xfId="0" applyNumberFormat="1" applyFont="1" applyFill="1" applyBorder="1" applyAlignment="1">
      <alignment horizontal="center" vertical="center"/>
    </xf>
    <xf numFmtId="164" fontId="4" fillId="5" borderId="2" xfId="0" applyNumberFormat="1" applyFont="1" applyFill="1" applyBorder="1" applyAlignment="1">
      <alignment horizontal="center" vertical="center"/>
    </xf>
    <xf numFmtId="164" fontId="4" fillId="5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0" fontId="15" fillId="0" borderId="0" xfId="0" applyFont="1"/>
    <xf numFmtId="0" fontId="5" fillId="4" borderId="0" xfId="0" applyFont="1" applyFill="1" applyAlignment="1">
      <alignment horizontal="left"/>
    </xf>
    <xf numFmtId="0" fontId="16" fillId="4" borderId="0" xfId="0" applyFont="1" applyFill="1"/>
    <xf numFmtId="0" fontId="5" fillId="4" borderId="0" xfId="0" applyFont="1" applyFill="1"/>
    <xf numFmtId="0" fontId="3" fillId="4" borderId="0" xfId="0" applyFont="1" applyFill="1" applyAlignment="1">
      <alignment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64" fontId="4" fillId="2" borderId="16" xfId="0" applyNumberFormat="1" applyFont="1" applyFill="1" applyBorder="1" applyAlignment="1">
      <alignment horizontal="center" vertical="center"/>
    </xf>
    <xf numFmtId="3" fontId="5" fillId="2" borderId="17" xfId="0" applyNumberFormat="1" applyFont="1" applyFill="1" applyBorder="1" applyAlignment="1">
      <alignment horizontal="center" vertical="center"/>
    </xf>
    <xf numFmtId="3" fontId="5" fillId="2" borderId="18" xfId="0" applyNumberFormat="1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4" fillId="2" borderId="21" xfId="0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164" fontId="5" fillId="2" borderId="23" xfId="0" applyNumberFormat="1" applyFont="1" applyFill="1" applyBorder="1" applyAlignment="1">
      <alignment horizontal="center" vertical="center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164" fontId="4" fillId="5" borderId="6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164" fontId="5" fillId="6" borderId="27" xfId="0" applyNumberFormat="1" applyFont="1" applyFill="1" applyBorder="1" applyAlignment="1">
      <alignment horizontal="right" vertical="center"/>
    </xf>
    <xf numFmtId="164" fontId="5" fillId="6" borderId="28" xfId="0" applyNumberFormat="1" applyFont="1" applyFill="1" applyBorder="1" applyAlignment="1">
      <alignment horizontal="right" vertical="center"/>
    </xf>
    <xf numFmtId="164" fontId="5" fillId="6" borderId="29" xfId="0" applyNumberFormat="1" applyFont="1" applyFill="1" applyBorder="1" applyAlignment="1">
      <alignment horizontal="right" vertical="center"/>
    </xf>
    <xf numFmtId="0" fontId="11" fillId="0" borderId="3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 vertical="center" wrapText="1"/>
    </xf>
    <xf numFmtId="0" fontId="4" fillId="4" borderId="14" xfId="0" applyFont="1" applyFill="1" applyBorder="1" applyAlignment="1">
      <alignment horizontal="left" vertical="center" wrapText="1"/>
    </xf>
    <xf numFmtId="0" fontId="5" fillId="7" borderId="27" xfId="0" applyFont="1" applyFill="1" applyBorder="1" applyAlignment="1">
      <alignment horizontal="left" vertical="center" wrapText="1"/>
    </xf>
    <xf numFmtId="0" fontId="5" fillId="7" borderId="28" xfId="0" applyFont="1" applyFill="1" applyBorder="1" applyAlignment="1">
      <alignment horizontal="left" vertical="center" wrapText="1"/>
    </xf>
    <xf numFmtId="0" fontId="5" fillId="7" borderId="29" xfId="0" applyFont="1" applyFill="1" applyBorder="1" applyAlignment="1">
      <alignment horizontal="left" vertical="center" wrapText="1"/>
    </xf>
    <xf numFmtId="0" fontId="4" fillId="2" borderId="25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3" borderId="31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0" xfId="0" applyFont="1" applyAlignment="1">
      <alignment horizontal="left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1.xml" /><Relationship Id="rId5" Type="http://schemas.microsoft.com/office/2017/10/relationships/person" Target="persons/person12.xml" /><Relationship Id="rId6" Type="http://schemas.microsoft.com/office/2017/10/relationships/person" Target="persons/person2.xml" /><Relationship Id="rId7" Type="http://schemas.microsoft.com/office/2017/10/relationships/person" Target="persons/person13.xml" /><Relationship Id="rId8" Type="http://schemas.microsoft.com/office/2017/10/relationships/person" Target="persons/person7.xml" /><Relationship Id="rId9" Type="http://schemas.microsoft.com/office/2017/10/relationships/person" Target="persons/person9.xml" /><Relationship Id="rId10" Type="http://schemas.microsoft.com/office/2017/10/relationships/person" Target="persons/person3.xml" /><Relationship Id="rId11" Type="http://schemas.microsoft.com/office/2017/10/relationships/person" Target="persons/person5.xml" /><Relationship Id="rId12" Type="http://schemas.microsoft.com/office/2017/10/relationships/person" Target="persons/person8.xml" /><Relationship Id="rId13" Type="http://schemas.microsoft.com/office/2017/10/relationships/person" Target="persons/person11.xml" /><Relationship Id="rId14" Type="http://schemas.microsoft.com/office/2017/10/relationships/person" Target="persons/person0.xml" /><Relationship Id="rId15" Type="http://schemas.microsoft.com/office/2017/10/relationships/person" Target="persons/person.xml" /><Relationship Id="rId16" Type="http://schemas.microsoft.com/office/2017/10/relationships/person" Target="persons/person4.xml" /><Relationship Id="rId17" Type="http://schemas.microsoft.com/office/2017/10/relationships/person" Target="persons/person10.xml" /><Relationship Id="rId18" Type="http://schemas.microsoft.com/office/2017/10/relationships/person" Target="persons/person6.xml" /><Relationship Id="rId19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2"/>
  <sheetViews>
    <sheetView tabSelected="1" zoomScale="85" zoomScaleNormal="85" zoomScaleSheetLayoutView="70" workbookViewId="0" topLeftCell="A19">
      <selection activeCell="G34" sqref="G34"/>
    </sheetView>
  </sheetViews>
  <sheetFormatPr defaultColWidth="9.125" defaultRowHeight="12.75"/>
  <cols>
    <col min="1" max="1" width="6.50390625" style="1" customWidth="1"/>
    <col min="2" max="2" width="20.875" style="1" customWidth="1"/>
    <col min="3" max="3" width="12.00390625" style="1" customWidth="1"/>
    <col min="4" max="4" width="31.875" style="1" customWidth="1"/>
    <col min="5" max="5" width="14.125" style="3" customWidth="1"/>
    <col min="6" max="6" width="9.125" style="1" customWidth="1"/>
    <col min="7" max="7" width="13.875" style="1" customWidth="1"/>
    <col min="8" max="8" width="18.00390625" style="1" customWidth="1"/>
    <col min="9" max="16384" width="9.125" style="1" customWidth="1"/>
  </cols>
  <sheetData>
    <row r="1" ht="12.75">
      <c r="B1" s="1" t="s">
        <v>53</v>
      </c>
    </row>
    <row r="2" spans="2:5" ht="39" customHeight="1">
      <c r="B2" s="94" t="s">
        <v>52</v>
      </c>
      <c r="C2" s="94"/>
      <c r="D2" s="94"/>
      <c r="E2" s="94"/>
    </row>
    <row r="3" ht="10.5" customHeight="1">
      <c r="B3" s="2"/>
    </row>
    <row r="4" spans="2:5" s="4" customFormat="1" ht="18" customHeight="1">
      <c r="B4" s="14" t="s">
        <v>22</v>
      </c>
      <c r="C4" s="100" t="s">
        <v>32</v>
      </c>
      <c r="D4" s="101"/>
      <c r="E4" s="101"/>
    </row>
    <row r="5" spans="2:5" s="7" customFormat="1" ht="11.25" customHeight="1">
      <c r="B5" s="6"/>
      <c r="C5" s="105"/>
      <c r="D5" s="105"/>
      <c r="E5" s="13"/>
    </row>
    <row r="6" spans="2:5" s="7" customFormat="1" ht="19.15" customHeight="1">
      <c r="B6" s="6" t="s">
        <v>34</v>
      </c>
      <c r="C6" s="30" t="s">
        <v>36</v>
      </c>
      <c r="D6" s="22"/>
      <c r="E6" s="13"/>
    </row>
    <row r="7" spans="2:5" s="7" customFormat="1" ht="19.15" customHeight="1">
      <c r="B7" s="6" t="s">
        <v>37</v>
      </c>
      <c r="C7" s="30" t="s">
        <v>35</v>
      </c>
      <c r="D7" s="22"/>
      <c r="E7" s="13"/>
    </row>
    <row r="8" spans="2:5" s="7" customFormat="1" ht="19.15" customHeight="1">
      <c r="B8" s="6" t="s">
        <v>38</v>
      </c>
      <c r="C8" s="30" t="s">
        <v>33</v>
      </c>
      <c r="D8" s="22"/>
      <c r="E8" s="13"/>
    </row>
    <row r="9" spans="2:5" s="7" customFormat="1" ht="19.15" customHeight="1">
      <c r="B9" s="6"/>
      <c r="D9" s="22"/>
      <c r="E9" s="13"/>
    </row>
    <row r="10" spans="2:5" s="9" customFormat="1" ht="20.15" customHeight="1">
      <c r="B10" s="8" t="s">
        <v>6</v>
      </c>
      <c r="E10" s="10"/>
    </row>
    <row r="11" spans="2:5" s="4" customFormat="1" ht="15" customHeight="1">
      <c r="B11" s="11" t="s">
        <v>7</v>
      </c>
      <c r="C11" s="102"/>
      <c r="D11" s="103"/>
      <c r="E11" s="104"/>
    </row>
    <row r="12" spans="2:5" s="4" customFormat="1" ht="15" customHeight="1">
      <c r="B12" s="11" t="s">
        <v>3</v>
      </c>
      <c r="C12" s="102"/>
      <c r="D12" s="103"/>
      <c r="E12" s="104"/>
    </row>
    <row r="13" spans="2:5" s="4" customFormat="1" ht="31.5" customHeight="1">
      <c r="B13" s="19" t="s">
        <v>12</v>
      </c>
      <c r="C13" s="91" t="s">
        <v>13</v>
      </c>
      <c r="D13" s="92"/>
      <c r="E13" s="93"/>
    </row>
    <row r="14" spans="2:5" s="4" customFormat="1" ht="15" customHeight="1">
      <c r="B14" s="11" t="s">
        <v>5</v>
      </c>
      <c r="C14" s="102"/>
      <c r="D14" s="103"/>
      <c r="E14" s="104"/>
    </row>
    <row r="15" spans="2:5" s="4" customFormat="1" ht="15" customHeight="1">
      <c r="B15" s="11" t="s">
        <v>1</v>
      </c>
      <c r="C15" s="102"/>
      <c r="D15" s="103"/>
      <c r="E15" s="104"/>
    </row>
    <row r="16" spans="2:5" s="4" customFormat="1" ht="15" customHeight="1">
      <c r="B16" s="11" t="s">
        <v>0</v>
      </c>
      <c r="C16" s="102"/>
      <c r="D16" s="103"/>
      <c r="E16" s="104"/>
    </row>
    <row r="17" spans="2:5" s="4" customFormat="1" ht="15" customHeight="1">
      <c r="B17" s="11" t="s">
        <v>2</v>
      </c>
      <c r="C17" s="102"/>
      <c r="D17" s="103"/>
      <c r="E17" s="104"/>
    </row>
    <row r="18" s="4" customFormat="1" ht="13.9" customHeight="1">
      <c r="E18" s="5"/>
    </row>
    <row r="19" spans="2:5" s="4" customFormat="1" ht="20.15" customHeight="1" thickBot="1">
      <c r="B19" s="12" t="s">
        <v>4</v>
      </c>
      <c r="E19" s="5"/>
    </row>
    <row r="20" spans="1:9" s="4" customFormat="1" ht="47.25" customHeight="1">
      <c r="A20" s="32" t="s">
        <v>23</v>
      </c>
      <c r="B20" s="95" t="s">
        <v>56</v>
      </c>
      <c r="C20" s="96"/>
      <c r="D20" s="97"/>
      <c r="E20" s="20" t="s">
        <v>46</v>
      </c>
      <c r="F20" s="20" t="s">
        <v>24</v>
      </c>
      <c r="G20" s="20" t="s">
        <v>44</v>
      </c>
      <c r="H20" s="20" t="s">
        <v>45</v>
      </c>
      <c r="I20" s="33"/>
    </row>
    <row r="21" spans="1:8" s="4" customFormat="1" ht="50.25" customHeight="1">
      <c r="A21" s="23">
        <v>1</v>
      </c>
      <c r="B21" s="72" t="s">
        <v>26</v>
      </c>
      <c r="C21" s="73"/>
      <c r="D21" s="75"/>
      <c r="E21" s="17">
        <v>75</v>
      </c>
      <c r="F21" s="17" t="s">
        <v>25</v>
      </c>
      <c r="G21" s="41"/>
      <c r="H21" s="26">
        <f>E21*G21</f>
        <v>0</v>
      </c>
    </row>
    <row r="22" spans="1:8" s="4" customFormat="1" ht="27" customHeight="1">
      <c r="A22" s="23">
        <v>2</v>
      </c>
      <c r="B22" s="72" t="s">
        <v>20</v>
      </c>
      <c r="C22" s="73"/>
      <c r="D22" s="75"/>
      <c r="E22" s="17">
        <v>75</v>
      </c>
      <c r="F22" s="17" t="s">
        <v>25</v>
      </c>
      <c r="G22" s="41"/>
      <c r="H22" s="26">
        <f aca="true" t="shared" si="0" ref="H22:H28">E22*G22</f>
        <v>0</v>
      </c>
    </row>
    <row r="23" spans="1:8" s="4" customFormat="1" ht="27" customHeight="1">
      <c r="A23" s="23">
        <v>3</v>
      </c>
      <c r="B23" s="72" t="s">
        <v>18</v>
      </c>
      <c r="C23" s="73"/>
      <c r="D23" s="75"/>
      <c r="E23" s="17">
        <v>75</v>
      </c>
      <c r="F23" s="17" t="s">
        <v>25</v>
      </c>
      <c r="G23" s="41"/>
      <c r="H23" s="26">
        <f t="shared" si="0"/>
        <v>0</v>
      </c>
    </row>
    <row r="24" spans="1:8" s="4" customFormat="1" ht="27" customHeight="1">
      <c r="A24" s="23">
        <v>4</v>
      </c>
      <c r="B24" s="72" t="s">
        <v>17</v>
      </c>
      <c r="C24" s="73"/>
      <c r="D24" s="75"/>
      <c r="E24" s="17">
        <v>75</v>
      </c>
      <c r="F24" s="17" t="s">
        <v>25</v>
      </c>
      <c r="G24" s="41"/>
      <c r="H24" s="26">
        <f t="shared" si="0"/>
        <v>0</v>
      </c>
    </row>
    <row r="25" spans="1:8" s="4" customFormat="1" ht="27" customHeight="1">
      <c r="A25" s="23">
        <v>5</v>
      </c>
      <c r="B25" s="72" t="s">
        <v>16</v>
      </c>
      <c r="C25" s="73"/>
      <c r="D25" s="75"/>
      <c r="E25" s="17">
        <v>75</v>
      </c>
      <c r="F25" s="17" t="s">
        <v>25</v>
      </c>
      <c r="G25" s="41"/>
      <c r="H25" s="26">
        <f t="shared" si="0"/>
        <v>0</v>
      </c>
    </row>
    <row r="26" spans="1:8" s="4" customFormat="1" ht="27" customHeight="1">
      <c r="A26" s="23">
        <v>6</v>
      </c>
      <c r="B26" s="72" t="s">
        <v>21</v>
      </c>
      <c r="C26" s="73"/>
      <c r="D26" s="75"/>
      <c r="E26" s="17">
        <v>75</v>
      </c>
      <c r="F26" s="17" t="s">
        <v>25</v>
      </c>
      <c r="G26" s="41"/>
      <c r="H26" s="26">
        <f t="shared" si="0"/>
        <v>0</v>
      </c>
    </row>
    <row r="27" spans="1:8" s="4" customFormat="1" ht="27" customHeight="1">
      <c r="A27" s="23">
        <v>7</v>
      </c>
      <c r="B27" s="72" t="s">
        <v>14</v>
      </c>
      <c r="C27" s="73"/>
      <c r="D27" s="75"/>
      <c r="E27" s="17">
        <v>69</v>
      </c>
      <c r="F27" s="17" t="s">
        <v>25</v>
      </c>
      <c r="G27" s="41"/>
      <c r="H27" s="26">
        <f t="shared" si="0"/>
        <v>0</v>
      </c>
    </row>
    <row r="28" spans="1:8" s="4" customFormat="1" ht="31.5" customHeight="1">
      <c r="A28" s="23">
        <v>8</v>
      </c>
      <c r="B28" s="72" t="s">
        <v>66</v>
      </c>
      <c r="C28" s="73"/>
      <c r="D28" s="75"/>
      <c r="E28" s="17">
        <v>5</v>
      </c>
      <c r="F28" s="17" t="s">
        <v>25</v>
      </c>
      <c r="G28" s="41"/>
      <c r="H28" s="26">
        <f t="shared" si="0"/>
        <v>0</v>
      </c>
    </row>
    <row r="29" spans="1:8" s="4" customFormat="1" ht="27" customHeight="1">
      <c r="A29" s="23">
        <v>9</v>
      </c>
      <c r="B29" s="72" t="s">
        <v>65</v>
      </c>
      <c r="C29" s="73"/>
      <c r="D29" s="75"/>
      <c r="E29" s="17">
        <v>1</v>
      </c>
      <c r="F29" s="17" t="s">
        <v>25</v>
      </c>
      <c r="G29" s="41"/>
      <c r="H29" s="26">
        <f aca="true" t="shared" si="1" ref="H29:H33">E29*G29</f>
        <v>0</v>
      </c>
    </row>
    <row r="30" spans="1:8" s="4" customFormat="1" ht="27" customHeight="1">
      <c r="A30" s="23">
        <v>10</v>
      </c>
      <c r="B30" s="72" t="s">
        <v>15</v>
      </c>
      <c r="C30" s="73"/>
      <c r="D30" s="75"/>
      <c r="E30" s="17">
        <v>75</v>
      </c>
      <c r="F30" s="17" t="s">
        <v>25</v>
      </c>
      <c r="G30" s="41"/>
      <c r="H30" s="26">
        <f t="shared" si="1"/>
        <v>0</v>
      </c>
    </row>
    <row r="31" spans="1:8" s="4" customFormat="1" ht="27" customHeight="1">
      <c r="A31" s="23">
        <v>11</v>
      </c>
      <c r="B31" s="72" t="s">
        <v>39</v>
      </c>
      <c r="C31" s="73"/>
      <c r="D31" s="74"/>
      <c r="E31" s="17">
        <v>75</v>
      </c>
      <c r="F31" s="17" t="s">
        <v>25</v>
      </c>
      <c r="G31" s="41"/>
      <c r="H31" s="26">
        <f t="shared" si="1"/>
        <v>0</v>
      </c>
    </row>
    <row r="32" spans="1:8" s="4" customFormat="1" ht="27" customHeight="1">
      <c r="A32" s="23">
        <v>12</v>
      </c>
      <c r="B32" s="72" t="s">
        <v>40</v>
      </c>
      <c r="C32" s="73"/>
      <c r="D32" s="74"/>
      <c r="E32" s="17">
        <v>75</v>
      </c>
      <c r="F32" s="17" t="s">
        <v>25</v>
      </c>
      <c r="G32" s="41"/>
      <c r="H32" s="26">
        <f t="shared" si="1"/>
        <v>0</v>
      </c>
    </row>
    <row r="33" spans="1:8" s="4" customFormat="1" ht="27" customHeight="1" thickBot="1">
      <c r="A33" s="24">
        <v>13</v>
      </c>
      <c r="B33" s="79" t="s">
        <v>51</v>
      </c>
      <c r="C33" s="80"/>
      <c r="D33" s="81"/>
      <c r="E33" s="17">
        <v>75</v>
      </c>
      <c r="F33" s="17" t="s">
        <v>25</v>
      </c>
      <c r="G33" s="41"/>
      <c r="H33" s="26">
        <f t="shared" si="1"/>
        <v>0</v>
      </c>
    </row>
    <row r="34" spans="2:8" s="4" customFormat="1" ht="44.15" customHeight="1" thickBot="1">
      <c r="B34" s="98" t="s">
        <v>29</v>
      </c>
      <c r="C34" s="106"/>
      <c r="D34" s="107"/>
      <c r="E34" s="21"/>
      <c r="F34" s="21"/>
      <c r="G34" s="28">
        <f>SUM(G21:G33)</f>
        <v>0</v>
      </c>
      <c r="H34" s="28">
        <f>SUM(H21:H33)</f>
        <v>0</v>
      </c>
    </row>
    <row r="35" s="4" customFormat="1" ht="45" customHeight="1" thickBot="1"/>
    <row r="36" spans="1:8" s="4" customFormat="1" ht="27" customHeight="1">
      <c r="A36" s="25" t="s">
        <v>23</v>
      </c>
      <c r="B36" s="95" t="s">
        <v>57</v>
      </c>
      <c r="C36" s="96"/>
      <c r="D36" s="97"/>
      <c r="E36" s="20" t="s">
        <v>46</v>
      </c>
      <c r="F36" s="20" t="s">
        <v>24</v>
      </c>
      <c r="G36" s="20" t="s">
        <v>44</v>
      </c>
      <c r="H36" s="20" t="s">
        <v>45</v>
      </c>
    </row>
    <row r="37" spans="1:8" s="4" customFormat="1" ht="27" customHeight="1">
      <c r="A37" s="23">
        <v>1</v>
      </c>
      <c r="B37" s="72" t="s">
        <v>27</v>
      </c>
      <c r="C37" s="73"/>
      <c r="D37" s="74"/>
      <c r="E37" s="17">
        <v>10</v>
      </c>
      <c r="F37" s="17" t="s">
        <v>25</v>
      </c>
      <c r="G37" s="41"/>
      <c r="H37" s="26">
        <f aca="true" t="shared" si="2" ref="H37:H46">E37*G37</f>
        <v>0</v>
      </c>
    </row>
    <row r="38" spans="1:8" s="4" customFormat="1" ht="27" customHeight="1">
      <c r="A38" s="23">
        <v>2</v>
      </c>
      <c r="B38" s="72" t="s">
        <v>20</v>
      </c>
      <c r="C38" s="73"/>
      <c r="D38" s="74"/>
      <c r="E38" s="17">
        <v>10</v>
      </c>
      <c r="F38" s="17" t="s">
        <v>25</v>
      </c>
      <c r="G38" s="41"/>
      <c r="H38" s="26">
        <f t="shared" si="2"/>
        <v>0</v>
      </c>
    </row>
    <row r="39" spans="1:8" s="4" customFormat="1" ht="27" customHeight="1">
      <c r="A39" s="23">
        <v>3</v>
      </c>
      <c r="B39" s="72" t="s">
        <v>18</v>
      </c>
      <c r="C39" s="73"/>
      <c r="D39" s="74"/>
      <c r="E39" s="17">
        <v>10</v>
      </c>
      <c r="F39" s="17" t="s">
        <v>25</v>
      </c>
      <c r="G39" s="41"/>
      <c r="H39" s="26">
        <f t="shared" si="2"/>
        <v>0</v>
      </c>
    </row>
    <row r="40" spans="1:8" s="4" customFormat="1" ht="27" customHeight="1">
      <c r="A40" s="23">
        <v>4</v>
      </c>
      <c r="B40" s="72" t="s">
        <v>17</v>
      </c>
      <c r="C40" s="73"/>
      <c r="D40" s="74"/>
      <c r="E40" s="17">
        <v>10</v>
      </c>
      <c r="F40" s="17" t="s">
        <v>25</v>
      </c>
      <c r="G40" s="41"/>
      <c r="H40" s="26">
        <f t="shared" si="2"/>
        <v>0</v>
      </c>
    </row>
    <row r="41" spans="1:8" s="4" customFormat="1" ht="44.25" customHeight="1">
      <c r="A41" s="23">
        <v>5</v>
      </c>
      <c r="B41" s="72" t="s">
        <v>16</v>
      </c>
      <c r="C41" s="73"/>
      <c r="D41" s="74"/>
      <c r="E41" s="17">
        <v>10</v>
      </c>
      <c r="F41" s="17" t="s">
        <v>25</v>
      </c>
      <c r="G41" s="41"/>
      <c r="H41" s="26">
        <f t="shared" si="2"/>
        <v>0</v>
      </c>
    </row>
    <row r="42" spans="1:8" s="4" customFormat="1" ht="27" customHeight="1">
      <c r="A42" s="23">
        <v>6</v>
      </c>
      <c r="B42" s="72" t="s">
        <v>59</v>
      </c>
      <c r="C42" s="73"/>
      <c r="D42" s="74"/>
      <c r="E42" s="17">
        <v>10</v>
      </c>
      <c r="F42" s="17" t="s">
        <v>25</v>
      </c>
      <c r="G42" s="41"/>
      <c r="H42" s="26">
        <f t="shared" si="2"/>
        <v>0</v>
      </c>
    </row>
    <row r="43" spans="1:8" s="4" customFormat="1" ht="27" customHeight="1">
      <c r="A43" s="23">
        <v>7</v>
      </c>
      <c r="B43" s="82" t="s">
        <v>60</v>
      </c>
      <c r="C43" s="83"/>
      <c r="D43" s="84"/>
      <c r="E43" s="17">
        <v>10</v>
      </c>
      <c r="F43" s="18" t="s">
        <v>25</v>
      </c>
      <c r="G43" s="40">
        <v>7434.8</v>
      </c>
      <c r="H43" s="26">
        <f t="shared" si="2"/>
        <v>74348</v>
      </c>
    </row>
    <row r="44" spans="1:8" s="4" customFormat="1" ht="27" customHeight="1">
      <c r="A44" s="23">
        <v>8</v>
      </c>
      <c r="B44" s="82" t="s">
        <v>58</v>
      </c>
      <c r="C44" s="83"/>
      <c r="D44" s="84"/>
      <c r="E44" s="17">
        <v>10</v>
      </c>
      <c r="F44" s="18" t="s">
        <v>25</v>
      </c>
      <c r="G44" s="40">
        <v>1400</v>
      </c>
      <c r="H44" s="26">
        <f t="shared" si="2"/>
        <v>14000</v>
      </c>
    </row>
    <row r="45" spans="1:8" s="4" customFormat="1" ht="27" customHeight="1">
      <c r="A45" s="23">
        <v>9</v>
      </c>
      <c r="B45" s="82" t="s">
        <v>63</v>
      </c>
      <c r="C45" s="83"/>
      <c r="D45" s="84"/>
      <c r="E45" s="17">
        <v>10</v>
      </c>
      <c r="F45" s="18" t="s">
        <v>25</v>
      </c>
      <c r="G45" s="40">
        <v>2500</v>
      </c>
      <c r="H45" s="26">
        <f t="shared" si="2"/>
        <v>25000</v>
      </c>
    </row>
    <row r="46" spans="1:10" s="4" customFormat="1" ht="27" customHeight="1" thickBot="1">
      <c r="A46" s="27">
        <v>10</v>
      </c>
      <c r="B46" s="79" t="s">
        <v>51</v>
      </c>
      <c r="C46" s="80"/>
      <c r="D46" s="81"/>
      <c r="E46" s="17">
        <v>10</v>
      </c>
      <c r="F46" s="18" t="s">
        <v>25</v>
      </c>
      <c r="G46" s="41"/>
      <c r="H46" s="26">
        <f t="shared" si="2"/>
        <v>0</v>
      </c>
      <c r="I46" s="65"/>
      <c r="J46" s="63"/>
    </row>
    <row r="47" spans="2:10" s="4" customFormat="1" ht="42" customHeight="1" thickBot="1">
      <c r="B47" s="98" t="s">
        <v>28</v>
      </c>
      <c r="C47" s="106"/>
      <c r="D47" s="107"/>
      <c r="E47" s="21"/>
      <c r="F47" s="21"/>
      <c r="G47" s="28">
        <f>SUM(G37:G46)</f>
        <v>11334.8</v>
      </c>
      <c r="H47" s="28">
        <f>SUM(H37:H46)</f>
        <v>113348</v>
      </c>
      <c r="I47" s="66"/>
      <c r="J47" s="64"/>
    </row>
    <row r="48" spans="1:10" s="4" customFormat="1" ht="27" customHeight="1" thickBot="1">
      <c r="A48" s="61"/>
      <c r="B48" s="62"/>
      <c r="C48" s="62"/>
      <c r="D48" s="62"/>
      <c r="E48" s="68"/>
      <c r="F48" s="68"/>
      <c r="G48" s="68"/>
      <c r="H48" s="68"/>
      <c r="I48" s="64"/>
      <c r="J48" s="64"/>
    </row>
    <row r="49" spans="2:10" s="4" customFormat="1" ht="27" customHeight="1" thickBot="1">
      <c r="B49" s="85" t="s">
        <v>31</v>
      </c>
      <c r="C49" s="86"/>
      <c r="D49" s="87"/>
      <c r="E49" s="59"/>
      <c r="F49" s="60"/>
      <c r="G49" s="60"/>
      <c r="H49" s="67"/>
      <c r="I49" s="63"/>
      <c r="J49" s="63"/>
    </row>
    <row r="50" spans="1:8" s="4" customFormat="1" ht="27" customHeight="1">
      <c r="A50" s="25" t="s">
        <v>23</v>
      </c>
      <c r="B50" s="37" t="s">
        <v>30</v>
      </c>
      <c r="C50" s="38"/>
      <c r="D50" s="39"/>
      <c r="E50" s="20" t="s">
        <v>46</v>
      </c>
      <c r="F50" s="69" t="s">
        <v>24</v>
      </c>
      <c r="G50" s="20" t="s">
        <v>44</v>
      </c>
      <c r="H50" s="70" t="s">
        <v>45</v>
      </c>
    </row>
    <row r="51" spans="1:8" s="4" customFormat="1" ht="27" customHeight="1">
      <c r="A51" s="29">
        <v>1</v>
      </c>
      <c r="B51" s="72" t="s">
        <v>19</v>
      </c>
      <c r="C51" s="73"/>
      <c r="D51" s="74"/>
      <c r="E51" s="31">
        <v>20</v>
      </c>
      <c r="F51" s="34" t="s">
        <v>25</v>
      </c>
      <c r="G51" s="42"/>
      <c r="H51" s="55">
        <f aca="true" t="shared" si="3" ref="H51">E51*G51</f>
        <v>0</v>
      </c>
    </row>
    <row r="52" spans="1:8" s="4" customFormat="1" ht="36" customHeight="1">
      <c r="A52" s="29">
        <v>2</v>
      </c>
      <c r="B52" s="88" t="s">
        <v>42</v>
      </c>
      <c r="C52" s="89"/>
      <c r="D52" s="90"/>
      <c r="E52" s="18">
        <v>150</v>
      </c>
      <c r="F52" s="34" t="s">
        <v>41</v>
      </c>
      <c r="G52" s="42"/>
      <c r="H52" s="56">
        <f>E52*G52</f>
        <v>0</v>
      </c>
    </row>
    <row r="53" spans="1:8" s="4" customFormat="1" ht="36" customHeight="1">
      <c r="A53" s="23">
        <v>3</v>
      </c>
      <c r="B53" s="88" t="s">
        <v>43</v>
      </c>
      <c r="C53" s="89"/>
      <c r="D53" s="90"/>
      <c r="E53" s="17">
        <v>40</v>
      </c>
      <c r="F53" s="35" t="s">
        <v>41</v>
      </c>
      <c r="G53" s="42"/>
      <c r="H53" s="56">
        <f>E53*G53</f>
        <v>0</v>
      </c>
    </row>
    <row r="54" spans="1:8" s="4" customFormat="1" ht="34" customHeight="1">
      <c r="A54" s="23">
        <v>4</v>
      </c>
      <c r="B54" s="72" t="s">
        <v>54</v>
      </c>
      <c r="C54" s="73"/>
      <c r="D54" s="74"/>
      <c r="E54" s="17">
        <v>5</v>
      </c>
      <c r="F54" s="36" t="s">
        <v>25</v>
      </c>
      <c r="G54" s="42"/>
      <c r="H54" s="56">
        <f aca="true" t="shared" si="4" ref="H54:H55">E54*G54</f>
        <v>0</v>
      </c>
    </row>
    <row r="55" spans="1:8" s="4" customFormat="1" ht="38.5" customHeight="1" thickBot="1">
      <c r="A55" s="24">
        <v>5</v>
      </c>
      <c r="B55" s="108" t="s">
        <v>55</v>
      </c>
      <c r="C55" s="109"/>
      <c r="D55" s="110"/>
      <c r="E55" s="24">
        <v>1</v>
      </c>
      <c r="F55" s="57" t="s">
        <v>25</v>
      </c>
      <c r="G55" s="71"/>
      <c r="H55" s="58">
        <f t="shared" si="4"/>
        <v>0</v>
      </c>
    </row>
    <row r="56" s="4" customFormat="1" ht="32.5" customHeight="1"/>
    <row r="57" s="4" customFormat="1" ht="25.9" customHeight="1" thickBot="1"/>
    <row r="58" spans="2:7" s="4" customFormat="1" ht="25.9" customHeight="1" thickBot="1">
      <c r="B58" s="98" t="s">
        <v>47</v>
      </c>
      <c r="C58" s="99"/>
      <c r="D58" s="99"/>
      <c r="E58" s="76">
        <f>H34+H47+H51+H52+H53+H54+H55</f>
        <v>113348</v>
      </c>
      <c r="F58" s="77"/>
      <c r="G58" s="78"/>
    </row>
    <row r="59" spans="2:7" s="4" customFormat="1" ht="25.9" customHeight="1" thickBot="1">
      <c r="B59" s="98" t="s">
        <v>48</v>
      </c>
      <c r="C59" s="106"/>
      <c r="D59" s="107"/>
      <c r="E59" s="76">
        <f>E58*4</f>
        <v>453392</v>
      </c>
      <c r="F59" s="77"/>
      <c r="G59" s="78"/>
    </row>
    <row r="60" spans="2:7" s="4" customFormat="1" ht="25.9" customHeight="1" thickBot="1">
      <c r="B60" s="98" t="s">
        <v>50</v>
      </c>
      <c r="C60" s="106"/>
      <c r="D60" s="107"/>
      <c r="E60" s="76">
        <f>E59*0.15</f>
        <v>68008.8</v>
      </c>
      <c r="F60" s="77"/>
      <c r="G60" s="78"/>
    </row>
    <row r="61" spans="2:7" s="4" customFormat="1" ht="29.5" customHeight="1" thickBot="1">
      <c r="B61" s="98" t="s">
        <v>49</v>
      </c>
      <c r="C61" s="106"/>
      <c r="D61" s="107"/>
      <c r="E61" s="76">
        <f>E59+E60</f>
        <v>521400.8</v>
      </c>
      <c r="F61" s="77"/>
      <c r="G61" s="78"/>
    </row>
    <row r="62" spans="2:5" s="4" customFormat="1" ht="14.5">
      <c r="B62" s="15"/>
      <c r="E62" s="5"/>
    </row>
    <row r="63" spans="2:10" s="4" customFormat="1" ht="14.5">
      <c r="B63" s="14" t="s">
        <v>61</v>
      </c>
      <c r="C63" s="46"/>
      <c r="D63" s="47"/>
      <c r="E63" s="48"/>
      <c r="F63" s="47"/>
      <c r="G63" s="47"/>
      <c r="H63" s="47"/>
      <c r="I63" s="47"/>
      <c r="J63" s="49"/>
    </row>
    <row r="64" spans="2:10" s="4" customFormat="1" ht="15.5">
      <c r="B64" s="52" t="s">
        <v>64</v>
      </c>
      <c r="C64" s="52"/>
      <c r="D64" s="52"/>
      <c r="E64" s="52"/>
      <c r="F64" s="52"/>
      <c r="G64" s="52"/>
      <c r="H64" s="44"/>
      <c r="I64" s="43"/>
      <c r="J64" s="44"/>
    </row>
    <row r="65" spans="2:11" ht="14.5">
      <c r="B65" s="53" t="s">
        <v>62</v>
      </c>
      <c r="C65" s="53"/>
      <c r="D65" s="53"/>
      <c r="E65" s="53"/>
      <c r="F65" s="53"/>
      <c r="G65" s="53"/>
      <c r="H65" s="53"/>
      <c r="I65" s="53"/>
      <c r="J65" s="53"/>
      <c r="K65" s="54"/>
    </row>
    <row r="66" spans="2:11" ht="14.5">
      <c r="B66" s="51"/>
      <c r="C66" s="51"/>
      <c r="D66" s="51"/>
      <c r="E66" s="51"/>
      <c r="F66" s="51"/>
      <c r="G66" s="51"/>
      <c r="H66" s="51"/>
      <c r="I66" s="51"/>
      <c r="J66" s="51"/>
      <c r="K66" s="54"/>
    </row>
    <row r="67" spans="2:10" ht="14.5">
      <c r="B67" s="14"/>
      <c r="C67" s="14"/>
      <c r="D67" s="43"/>
      <c r="E67" s="45"/>
      <c r="F67" s="43"/>
      <c r="G67" s="43"/>
      <c r="H67" s="44"/>
      <c r="I67" s="43"/>
      <c r="J67" s="44"/>
    </row>
    <row r="68" spans="8:10" ht="12.75">
      <c r="H68" s="50"/>
      <c r="I68" s="50"/>
      <c r="J68" s="50"/>
    </row>
    <row r="69" spans="2:7" ht="14.5">
      <c r="B69" s="4" t="s">
        <v>8</v>
      </c>
      <c r="C69" s="4"/>
      <c r="D69" s="4" t="s">
        <v>9</v>
      </c>
      <c r="E69" s="5"/>
      <c r="F69" s="4"/>
      <c r="G69" s="4"/>
    </row>
    <row r="70" spans="2:7" ht="14.5">
      <c r="B70" s="4"/>
      <c r="C70" s="4"/>
      <c r="D70" s="4"/>
      <c r="E70" s="4"/>
      <c r="F70" s="4"/>
      <c r="G70" s="4"/>
    </row>
    <row r="71" spans="2:7" ht="14.5">
      <c r="B71" s="4"/>
      <c r="C71" s="4"/>
      <c r="D71" s="4" t="s">
        <v>10</v>
      </c>
      <c r="E71" s="5"/>
      <c r="F71" s="4"/>
      <c r="G71" s="4"/>
    </row>
    <row r="72" spans="2:7" ht="14.5">
      <c r="B72" s="4"/>
      <c r="C72" s="4"/>
      <c r="D72" s="16" t="s">
        <v>11</v>
      </c>
      <c r="E72" s="5"/>
      <c r="F72" s="4"/>
      <c r="G72" s="4"/>
    </row>
  </sheetData>
  <mergeCells count="51">
    <mergeCell ref="B47:D47"/>
    <mergeCell ref="B34:D34"/>
    <mergeCell ref="B60:D60"/>
    <mergeCell ref="B61:D61"/>
    <mergeCell ref="E59:G59"/>
    <mergeCell ref="B59:D59"/>
    <mergeCell ref="E60:G60"/>
    <mergeCell ref="E61:G61"/>
    <mergeCell ref="B55:D55"/>
    <mergeCell ref="B2:E2"/>
    <mergeCell ref="B20:D20"/>
    <mergeCell ref="B58:D58"/>
    <mergeCell ref="B32:D32"/>
    <mergeCell ref="B33:D33"/>
    <mergeCell ref="B36:D36"/>
    <mergeCell ref="B44:D44"/>
    <mergeCell ref="C4:E4"/>
    <mergeCell ref="C15:E15"/>
    <mergeCell ref="C5:D5"/>
    <mergeCell ref="C14:E14"/>
    <mergeCell ref="C11:E11"/>
    <mergeCell ref="C17:E17"/>
    <mergeCell ref="C12:E12"/>
    <mergeCell ref="C16:E16"/>
    <mergeCell ref="B37:D37"/>
    <mergeCell ref="C13:E13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1:D31"/>
    <mergeCell ref="B30:D30"/>
    <mergeCell ref="B38:D38"/>
    <mergeCell ref="B39:D39"/>
    <mergeCell ref="E58:G58"/>
    <mergeCell ref="B40:D40"/>
    <mergeCell ref="B42:D42"/>
    <mergeCell ref="B46:D46"/>
    <mergeCell ref="B41:D41"/>
    <mergeCell ref="B43:D43"/>
    <mergeCell ref="B49:D49"/>
    <mergeCell ref="B51:D51"/>
    <mergeCell ref="B52:D52"/>
    <mergeCell ref="B53:D53"/>
    <mergeCell ref="B45:D45"/>
    <mergeCell ref="B54:D54"/>
  </mergeCells>
  <printOptions/>
  <pageMargins left="0.5118110236220472" right="0.11811023622047245" top="0.3937007874015748" bottom="0.3937007874015748" header="0.11811023622047245" footer="0.11811023622047245"/>
  <pageSetup horizontalDpi="600" verticalDpi="600" orientation="portrait" paperSize="9" scale="75" r:id="rId1"/>
  <headerFooter alignWithMargins="0">
    <oddHeader>&amp;RPříloha  4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Jihočeská energetika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Nabídkový list</dc:title>
  <dc:subject/>
  <dc:creator>Kočířová Jitka</dc:creator>
  <cp:keywords/>
  <dc:description/>
  <cp:lastModifiedBy>Adéla Palovská</cp:lastModifiedBy>
  <cp:lastPrinted>2018-04-20T07:11:08Z</cp:lastPrinted>
  <dcterms:created xsi:type="dcterms:W3CDTF">2000-07-26T09:12:26Z</dcterms:created>
  <dcterms:modified xsi:type="dcterms:W3CDTF">2023-05-31T11:58:53Z</dcterms:modified>
  <cp:category/>
  <cp:version/>
  <cp:contentType/>
  <cp:contentStatus/>
</cp:coreProperties>
</file>