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Ivana Uhrová\Husova elektro\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 Pol" sheetId="13" r:id="rId5"/>
    <sheet name="01 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 Pol'!$1:$7</definedName>
    <definedName name="_xlnm.Print_Titles" localSheetId="5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Naklady'!$A$1:$Y$20</definedName>
    <definedName name="_xlnm.Print_Area" localSheetId="4">'01 01 Pol'!$A$1:$Y$202</definedName>
    <definedName name="_xlnm.Print_Area" localSheetId="5">'01 02 Pol'!$A$1:$Y$38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1" i="1"/>
  <c r="F41" i="1"/>
  <c r="G40" i="1"/>
  <c r="F40" i="1"/>
  <c r="G39" i="1"/>
  <c r="F39" i="1"/>
  <c r="G37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2" i="14"/>
  <c r="AE37" i="14" s="1"/>
  <c r="I12" i="14"/>
  <c r="I11" i="14" s="1"/>
  <c r="K12" i="14"/>
  <c r="K11" i="14" s="1"/>
  <c r="M12" i="14"/>
  <c r="M11" i="14" s="1"/>
  <c r="O12" i="14"/>
  <c r="O11" i="14" s="1"/>
  <c r="Q12" i="14"/>
  <c r="Q11" i="14" s="1"/>
  <c r="V12" i="14"/>
  <c r="V11" i="14" s="1"/>
  <c r="G14" i="14"/>
  <c r="I14" i="14"/>
  <c r="K14" i="14"/>
  <c r="M14" i="14"/>
  <c r="G15" i="14"/>
  <c r="I15" i="14"/>
  <c r="K15" i="14"/>
  <c r="M15" i="14"/>
  <c r="O15" i="14"/>
  <c r="O14" i="14" s="1"/>
  <c r="Q15" i="14"/>
  <c r="Q14" i="14" s="1"/>
  <c r="V15" i="14"/>
  <c r="V14" i="14" s="1"/>
  <c r="G16" i="14"/>
  <c r="I16" i="14"/>
  <c r="K16" i="14"/>
  <c r="G17" i="14"/>
  <c r="I17" i="14"/>
  <c r="K17" i="14"/>
  <c r="M17" i="14"/>
  <c r="M16" i="14" s="1"/>
  <c r="O17" i="14"/>
  <c r="O16" i="14" s="1"/>
  <c r="Q17" i="14"/>
  <c r="Q16" i="14" s="1"/>
  <c r="V17" i="14"/>
  <c r="V16" i="14" s="1"/>
  <c r="I18" i="14"/>
  <c r="K18" i="14"/>
  <c r="O18" i="14"/>
  <c r="Q18" i="14"/>
  <c r="V18" i="14"/>
  <c r="G19" i="14"/>
  <c r="M19" i="14" s="1"/>
  <c r="M18" i="14" s="1"/>
  <c r="I19" i="14"/>
  <c r="K19" i="14"/>
  <c r="O19" i="14"/>
  <c r="Q19" i="14"/>
  <c r="V19" i="14"/>
  <c r="G27" i="14"/>
  <c r="G26" i="14" s="1"/>
  <c r="I27" i="14"/>
  <c r="I26" i="14" s="1"/>
  <c r="K27" i="14"/>
  <c r="K26" i="14" s="1"/>
  <c r="O27" i="14"/>
  <c r="Q27" i="14"/>
  <c r="V27" i="14"/>
  <c r="G28" i="14"/>
  <c r="I28" i="14"/>
  <c r="K28" i="14"/>
  <c r="M28" i="14"/>
  <c r="O28" i="14"/>
  <c r="O26" i="14" s="1"/>
  <c r="Q28" i="14"/>
  <c r="Q26" i="14" s="1"/>
  <c r="V28" i="14"/>
  <c r="V26" i="14" s="1"/>
  <c r="G29" i="14"/>
  <c r="I29" i="14"/>
  <c r="K29" i="14"/>
  <c r="M29" i="14"/>
  <c r="O29" i="14"/>
  <c r="G30" i="14"/>
  <c r="I30" i="14"/>
  <c r="K30" i="14"/>
  <c r="M30" i="14"/>
  <c r="O30" i="14"/>
  <c r="Q30" i="14"/>
  <c r="Q29" i="14" s="1"/>
  <c r="V30" i="14"/>
  <c r="V29" i="14" s="1"/>
  <c r="G33" i="14"/>
  <c r="G32" i="14" s="1"/>
  <c r="I33" i="14"/>
  <c r="K33" i="14"/>
  <c r="M33" i="14"/>
  <c r="O33" i="14"/>
  <c r="O32" i="14" s="1"/>
  <c r="Q33" i="14"/>
  <c r="Q32" i="14" s="1"/>
  <c r="V33" i="14"/>
  <c r="V32" i="14" s="1"/>
  <c r="G34" i="14"/>
  <c r="I34" i="14"/>
  <c r="I32" i="14" s="1"/>
  <c r="K34" i="14"/>
  <c r="K32" i="14" s="1"/>
  <c r="M34" i="14"/>
  <c r="O34" i="14"/>
  <c r="Q34" i="14"/>
  <c r="V34" i="14"/>
  <c r="G35" i="14"/>
  <c r="M35" i="14" s="1"/>
  <c r="I35" i="14"/>
  <c r="K35" i="14"/>
  <c r="O35" i="14"/>
  <c r="Q35" i="14"/>
  <c r="V35" i="14"/>
  <c r="AF37" i="14"/>
  <c r="G201" i="13"/>
  <c r="G10" i="13"/>
  <c r="I10" i="13"/>
  <c r="I8" i="13" s="1"/>
  <c r="K10" i="13"/>
  <c r="K8" i="13" s="1"/>
  <c r="M10" i="13"/>
  <c r="O10" i="13"/>
  <c r="O8" i="13" s="1"/>
  <c r="Q10" i="13"/>
  <c r="Q8" i="13" s="1"/>
  <c r="V10" i="13"/>
  <c r="V8" i="13" s="1"/>
  <c r="G11" i="13"/>
  <c r="G8" i="13" s="1"/>
  <c r="I11" i="13"/>
  <c r="K11" i="13"/>
  <c r="M11" i="13"/>
  <c r="O11" i="13"/>
  <c r="Q11" i="13"/>
  <c r="V11" i="13"/>
  <c r="G12" i="13"/>
  <c r="AE201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8" i="13"/>
  <c r="G17" i="13" s="1"/>
  <c r="I18" i="13"/>
  <c r="I17" i="13" s="1"/>
  <c r="K18" i="13"/>
  <c r="K17" i="13" s="1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O17" i="13" s="1"/>
  <c r="Q22" i="13"/>
  <c r="V22" i="13"/>
  <c r="V17" i="13" s="1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Q17" i="13" s="1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7" i="13"/>
  <c r="I67" i="13"/>
  <c r="I66" i="13" s="1"/>
  <c r="K67" i="13"/>
  <c r="K66" i="13" s="1"/>
  <c r="M67" i="13"/>
  <c r="O67" i="13"/>
  <c r="O66" i="13" s="1"/>
  <c r="Q67" i="13"/>
  <c r="Q66" i="13" s="1"/>
  <c r="V67" i="13"/>
  <c r="V66" i="13" s="1"/>
  <c r="G68" i="13"/>
  <c r="G66" i="13" s="1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G92" i="13"/>
  <c r="I92" i="13"/>
  <c r="K92" i="13"/>
  <c r="M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I99" i="13"/>
  <c r="K99" i="13"/>
  <c r="M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4" i="13"/>
  <c r="G123" i="13" s="1"/>
  <c r="I124" i="13"/>
  <c r="I123" i="13" s="1"/>
  <c r="K124" i="13"/>
  <c r="K123" i="13" s="1"/>
  <c r="M124" i="13"/>
  <c r="O124" i="13"/>
  <c r="O123" i="13" s="1"/>
  <c r="Q124" i="13"/>
  <c r="Q123" i="13" s="1"/>
  <c r="V124" i="13"/>
  <c r="V123" i="13" s="1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3" i="13"/>
  <c r="I133" i="13"/>
  <c r="I132" i="13" s="1"/>
  <c r="K133" i="13"/>
  <c r="K132" i="13" s="1"/>
  <c r="M133" i="13"/>
  <c r="O133" i="13"/>
  <c r="O132" i="13" s="1"/>
  <c r="Q133" i="13"/>
  <c r="Q132" i="13" s="1"/>
  <c r="V133" i="13"/>
  <c r="V132" i="13" s="1"/>
  <c r="G134" i="13"/>
  <c r="G132" i="13" s="1"/>
  <c r="I134" i="13"/>
  <c r="K134" i="13"/>
  <c r="M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1" i="13"/>
  <c r="M141" i="13" s="1"/>
  <c r="I141" i="13"/>
  <c r="I140" i="13" s="1"/>
  <c r="K141" i="13"/>
  <c r="K140" i="13" s="1"/>
  <c r="O141" i="13"/>
  <c r="O140" i="13" s="1"/>
  <c r="Q141" i="13"/>
  <c r="Q140" i="13" s="1"/>
  <c r="V141" i="13"/>
  <c r="V140" i="13" s="1"/>
  <c r="G142" i="13"/>
  <c r="G140" i="13" s="1"/>
  <c r="I142" i="13"/>
  <c r="K142" i="13"/>
  <c r="M142" i="13"/>
  <c r="O142" i="13"/>
  <c r="Q142" i="13"/>
  <c r="V142" i="13"/>
  <c r="G143" i="13"/>
  <c r="I143" i="13"/>
  <c r="K143" i="13"/>
  <c r="M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2" i="13"/>
  <c r="I152" i="13"/>
  <c r="I151" i="13" s="1"/>
  <c r="K152" i="13"/>
  <c r="K151" i="13" s="1"/>
  <c r="M152" i="13"/>
  <c r="O152" i="13"/>
  <c r="O151" i="13" s="1"/>
  <c r="Q152" i="13"/>
  <c r="Q151" i="13" s="1"/>
  <c r="V152" i="13"/>
  <c r="V151" i="13" s="1"/>
  <c r="G153" i="13"/>
  <c r="G151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I156" i="13"/>
  <c r="K156" i="13"/>
  <c r="M156" i="13"/>
  <c r="O156" i="13"/>
  <c r="Q156" i="13"/>
  <c r="V156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I159" i="13"/>
  <c r="K159" i="13"/>
  <c r="M159" i="13"/>
  <c r="O159" i="13"/>
  <c r="Q159" i="13"/>
  <c r="V159" i="13"/>
  <c r="G161" i="13"/>
  <c r="G160" i="13" s="1"/>
  <c r="I161" i="13"/>
  <c r="K161" i="13"/>
  <c r="K160" i="13" s="1"/>
  <c r="M161" i="13"/>
  <c r="O161" i="13"/>
  <c r="O160" i="13" s="1"/>
  <c r="Q161" i="13"/>
  <c r="Q160" i="13" s="1"/>
  <c r="V161" i="13"/>
  <c r="V160" i="13" s="1"/>
  <c r="G162" i="13"/>
  <c r="M162" i="13" s="1"/>
  <c r="I162" i="13"/>
  <c r="I160" i="13" s="1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I169" i="13"/>
  <c r="K169" i="13"/>
  <c r="M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I183" i="13"/>
  <c r="K183" i="13"/>
  <c r="M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8" i="13"/>
  <c r="G187" i="13" s="1"/>
  <c r="I188" i="13"/>
  <c r="I187" i="13" s="1"/>
  <c r="K188" i="13"/>
  <c r="K187" i="13" s="1"/>
  <c r="M188" i="13"/>
  <c r="O188" i="13"/>
  <c r="Q188" i="13"/>
  <c r="Q187" i="13" s="1"/>
  <c r="V188" i="13"/>
  <c r="V187" i="13" s="1"/>
  <c r="G189" i="13"/>
  <c r="I189" i="13"/>
  <c r="K189" i="13"/>
  <c r="M189" i="13"/>
  <c r="O189" i="13"/>
  <c r="O187" i="13" s="1"/>
  <c r="Q189" i="13"/>
  <c r="V189" i="13"/>
  <c r="G190" i="13"/>
  <c r="M190" i="13" s="1"/>
  <c r="I190" i="13"/>
  <c r="K190" i="13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AF201" i="13"/>
  <c r="G19" i="12"/>
  <c r="BA17" i="12"/>
  <c r="BA15" i="12"/>
  <c r="BA12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O13" i="12"/>
  <c r="Q13" i="12"/>
  <c r="V13" i="12"/>
  <c r="G14" i="12"/>
  <c r="AE19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AF19" i="12"/>
  <c r="I20" i="1"/>
  <c r="I19" i="1"/>
  <c r="I18" i="1"/>
  <c r="I17" i="1"/>
  <c r="I16" i="1"/>
  <c r="I78" i="1"/>
  <c r="J77" i="1" s="1"/>
  <c r="F46" i="1"/>
  <c r="G23" i="1" s="1"/>
  <c r="G46" i="1"/>
  <c r="G25" i="1" s="1"/>
  <c r="A25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6" i="1" s="1"/>
  <c r="J74" i="1" l="1"/>
  <c r="J73" i="1"/>
  <c r="J72" i="1"/>
  <c r="J71" i="1"/>
  <c r="J70" i="1"/>
  <c r="J59" i="1"/>
  <c r="J75" i="1"/>
  <c r="J76" i="1"/>
  <c r="J60" i="1"/>
  <c r="J65" i="1"/>
  <c r="J63" i="1"/>
  <c r="J66" i="1"/>
  <c r="J67" i="1"/>
  <c r="J68" i="1"/>
  <c r="J62" i="1"/>
  <c r="J64" i="1"/>
  <c r="J69" i="1"/>
  <c r="G26" i="1"/>
  <c r="A26" i="1"/>
  <c r="A23" i="1"/>
  <c r="G28" i="1"/>
  <c r="M32" i="14"/>
  <c r="G18" i="14"/>
  <c r="M27" i="14"/>
  <c r="M26" i="14" s="1"/>
  <c r="G11" i="14"/>
  <c r="M187" i="13"/>
  <c r="M123" i="13"/>
  <c r="M140" i="13"/>
  <c r="M66" i="13"/>
  <c r="M160" i="13"/>
  <c r="M132" i="13"/>
  <c r="M153" i="13"/>
  <c r="M151" i="13" s="1"/>
  <c r="M18" i="13"/>
  <c r="M17" i="13" s="1"/>
  <c r="M12" i="13"/>
  <c r="M8" i="13" s="1"/>
  <c r="M14" i="12"/>
  <c r="M13" i="12" s="1"/>
  <c r="J61" i="1"/>
  <c r="I39" i="1"/>
  <c r="I46" i="1" s="1"/>
  <c r="I21" i="1"/>
  <c r="J28" i="1"/>
  <c r="J26" i="1"/>
  <c r="G38" i="1"/>
  <c r="F38" i="1"/>
  <c r="J23" i="1"/>
  <c r="J24" i="1"/>
  <c r="J25" i="1"/>
  <c r="J27" i="1"/>
  <c r="E24" i="1"/>
  <c r="E26" i="1"/>
  <c r="J78" i="1" l="1"/>
  <c r="A24" i="1"/>
  <c r="G24" i="1"/>
  <c r="A27" i="1" s="1"/>
  <c r="J39" i="1"/>
  <c r="J46" i="1" s="1"/>
  <c r="J41" i="1"/>
  <c r="J45" i="1"/>
  <c r="J43" i="1"/>
  <c r="J40" i="1"/>
  <c r="J4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<sst xmlns="http://schemas.openxmlformats.org/spreadsheetml/2006/main" count="1957" uniqueCount="568">
  <si>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</si>
  <si>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</si>
  <si>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</si>
  <si>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</si>
  <si>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</si>
  <si>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</si>
  <si>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</si>
  <si>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</si>
  <si>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</si>
  <si>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</si>
  <si>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</si>
  <si>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</si>
  <si>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</si>
  <si>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</si>
  <si>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</si>
  <si>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</si>
  <si>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</si>
  <si>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</si>
  <si>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</si>
  <si>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</si>
  <si>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</si>
  <si>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</si>
  <si>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</si>
  <si>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</si>
  <si>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</si>
  <si>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</si>
  <si>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</si>
  <si>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</si>
  <si>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</si>
  <si>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</si>
  <si>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</si>
  <si>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</si>
  <si>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</si>
  <si>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</si>
  <si>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</si>
  <si>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</si>
  <si>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</si>
  <si>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</si>
  <si>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</si>
  <si>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</si>
  <si>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</si>
  <si>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</si>
  <si>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</si>
  <si>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2024/004</t>
  </si>
  <si>
    <t>Bytový dům Husova 9, BRNO - Výměna hlavního domovního vedení a elektroinstalace společných prostor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</si>
  <si>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</si>
  <si>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</si>
  <si>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</si>
  <si>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</si>
  <si>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</si>
  <si>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</si>
  <si>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</si>
  <si>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</si>
  <si>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</si>
  <si>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</si>
  <si>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</si>
  <si>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01</t>
  </si>
  <si>
    <t>Výměna hlavního domovního vedení a elektroinstalace společných prostor</t>
  </si>
  <si>
    <t>Elektroinstalace</t>
  </si>
  <si>
    <t>02</t>
  </si>
  <si>
    <t>Stavební výpomoc</t>
  </si>
  <si>
    <t>Celkem za stavbu</t>
  </si>
  <si>
    <t>CZK</t>
  </si>
  <si>
    <t>#POPS</t>
  </si>
  <si>
    <t>Popis stavby: 2024/004 - Bytový dům Husova 9, BRNO - Výměna hlavního domovního vedení a elektroinstalace společných prostor</t>
  </si>
  <si>
    <t>#POPO</t>
  </si>
  <si>
    <t>Popis objektu: 00 - Vedlejší a ostatní náklady</t>
  </si>
  <si>
    <t>#POPR</t>
  </si>
  <si>
    <t>Popis rozpočtu: 00 - Vedlejší a ostatní náklady</t>
  </si>
  <si>
    <t>Popis objektu: 01 - Výměna hlavního domovního vedení a elektroinstalace společných prostor</t>
  </si>
  <si>
    <t>Popis rozpočtu: 01 - Elektroinstalace</t>
  </si>
  <si>
    <t>Popis rozpočtu: 02 - Stavební výpomoc</t>
  </si>
  <si>
    <t>Rekapitulace dílů</t>
  </si>
  <si>
    <t>Typ dílu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</si>
  <si>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</si>
  <si>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</si>
  <si>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</si>
  <si>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</si>
  <si>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</si>
  <si>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</si>
  <si>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</si>
  <si>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</si>
  <si>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95</t>
  </si>
  <si>
    <t>Dokončovací konstrukce na pozemních stavbách</t>
  </si>
  <si>
    <t>954</t>
  </si>
  <si>
    <t>Opláštění konstrukcí sádrokartonovými deskami</t>
  </si>
  <si>
    <t>99</t>
  </si>
  <si>
    <t>Staveništní přesun hmot</t>
  </si>
  <si>
    <t>784</t>
  </si>
  <si>
    <t>Malby</t>
  </si>
  <si>
    <t>0</t>
  </si>
  <si>
    <t>DODÁVKA</t>
  </si>
  <si>
    <t>MONTÁŽ</t>
  </si>
  <si>
    <t>DODÁVKA SVÍTIDEL</t>
  </si>
  <si>
    <t>03</t>
  </si>
  <si>
    <t>DODÁVKA ATYPICKÝCH EL. ROZVADĚČŮ, ROZVADĚČ RE</t>
  </si>
  <si>
    <t>04</t>
  </si>
  <si>
    <t>ROZVODNICE Rss</t>
  </si>
  <si>
    <t>05</t>
  </si>
  <si>
    <t>TRUBKOVÁNÍ PRO POSKYTOVATELE DATOVÝCH SLUŽEB</t>
  </si>
  <si>
    <t>06</t>
  </si>
  <si>
    <t>ROZVOD DOMOVNÍHO VIDEOTELEFONU 2-BUS</t>
  </si>
  <si>
    <t>M46</t>
  </si>
  <si>
    <t>Zemní práce při montážích</t>
  </si>
  <si>
    <t>M99</t>
  </si>
  <si>
    <t>Ostatní práce "M"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</si>
  <si>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</si>
  <si>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</si>
  <si>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</si>
  <si>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</si>
  <si>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</si>
  <si>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</si>
  <si>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</si>
  <si>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</si>
  <si>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</si>
  <si>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</si>
  <si>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</si>
  <si>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</si>
  <si>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</si>
  <si>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</si>
  <si>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</si>
  <si>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</si>
  <si>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</si>
  <si>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</si>
  <si>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</si>
  <si>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</si>
  <si>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</si>
  <si>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</si>
  <si>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</si>
  <si>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</si>
  <si>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</si>
  <si>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</si>
  <si>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</si>
  <si>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</si>
  <si>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</si>
  <si>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</si>
  <si>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</si>
  <si>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</si>
  <si>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</si>
  <si>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</si>
  <si>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</si>
  <si>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</si>
  <si>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</si>
  <si>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</si>
  <si>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</si>
  <si>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</si>
  <si>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</si>
  <si>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</si>
  <si>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</si>
  <si>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</si>
  <si>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</si>
  <si>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</si>
  <si>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</si>
  <si>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</si>
  <si>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</si>
  <si>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</si>
  <si>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</si>
  <si>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</si>
  <si>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</si>
  <si>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</si>
  <si>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</si>
  <si>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</si>
  <si>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Položky obsahují odvoz a likvidaci suti s poplatkem.</t>
  </si>
  <si>
    <t>VR218070</t>
  </si>
  <si>
    <t>Hloubení kabelové rýhy 35cm šir.,60cm hlub.,zem.tř.4</t>
  </si>
  <si>
    <t>m</t>
  </si>
  <si>
    <t>Vlastní</t>
  </si>
  <si>
    <t>Práce</t>
  </si>
  <si>
    <t>POL1_1</t>
  </si>
  <si>
    <t>VR218150</t>
  </si>
  <si>
    <t>Ruční zához kab.rýhy,šíř.35cm,hloub.60cm,zemina třídy 4</t>
  </si>
  <si>
    <t>VR318210</t>
  </si>
  <si>
    <t>Vysekání drážky 50/50mm ve zdivu vč. odvozu suti a skládk.</t>
  </si>
  <si>
    <t>VR318240</t>
  </si>
  <si>
    <t>Průraz zdivem, cihlová zeď, tloušťka 45 cm</t>
  </si>
  <si>
    <t>ks</t>
  </si>
  <si>
    <t>VR318230</t>
  </si>
  <si>
    <t>Průraz zdivem, cihlová zeď, tloušťka 30 cm</t>
  </si>
  <si>
    <t>VR318220</t>
  </si>
  <si>
    <t>Průraz zdivem, cihlová zeď, tloušťka 15 cm</t>
  </si>
  <si>
    <t>416-DRÁT 10</t>
  </si>
  <si>
    <t>drát  FeZn  10 mm (0,62 kg/m) -DRÁT 10</t>
  </si>
  <si>
    <t>kg</t>
  </si>
  <si>
    <t>Specifikace</t>
  </si>
  <si>
    <t>POL3_0</t>
  </si>
  <si>
    <t>416-SJ2</t>
  </si>
  <si>
    <t>svorka k zemnící tyči-SJ2</t>
  </si>
  <si>
    <t>416-ZT 3s</t>
  </si>
  <si>
    <t>zemnící tyč kruhová se svorkou-ZT 3s</t>
  </si>
  <si>
    <t>416-SR3a</t>
  </si>
  <si>
    <t>svorka zemnící páska-drát-SR3a</t>
  </si>
  <si>
    <t>VR l  CP636</t>
  </si>
  <si>
    <t>protipožární malta požární odolnost 90min</t>
  </si>
  <si>
    <t>m2</t>
  </si>
  <si>
    <t>POL3_</t>
  </si>
  <si>
    <t>KOP-KU 68-1902</t>
  </si>
  <si>
    <t>KRABICE UNIVERZÁLNÍ KU 68-1902</t>
  </si>
  <si>
    <t>KOP-KO 97</t>
  </si>
  <si>
    <t>KRABICE KRUH.ODBOČNÁ KO 97</t>
  </si>
  <si>
    <t>KOP-KU 68-1903</t>
  </si>
  <si>
    <t>KRABICE UNIVERZÁLNÍ KU 68-1903</t>
  </si>
  <si>
    <t>KOP-KR 97</t>
  </si>
  <si>
    <t>ROZVODKA KRABICOVÁ KR 97</t>
  </si>
  <si>
    <t>KOP-KR 125</t>
  </si>
  <si>
    <t>ROZVODKA KRABICOVÁ KR 125</t>
  </si>
  <si>
    <t>KOPM-8111</t>
  </si>
  <si>
    <t>KRABICE PC Z PH 8111</t>
  </si>
  <si>
    <t>KOP-PI 80 2ZT</t>
  </si>
  <si>
    <t>Tepelně izolační podložka PI 80 2ZT</t>
  </si>
  <si>
    <t>KOP-KP 67/2</t>
  </si>
  <si>
    <t>KRABICE PŘÍSTROJOVÁ KP 67/2</t>
  </si>
  <si>
    <t>KOP-KPR 68</t>
  </si>
  <si>
    <t>KRABICE PŘÍSTROJOVÁ KPR 68</t>
  </si>
  <si>
    <t>AT vyp 1 kompl</t>
  </si>
  <si>
    <t>přepínač  č.1 Tango kompletní IP20</t>
  </si>
  <si>
    <t>AT vyp 6 kompl</t>
  </si>
  <si>
    <t>přepínač  č.6 Tango kompletní IP20</t>
  </si>
  <si>
    <t>AT vyp 5 kompl</t>
  </si>
  <si>
    <t>přepínač  č.5 a 5A Tango kompletní IP20</t>
  </si>
  <si>
    <t>AT vyp 1S kompl</t>
  </si>
  <si>
    <t>přepínač se sig. dout. č.1S Tango kompletní IP20</t>
  </si>
  <si>
    <t>AT 3558A-06940B</t>
  </si>
  <si>
    <t>přepínač  č.6 Tango kompletní IP44</t>
  </si>
  <si>
    <t>AX3558N-C01510</t>
  </si>
  <si>
    <t>Spínač 1P IP54-plast ř.1 šedý</t>
  </si>
  <si>
    <t>AX3558N-C05510</t>
  </si>
  <si>
    <t>Přepínač sériový, IP54-plast ř,5 šedý</t>
  </si>
  <si>
    <t>AP 5518-2600S</t>
  </si>
  <si>
    <t>Zásuvka jednonásobná s víčkem plast šedá IP44</t>
  </si>
  <si>
    <t>VR a SMR-B</t>
  </si>
  <si>
    <t>multifunkční relé AC230V/16A Elko EP</t>
  </si>
  <si>
    <t>VR a IR28B Prof</t>
  </si>
  <si>
    <t>pohybové čidlo IR28B Profi, 16A, IP20, kruh D20m</t>
  </si>
  <si>
    <t>VR a LX 118</t>
  </si>
  <si>
    <t>pohybové čidlo nástěnné Theben 1010505 IP55 AC230V/10A rozsah snímání boky/čelně</t>
  </si>
  <si>
    <t>VR gGW42204</t>
  </si>
  <si>
    <t>požární proskl. skříňka + tlačítko 2zap. s aret. IP55</t>
  </si>
  <si>
    <t>VR z ocel</t>
  </si>
  <si>
    <t>ocelový úhelník 25/25</t>
  </si>
  <si>
    <t>KOP-1525</t>
  </si>
  <si>
    <t>TRUBKA TUHÁ PVC  1525</t>
  </si>
  <si>
    <t>KOP-1425</t>
  </si>
  <si>
    <t>TRUBKA OHEBNÁ 1425</t>
  </si>
  <si>
    <t>KL 60x200</t>
  </si>
  <si>
    <t>kabelová lávka KL 60x200 vč. příslušenství</t>
  </si>
  <si>
    <t>zlab 2</t>
  </si>
  <si>
    <t>Kabelový žlab perf.,pozink.62/50 vč. víka a podpěrek</t>
  </si>
  <si>
    <t>zlab 3</t>
  </si>
  <si>
    <t>Kabelový žlab perf.,pozink.125/50 vč. víka a podpěrek</t>
  </si>
  <si>
    <t>zlab 5</t>
  </si>
  <si>
    <t>Kabelový žlab perf.,pozink.250/50mm vč. víka a podpěrek</t>
  </si>
  <si>
    <t>VR a</t>
  </si>
  <si>
    <t>svorka ZSA 16 (Bernard) včetně Cu pásku</t>
  </si>
  <si>
    <t>VR a EPS</t>
  </si>
  <si>
    <t>hlavní ochranná přípojnice EPS vč. KT</t>
  </si>
  <si>
    <t>VRoMWTM50</t>
  </si>
  <si>
    <t>smrštitelná trubice do 4x150    MWTM 50/16-1000/172</t>
  </si>
  <si>
    <t>KEc-CY 6</t>
  </si>
  <si>
    <t>CY 6</t>
  </si>
  <si>
    <t>km</t>
  </si>
  <si>
    <t>KEcCY10RE</t>
  </si>
  <si>
    <t>CY 10 RE</t>
  </si>
  <si>
    <t>KEc-CYA 25</t>
  </si>
  <si>
    <t>CYA 25</t>
  </si>
  <si>
    <t>KEc-CYKY 3 X 1,</t>
  </si>
  <si>
    <t>CYKY 3 X 1,50</t>
  </si>
  <si>
    <t>KEc-1-CYKY 4x70</t>
  </si>
  <si>
    <t>1-CYKY 4x70SM</t>
  </si>
  <si>
    <t>KEc-1-YY 1x50</t>
  </si>
  <si>
    <t>1-YY 1x50</t>
  </si>
  <si>
    <t>PRAFlaDur 3x1,5</t>
  </si>
  <si>
    <t>PRAFlaDur 3x1,5 PH120-R</t>
  </si>
  <si>
    <t>PRAFlaSaf 3x1,5</t>
  </si>
  <si>
    <t>PRAFlaSafe 3x1,5</t>
  </si>
  <si>
    <t>PRAFlaSaf 3x2,5</t>
  </si>
  <si>
    <t>PRAFlaSafe 3x2,5</t>
  </si>
  <si>
    <t>PRAFlaSaf 5x1,5</t>
  </si>
  <si>
    <t>PRAFlaSafe 5x1,5</t>
  </si>
  <si>
    <t>PRAFlaSaf 5x6</t>
  </si>
  <si>
    <t>PRAFlaSafe 5x6</t>
  </si>
  <si>
    <t>VR100011</t>
  </si>
  <si>
    <t>Uzem. vedení FeZn do 10mm2</t>
  </si>
  <si>
    <t>POL1_</t>
  </si>
  <si>
    <t>VR100016</t>
  </si>
  <si>
    <t>Tyčový zemnič do 3 m</t>
  </si>
  <si>
    <t>VR100018</t>
  </si>
  <si>
    <t>Svorka hromosvodová SR 03 (pásek-drát)</t>
  </si>
  <si>
    <t>FV950001</t>
  </si>
  <si>
    <t>Aplikace protipožární malty</t>
  </si>
  <si>
    <t>FV985003</t>
  </si>
  <si>
    <t>Krabice odbočná s víčkem, bez zapojení, kruhová KO68</t>
  </si>
  <si>
    <t>FV985004</t>
  </si>
  <si>
    <t>Krabice odbočná s víčkem, bez zapojení, kruhová KO97</t>
  </si>
  <si>
    <t>FV985007</t>
  </si>
  <si>
    <t>Krabice odbočná s víčkem, svorkovnicí vč. zap. kruhová KR68</t>
  </si>
  <si>
    <t>FV985008</t>
  </si>
  <si>
    <t>Krabice odbočná s víčkem, svorkovnicí vč. zap. kruhová KR97</t>
  </si>
  <si>
    <t>FV985009</t>
  </si>
  <si>
    <t>Krabice odbočná s víčkem, svorkovnicí vč. zap. čtver. KR125</t>
  </si>
  <si>
    <t>FV985020</t>
  </si>
  <si>
    <t>Krabic. rozvodka z lis. izolantu do 4 mm2</t>
  </si>
  <si>
    <t>FV985023</t>
  </si>
  <si>
    <t>Tepelně izolační podložka</t>
  </si>
  <si>
    <t>FV990101</t>
  </si>
  <si>
    <t>Krabice přístrojová bez zapojení</t>
  </si>
  <si>
    <t>FV990102</t>
  </si>
  <si>
    <t>Krabice přístrojová bez zapojení hluboká 66 mm</t>
  </si>
  <si>
    <t>FV990197</t>
  </si>
  <si>
    <t>Spínač polozapuštěný jednopólový - řazení 1</t>
  </si>
  <si>
    <t>FV990201</t>
  </si>
  <si>
    <t>Spínač polozapuštěný jednopólový - řazení 6</t>
  </si>
  <si>
    <t>FV990199</t>
  </si>
  <si>
    <t>Spínač polozapuštěný dvoupólový - řazení 5 a 5A</t>
  </si>
  <si>
    <t>FV990203</t>
  </si>
  <si>
    <t>Spínač polozapuštěný jednopól. se sign.doutn.-řazení 1S</t>
  </si>
  <si>
    <t>FV990207.2</t>
  </si>
  <si>
    <t>Spínač polozap. seriový přep. stříd. - řazení 1, IP 44</t>
  </si>
  <si>
    <t>FV990213.1</t>
  </si>
  <si>
    <t>Spínač jednopólový - řazení 1</t>
  </si>
  <si>
    <t>FV990215</t>
  </si>
  <si>
    <t>Spínač lustrový přepínač - řazení 5</t>
  </si>
  <si>
    <t>FV990229</t>
  </si>
  <si>
    <t>Domovní zásuvka chráněná, plast 10/16A 250V 2P+PE</t>
  </si>
  <si>
    <t>FV990271</t>
  </si>
  <si>
    <t>Zapojení el. spotřebiče</t>
  </si>
  <si>
    <t>FV990272</t>
  </si>
  <si>
    <t>Montáž doběhového relé do KO</t>
  </si>
  <si>
    <t>FV990274.2</t>
  </si>
  <si>
    <t>Montáž stropního pohybového spínače včetně nastavení IR28B Profi</t>
  </si>
  <si>
    <t>FV990274.3</t>
  </si>
  <si>
    <t>Montáž pohybového čidla nástěnného Theben</t>
  </si>
  <si>
    <t>FV990295</t>
  </si>
  <si>
    <t>Tlačítko v prosklené skříňce</t>
  </si>
  <si>
    <t>FV990303</t>
  </si>
  <si>
    <t>Montáž atypických rozváděčů       200 kg</t>
  </si>
  <si>
    <t>FV990302</t>
  </si>
  <si>
    <t>Montáž atypických rozvodnic      100 kg</t>
  </si>
  <si>
    <t>FV990502</t>
  </si>
  <si>
    <t>Montáž zářivkového/LED svítidla</t>
  </si>
  <si>
    <t>FV990603</t>
  </si>
  <si>
    <t>Ocel.nosné konstrukce  do 10 kg</t>
  </si>
  <si>
    <t>FV990753</t>
  </si>
  <si>
    <t>Trubka pevná elektroinstalační 25.0 mm</t>
  </si>
  <si>
    <t>FV990803</t>
  </si>
  <si>
    <t>Trubka oheb. elektroinstalační 25.0 mm</t>
  </si>
  <si>
    <t>FV991202</t>
  </si>
  <si>
    <t>Kabelová lávka KL 60x200 vč. přísl.</t>
  </si>
  <si>
    <t>FV991501</t>
  </si>
  <si>
    <t>Kabelový žlab perf.,pozink.62/50mm vč. víka a podpěrek</t>
  </si>
  <si>
    <t>FV991502</t>
  </si>
  <si>
    <t>Kabelový žlab perf.,pozink.125/50mm vč. víka a podpěrek</t>
  </si>
  <si>
    <t>FV991504</t>
  </si>
  <si>
    <t>FV993201</t>
  </si>
  <si>
    <t>Svorka  ZSA 16 (Bernard)</t>
  </si>
  <si>
    <t>FV993202</t>
  </si>
  <si>
    <t>Svorkovnice hlavního pospojování</t>
  </si>
  <si>
    <t>FV993301</t>
  </si>
  <si>
    <t>Ukončení vodičů do 6 mm2</t>
  </si>
  <si>
    <t>FV993302</t>
  </si>
  <si>
    <t>Ukončení vodičů do 16 mm2</t>
  </si>
  <si>
    <t>FV993303</t>
  </si>
  <si>
    <t>Ukončení vodičů  do  25 mm2</t>
  </si>
  <si>
    <t>FV993311</t>
  </si>
  <si>
    <t>Ukončení celoplast. kabelů do 4 x 10 mm2</t>
  </si>
  <si>
    <t>FV993314</t>
  </si>
  <si>
    <t>Ukončení celoplast. kabelů  do 4 x 95 mm2</t>
  </si>
  <si>
    <t>FV993319</t>
  </si>
  <si>
    <t>Ukončení celoplast. kabelů  do 5 x 10 mm2</t>
  </si>
  <si>
    <t>FV995002</t>
  </si>
  <si>
    <t>CY 6 pevně uložený</t>
  </si>
  <si>
    <t>FV995003</t>
  </si>
  <si>
    <t>CY 10 pevně uložený</t>
  </si>
  <si>
    <t>FV995011</t>
  </si>
  <si>
    <t>CYA 25 pevně uložený</t>
  </si>
  <si>
    <t>FV995054.2</t>
  </si>
  <si>
    <t>CYKY 750V 3 x 1,5 uložený pod omítkou</t>
  </si>
  <si>
    <t>FV999004</t>
  </si>
  <si>
    <t>CYKY-CYKYm 1kV 4x70 pevně uložený</t>
  </si>
  <si>
    <t>FV999014</t>
  </si>
  <si>
    <t>YY 1kV 1x50 pevně uložený</t>
  </si>
  <si>
    <t>FV999501</t>
  </si>
  <si>
    <t>FV999551</t>
  </si>
  <si>
    <t>FV999552</t>
  </si>
  <si>
    <t>FV999553.2</t>
  </si>
  <si>
    <t>FV999556</t>
  </si>
  <si>
    <t>A</t>
  </si>
  <si>
    <t>LED přisazené kruhové 15W 3000K IP44 1270lm Aura8 59440 ? 30cm</t>
  </si>
  <si>
    <t>kus</t>
  </si>
  <si>
    <t>B</t>
  </si>
  <si>
    <t>LED přisazené kruhové 20W 3000K IP44 1800lm Aura10 68041 ? 36cm</t>
  </si>
  <si>
    <t>C</t>
  </si>
  <si>
    <t>LED přisazené kruhové 27W 3000K IP44 2400lm Aura11 68053 ? 42cm</t>
  </si>
  <si>
    <t>D</t>
  </si>
  <si>
    <t>LED přisazené 15W 3000K 15W/1620lm Elektra4 57254 ? 26cm</t>
  </si>
  <si>
    <t>E</t>
  </si>
  <si>
    <t>LED prům. IP65 28W 2550lm VML 228 AM</t>
  </si>
  <si>
    <t>F</t>
  </si>
  <si>
    <t>stropní bodové svítidlo GU10/LED10W IP44 FIMBRIA SQ</t>
  </si>
  <si>
    <t>N</t>
  </si>
  <si>
    <t>LED přisazené nouzové s vl. zdrojem 6W 260lm 5000K IP65 1h PIKTOGRAM</t>
  </si>
  <si>
    <t>V</t>
  </si>
  <si>
    <t>LED náslěnné IP65 21W/1200lm 3000K ANDANTE</t>
  </si>
  <si>
    <t>210.01</t>
  </si>
  <si>
    <t>požární uzávěr EI30 S200 DP1</t>
  </si>
  <si>
    <t>210.02</t>
  </si>
  <si>
    <t>skříň 600/2200/300</t>
  </si>
  <si>
    <t>210.03</t>
  </si>
  <si>
    <t>přípojnice Cu 40/10</t>
  </si>
  <si>
    <t>210.04</t>
  </si>
  <si>
    <t>vypínač 160A   BC160NT305-160-V</t>
  </si>
  <si>
    <t>210.05</t>
  </si>
  <si>
    <t>svodič bleskových proudů T1+T2; 3-P, 25kA, FLP-B+CMAXIVS/3</t>
  </si>
  <si>
    <t>210.06</t>
  </si>
  <si>
    <t>modulový jistič 3-P. do 25A, LTN 3-P. do 25A</t>
  </si>
  <si>
    <t>210.08</t>
  </si>
  <si>
    <t>místo pro elektroměr</t>
  </si>
  <si>
    <t>211.01</t>
  </si>
  <si>
    <t>rozvodnice  600/600</t>
  </si>
  <si>
    <t>211.02</t>
  </si>
  <si>
    <t>211.03</t>
  </si>
  <si>
    <t>modulový vypínač 32A/3, MSN 32/3</t>
  </si>
  <si>
    <t>211.04</t>
  </si>
  <si>
    <t>svodič přepětí T2; 4-P., SLP-275V/4</t>
  </si>
  <si>
    <t>211.05</t>
  </si>
  <si>
    <t>modulový jistič 1-P. do 25A, LTN 1-P.</t>
  </si>
  <si>
    <t>211.06</t>
  </si>
  <si>
    <t>kombinace jistič-chránič, 16B/1N/003 A/G</t>
  </si>
  <si>
    <t>211.07</t>
  </si>
  <si>
    <t>spínací hodiny modulové 2-kanálové astro vč.pgm, MAA-D16-002-A230</t>
  </si>
  <si>
    <t>211.08</t>
  </si>
  <si>
    <t>schodišťový spínač 1Z AC230V/16A spínání v 0, MQD-16-100-A230</t>
  </si>
  <si>
    <t>211.09</t>
  </si>
  <si>
    <t>stykač s ručním ovládáním 2Z AC230V/20A, RSI-20-20-A230-M</t>
  </si>
  <si>
    <t>211.10</t>
  </si>
  <si>
    <t>vestavná zásuvka AC250V/16A</t>
  </si>
  <si>
    <t>Pol__0156</t>
  </si>
  <si>
    <t>montáž krabice KT250</t>
  </si>
  <si>
    <t>Pol__0157</t>
  </si>
  <si>
    <t>krabice KO8110, MONTÁŽ</t>
  </si>
  <si>
    <t>Pol__0159</t>
  </si>
  <si>
    <t>trubka  1425, MONTÁŽ</t>
  </si>
  <si>
    <t>Pol__0160</t>
  </si>
  <si>
    <t>trubka  1440, MONTÁŽ</t>
  </si>
  <si>
    <t>Pol__0162</t>
  </si>
  <si>
    <t>vyhledání krabice po omítnutí</t>
  </si>
  <si>
    <t>Pol__0164</t>
  </si>
  <si>
    <t>odvíčkování a zavíčkování krabice 4 šrouby, MONTÁŽ</t>
  </si>
  <si>
    <t>Pol__0166</t>
  </si>
  <si>
    <t>protažení zatahovacího drátu, MONTÁŽ</t>
  </si>
  <si>
    <t>Pol__0169</t>
  </si>
  <si>
    <t>vodič AY 2,5 - NOSNÝ MATERIÁL</t>
  </si>
  <si>
    <t>Pol__0172</t>
  </si>
  <si>
    <t>montáž krabice KO68</t>
  </si>
  <si>
    <t>Pol__0173</t>
  </si>
  <si>
    <t>krabice KO125, MONTÁŽ</t>
  </si>
  <si>
    <t>Pol__0174</t>
  </si>
  <si>
    <t>trubka Monoflex 1425, MONTÁŽ</t>
  </si>
  <si>
    <t>Pol__0176</t>
  </si>
  <si>
    <t>vyhledání krabice po omítnutí, MONTÁŽ</t>
  </si>
  <si>
    <t>Pol__0177</t>
  </si>
  <si>
    <t>odvíčkování a zavíčkování krabice na závit, MONTÁŽ</t>
  </si>
  <si>
    <t>Pol__0178</t>
  </si>
  <si>
    <t>Pol__0179</t>
  </si>
  <si>
    <t>montáž kabelu SYKFY2x2x0,5</t>
  </si>
  <si>
    <t>Pol__0181</t>
  </si>
  <si>
    <t>montáž pásku 2x22</t>
  </si>
  <si>
    <t>Pol__0182</t>
  </si>
  <si>
    <t>montáž telefonu pro DT</t>
  </si>
  <si>
    <t>Pol__0183</t>
  </si>
  <si>
    <t>montáž zvonkového tabla</t>
  </si>
  <si>
    <t>Pol__0184</t>
  </si>
  <si>
    <t>montáž el. zámku</t>
  </si>
  <si>
    <t>Pol__0185</t>
  </si>
  <si>
    <t>montáž napáječe</t>
  </si>
  <si>
    <t>Pol__0186</t>
  </si>
  <si>
    <t>montáž zvonkového tlačítka</t>
  </si>
  <si>
    <t>Pol__0188</t>
  </si>
  <si>
    <t>programování systému</t>
  </si>
  <si>
    <t>hod</t>
  </si>
  <si>
    <t>Pol__0190</t>
  </si>
  <si>
    <t>kabel SYKFY 2x2x0,5 - NOSNÝ MATERIÁL</t>
  </si>
  <si>
    <t>1083/20A</t>
  </si>
  <si>
    <t>zdroj pro systém 1083, 10 DIN modulů, DODÁVKA</t>
  </si>
  <si>
    <t>1083/74</t>
  </si>
  <si>
    <t>Kodér s integr. hlasovou jednotkou, 2 tlačítka, 1 modul 1148, DODÁVKA</t>
  </si>
  <si>
    <t>1748/83</t>
  </si>
  <si>
    <t>Barevná kamera k modulu 1083/74, 1 modul 1148, DODÁVKA</t>
  </si>
  <si>
    <t>1083/17</t>
  </si>
  <si>
    <t>Modul pro rozšíření o 16 účastníků, DODÁVKA</t>
  </si>
  <si>
    <t>1148/14</t>
  </si>
  <si>
    <t>Modul se 4 tlačítky, DODÁVKA</t>
  </si>
  <si>
    <t>1145/54</t>
  </si>
  <si>
    <t>Instalační krabice pro panel 1148 (1145), 4 moduly, DODÁVKA</t>
  </si>
  <si>
    <t>1148/64</t>
  </si>
  <si>
    <t>Upevňovací a krycí rámeček, 4 moduly, DODÁVKA</t>
  </si>
  <si>
    <t>1083/55</t>
  </si>
  <si>
    <t>Distributor pro 4 účastníky, DODÁVKA</t>
  </si>
  <si>
    <t>93082</t>
  </si>
  <si>
    <t>El. zámek s momentovým kolíkem TO 5411, ~/=8-12V, stav. Západka, DODÁVKA</t>
  </si>
  <si>
    <t>1750/1</t>
  </si>
  <si>
    <t>Komfortní domovní videotelefon MIRO pro systém 1083, 3 servisní tlač., 4,3" displej, DODÁVKA</t>
  </si>
  <si>
    <t>Pol__0204</t>
  </si>
  <si>
    <t>tlačítkový ovladač s popisovým polem, DODÁVKA</t>
  </si>
  <si>
    <t>ZZ999290</t>
  </si>
  <si>
    <t>Dodávka stavebních výpomocí</t>
  </si>
  <si>
    <t>soubor</t>
  </si>
  <si>
    <t>M21R1</t>
  </si>
  <si>
    <t>Podružný materiál</t>
  </si>
  <si>
    <t>komplet</t>
  </si>
  <si>
    <t>ZZ500001</t>
  </si>
  <si>
    <t>Koordinace s ostatními účastníky výstavby</t>
  </si>
  <si>
    <t>ZZ500002</t>
  </si>
  <si>
    <t>Zkušební provoz</t>
  </si>
  <si>
    <t>ZZ500004</t>
  </si>
  <si>
    <t>Úprava stávajících rozvodů</t>
  </si>
  <si>
    <t>ZZ500006</t>
  </si>
  <si>
    <t>Demontáž stávajících rozvodů</t>
  </si>
  <si>
    <t>ZZ500007</t>
  </si>
  <si>
    <t>Spolupráce s provozovatelem distribuční soustavy</t>
  </si>
  <si>
    <t>ZZ500014</t>
  </si>
  <si>
    <t>Práce ve výškách</t>
  </si>
  <si>
    <t>ZZ500015</t>
  </si>
  <si>
    <t>Práce ve stísněných prostorách</t>
  </si>
  <si>
    <t>ZZ500005</t>
  </si>
  <si>
    <t>Úprava stávajícího rozváděče</t>
  </si>
  <si>
    <t>ZZ500019</t>
  </si>
  <si>
    <t>Úprava stávajícícho klimatizačního potrubí</t>
  </si>
  <si>
    <t>ZZ500020</t>
  </si>
  <si>
    <t>Revize včetně revizní zprávy</t>
  </si>
  <si>
    <t>342254611R00</t>
  </si>
  <si>
    <t>Příčky z cihel a tvárnic nepálených příčky z příčkovek pórobetonových tloušťky 100 mm</t>
  </si>
  <si>
    <t>801-1</t>
  </si>
  <si>
    <t>včetně pomocného lešení</t>
  </si>
  <si>
    <t>SPI</t>
  </si>
  <si>
    <t>411387531R00</t>
  </si>
  <si>
    <t xml:space="preserve">Zabetonování otvorů do 0,25 m2 ve stropech železobetonových a tvárnicových a v klenbách cihelných nebo betonových </t>
  </si>
  <si>
    <t>801-4</t>
  </si>
  <si>
    <t>včetně bednění, odbednění a výztuže (s dodáním hmot),</t>
  </si>
  <si>
    <t>342264513R00</t>
  </si>
  <si>
    <t>Montáž revizních protipožárních dvířek do SDK podhledů rozměr 300x300 mm, požární odolnost EW 30</t>
  </si>
  <si>
    <t>612421637R00</t>
  </si>
  <si>
    <t>Omítky vnitřní stěn vápenné nebo vápenocementové v podlaží i ve schodišti štukové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</si>
  <si>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</si>
  <si>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</si>
  <si>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1.NP : 6,7+8,3+9,1</t>
  </si>
  <si>
    <t>VV</t>
  </si>
  <si>
    <t>2.NP : 9,6+8,2</t>
  </si>
  <si>
    <t>3.NP : 9,6+3,3</t>
  </si>
  <si>
    <t>4.NP : 9,6+3,6</t>
  </si>
  <si>
    <t>5.NP : 9,4+8,7</t>
  </si>
  <si>
    <t>6.NP : 12,5</t>
  </si>
  <si>
    <t>342267111RT2</t>
  </si>
  <si>
    <t>Obklady konstrukcí sádrokartonovými deskami obklady dřevěných konstrukcí  obklad sloupů a trámů do 500 x500 mm  1x opláštění, dvoustranné, deska protipožární tloušťky 12,5 mm</t>
  </si>
  <si>
    <t>342267112RT2</t>
  </si>
  <si>
    <t>Obklady konstrukcí sádrokartonovými deskami obklady dřevěných konstrukcí  obklad sloupů a trámů do 500 x500 mm  1x opláštění, třístranný, deska protipožární tloušťky 12,5 mm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</si>
  <si>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</si>
  <si>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</si>
  <si>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</si>
  <si>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</si>
  <si>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POL7_1</t>
  </si>
  <si>
    <t>oborů 801, 803, 811 a 812</t>
  </si>
  <si>
    <t>784011111R00</t>
  </si>
  <si>
    <t xml:space="preserve">Ostatní práce oprášení/ometení podkladu,  ,   </t>
  </si>
  <si>
    <t>800-784</t>
  </si>
  <si>
    <t>784191101R00</t>
  </si>
  <si>
    <t>Příprava povrchu Penetrace (napouštění) podkladu disperzní, jednonásobná</t>
  </si>
  <si>
    <t>784195212R00</t>
  </si>
  <si>
    <t>Malby z malířských směsí otěruvzdorných,  , bělost 82 %, dvojnásobné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</si>
</sst>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Ac2hNsypx8Bvv+DEEnWljKaL3uvLlNPvQJ0u7U4rFrpSXkLAORvGiJMRBM05gXMg79ybzu8G++hBAvxKeyt0Xg==" saltValue="YuZkY6SDT7yMiHGH5UcUQ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SUMIF(F59:F77,A16,I59:I77)+SUMIF(F59:F77,"PSU",I59:I77)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SUMIF(F59:F77,A17,I59:I77)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SUMIF(F59:F77,A18,I59:I77)</f>
        <v>0</v>
      </c>
      <c r="J18" s="85"/>
    </row>
    <row r="19" spans="1:10" ht="23.25" customHeight="1" x14ac:dyDescent="0.2">
      <c r="A19" s="196" t="s">
        <v>106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SUMIF(F59:F77,A19,I59:I77)</f>
        <v>0</v>
      </c>
      <c r="J19" s="85"/>
    </row>
    <row r="20" spans="1:10" ht="23.25" customHeight="1" x14ac:dyDescent="0.2">
      <c r="A20" s="196" t="s">
        <v>107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SUMIF(F59:F77,A20,I59:I77)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Naklady'!AE19+'01 01 Pol'!AE201+'01 02 Pol'!AE37</f>
        <v>0</v>
      </c>
      <c r="G39" s="149">
        <f>'00 00 Naklady'!AF19+'01 01 Pol'!AF201+'01 02 Pol'!AF37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Naklady'!AE19</f>
        <v>0</v>
      </c>
      <c r="G40" s="155">
        <f>'00 00 Naklady'!AF19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Naklady'!AE19</f>
        <v>0</v>
      </c>
      <c r="G41" s="150">
        <f>'00 00 Naklady'!AF19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'01 01 Pol'!AE201+'01 02 Pol'!AE37</f>
        <v>0</v>
      </c>
      <c r="G43" s="155">
        <f>'01 01 Pol'!AF201+'01 02 Pol'!AF37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58</v>
      </c>
      <c r="D44" s="147"/>
      <c r="E44" s="147"/>
      <c r="F44" s="158">
        <f>'01 01 Pol'!AE201</f>
        <v>0</v>
      </c>
      <c r="G44" s="150">
        <f>'01 01 Pol'!AF201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59</v>
      </c>
      <c r="C45" s="147" t="s">
        <v>60</v>
      </c>
      <c r="D45" s="147"/>
      <c r="E45" s="147"/>
      <c r="F45" s="158">
        <f>'01 02 Pol'!AE37</f>
        <v>0</v>
      </c>
      <c r="G45" s="150">
        <f>'01 02 Pol'!AF37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/>
      <c r="B46" s="159" t="s">
        <v>61</v>
      </c>
      <c r="C46" s="160"/>
      <c r="D46" s="160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3">
        <f>SUMIF(A39:A45,"=1",I39:I45)</f>
        <v>0</v>
      </c>
      <c r="J46" s="164">
        <f>SUMIF(A39:A45,"=1",J39:J45)</f>
        <v>0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65</v>
      </c>
      <c r="B51" t="s">
        <v>69</v>
      </c>
    </row>
    <row r="52" spans="1:10" x14ac:dyDescent="0.2">
      <c r="A52" t="s">
        <v>67</v>
      </c>
      <c r="B52" t="s">
        <v>70</v>
      </c>
    </row>
    <row r="53" spans="1:10" x14ac:dyDescent="0.2">
      <c r="A53" t="s">
        <v>67</v>
      </c>
      <c r="B53" t="s">
        <v>71</v>
      </c>
    </row>
    <row r="56" spans="1:10" ht="15.75" x14ac:dyDescent="0.25">
      <c r="B56" s="175" t="s">
        <v>72</v>
      </c>
    </row>
    <row r="58" spans="1:10" ht="25.5" customHeight="1" x14ac:dyDescent="0.2">
      <c r="A58" s="177"/>
      <c r="B58" s="180" t="s">
        <v>17</v>
      </c>
      <c r="C58" s="180" t="s">
        <v>5</v>
      </c>
      <c r="D58" s="181"/>
      <c r="E58" s="181"/>
      <c r="F58" s="182" t="s">
        <v>73</v>
      </c>
      <c r="G58" s="182"/>
      <c r="H58" s="182"/>
      <c r="I58" s="182" t="s">
        <v>29</v>
      </c>
      <c r="J58" s="182" t="s">
        <v>0</v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24</v>
      </c>
      <c r="G59" s="193"/>
      <c r="H59" s="193"/>
      <c r="I59" s="193">
        <f>'01 02 Pol'!G8</f>
        <v>0</v>
      </c>
      <c r="J59" s="189" t="str">
        <f>IF(I78=0,"",I59/I78*100)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24</v>
      </c>
      <c r="G60" s="193"/>
      <c r="H60" s="193"/>
      <c r="I60" s="193">
        <f>'01 02 Pol'!G11</f>
        <v>0</v>
      </c>
      <c r="J60" s="189" t="str">
        <f>IF(I78=0,"",I60/I78*100)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24</v>
      </c>
      <c r="G61" s="193"/>
      <c r="H61" s="193"/>
      <c r="I61" s="193">
        <f>'01 02 Pol'!G14</f>
        <v>0</v>
      </c>
      <c r="J61" s="189" t="str">
        <f>IF(I78=0,"",I61/I78*100)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24</v>
      </c>
      <c r="G62" s="193"/>
      <c r="H62" s="193"/>
      <c r="I62" s="193">
        <f>'01 02 Pol'!G16</f>
        <v>0</v>
      </c>
      <c r="J62" s="189" t="str">
        <f>IF(I78=0,"",I62/I78*100)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24</v>
      </c>
      <c r="G63" s="193"/>
      <c r="H63" s="193"/>
      <c r="I63" s="193">
        <f>'01 02 Pol'!G18</f>
        <v>0</v>
      </c>
      <c r="J63" s="189" t="str">
        <f>IF(I78=0,"",I63/I78*100)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24</v>
      </c>
      <c r="G64" s="193"/>
      <c r="H64" s="193"/>
      <c r="I64" s="193">
        <f>'01 02 Pol'!G26</f>
        <v>0</v>
      </c>
      <c r="J64" s="189" t="str">
        <f>IF(I78=0,"",I64/I78*100)</f>
        <v/>
      </c>
    </row>
    <row r="65" spans="1:10" ht="36.75" customHeight="1" x14ac:dyDescent="0.2">
      <c r="A65" s="178"/>
      <c r="B65" s="183" t="s">
        <v>86</v>
      </c>
      <c r="C65" s="184" t="s">
        <v>87</v>
      </c>
      <c r="D65" s="185"/>
      <c r="E65" s="185"/>
      <c r="F65" s="192" t="s">
        <v>24</v>
      </c>
      <c r="G65" s="193"/>
      <c r="H65" s="193"/>
      <c r="I65" s="193">
        <f>'01 02 Pol'!G29</f>
        <v>0</v>
      </c>
      <c r="J65" s="189" t="str">
        <f>IF(I78=0,"",I65/I78*100)</f>
        <v/>
      </c>
    </row>
    <row r="66" spans="1:10" ht="36.75" customHeight="1" x14ac:dyDescent="0.2">
      <c r="A66" s="178"/>
      <c r="B66" s="183" t="s">
        <v>88</v>
      </c>
      <c r="C66" s="184" t="s">
        <v>89</v>
      </c>
      <c r="D66" s="185"/>
      <c r="E66" s="185"/>
      <c r="F66" s="192" t="s">
        <v>25</v>
      </c>
      <c r="G66" s="193"/>
      <c r="H66" s="193"/>
      <c r="I66" s="193">
        <f>'01 02 Pol'!G32</f>
        <v>0</v>
      </c>
      <c r="J66" s="189" t="str">
        <f>IF(I78=0,"",I66/I78*100)</f>
        <v/>
      </c>
    </row>
    <row r="67" spans="1:10" ht="36.75" customHeight="1" x14ac:dyDescent="0.2">
      <c r="A67" s="178"/>
      <c r="B67" s="183" t="s">
        <v>90</v>
      </c>
      <c r="C67" s="184" t="s">
        <v>91</v>
      </c>
      <c r="D67" s="185"/>
      <c r="E67" s="185"/>
      <c r="F67" s="192" t="s">
        <v>26</v>
      </c>
      <c r="G67" s="193"/>
      <c r="H67" s="193"/>
      <c r="I67" s="193">
        <f>'01 01 Pol'!G17</f>
        <v>0</v>
      </c>
      <c r="J67" s="189" t="str">
        <f>IF(I78=0,"",I67/I78*100)</f>
        <v/>
      </c>
    </row>
    <row r="68" spans="1:10" ht="36.75" customHeight="1" x14ac:dyDescent="0.2">
      <c r="A68" s="178"/>
      <c r="B68" s="183" t="s">
        <v>56</v>
      </c>
      <c r="C68" s="184" t="s">
        <v>92</v>
      </c>
      <c r="D68" s="185"/>
      <c r="E68" s="185"/>
      <c r="F68" s="192" t="s">
        <v>26</v>
      </c>
      <c r="G68" s="193"/>
      <c r="H68" s="193"/>
      <c r="I68" s="193">
        <f>'01 01 Pol'!G66</f>
        <v>0</v>
      </c>
      <c r="J68" s="189" t="str">
        <f>IF(I78=0,"",I68/I78*100)</f>
        <v/>
      </c>
    </row>
    <row r="69" spans="1:10" ht="36.75" customHeight="1" x14ac:dyDescent="0.2">
      <c r="A69" s="178"/>
      <c r="B69" s="183" t="s">
        <v>59</v>
      </c>
      <c r="C69" s="184" t="s">
        <v>93</v>
      </c>
      <c r="D69" s="185"/>
      <c r="E69" s="185"/>
      <c r="F69" s="192" t="s">
        <v>26</v>
      </c>
      <c r="G69" s="193"/>
      <c r="H69" s="193"/>
      <c r="I69" s="193">
        <f>'01 01 Pol'!G123</f>
        <v>0</v>
      </c>
      <c r="J69" s="189" t="str">
        <f>IF(I78=0,"",I69/I78*100)</f>
        <v/>
      </c>
    </row>
    <row r="70" spans="1:10" ht="36.75" customHeight="1" x14ac:dyDescent="0.2">
      <c r="A70" s="178"/>
      <c r="B70" s="183" t="s">
        <v>94</v>
      </c>
      <c r="C70" s="184" t="s">
        <v>95</v>
      </c>
      <c r="D70" s="185"/>
      <c r="E70" s="185"/>
      <c r="F70" s="192" t="s">
        <v>26</v>
      </c>
      <c r="G70" s="193"/>
      <c r="H70" s="193"/>
      <c r="I70" s="193">
        <f>'01 01 Pol'!G132</f>
        <v>0</v>
      </c>
      <c r="J70" s="189" t="str">
        <f>IF(I78=0,"",I70/I78*100)</f>
        <v/>
      </c>
    </row>
    <row r="71" spans="1:10" ht="36.75" customHeight="1" x14ac:dyDescent="0.2">
      <c r="A71" s="178"/>
      <c r="B71" s="183" t="s">
        <v>96</v>
      </c>
      <c r="C71" s="184" t="s">
        <v>97</v>
      </c>
      <c r="D71" s="185"/>
      <c r="E71" s="185"/>
      <c r="F71" s="192" t="s">
        <v>26</v>
      </c>
      <c r="G71" s="193"/>
      <c r="H71" s="193"/>
      <c r="I71" s="193">
        <f>'01 01 Pol'!G140</f>
        <v>0</v>
      </c>
      <c r="J71" s="189" t="str">
        <f>IF(I78=0,"",I71/I78*100)</f>
        <v/>
      </c>
    </row>
    <row r="72" spans="1:10" ht="36.75" customHeight="1" x14ac:dyDescent="0.2">
      <c r="A72" s="178"/>
      <c r="B72" s="183" t="s">
        <v>98</v>
      </c>
      <c r="C72" s="184" t="s">
        <v>99</v>
      </c>
      <c r="D72" s="185"/>
      <c r="E72" s="185"/>
      <c r="F72" s="192" t="s">
        <v>26</v>
      </c>
      <c r="G72" s="193"/>
      <c r="H72" s="193"/>
      <c r="I72" s="193">
        <f>'01 01 Pol'!G151</f>
        <v>0</v>
      </c>
      <c r="J72" s="189" t="str">
        <f>IF(I78=0,"",I72/I78*100)</f>
        <v/>
      </c>
    </row>
    <row r="73" spans="1:10" ht="36.75" customHeight="1" x14ac:dyDescent="0.2">
      <c r="A73" s="178"/>
      <c r="B73" s="183" t="s">
        <v>100</v>
      </c>
      <c r="C73" s="184" t="s">
        <v>101</v>
      </c>
      <c r="D73" s="185"/>
      <c r="E73" s="185"/>
      <c r="F73" s="192" t="s">
        <v>26</v>
      </c>
      <c r="G73" s="193"/>
      <c r="H73" s="193"/>
      <c r="I73" s="193">
        <f>'01 01 Pol'!G160</f>
        <v>0</v>
      </c>
      <c r="J73" s="189" t="str">
        <f>IF(I78=0,"",I73/I78*100)</f>
        <v/>
      </c>
    </row>
    <row r="74" spans="1:10" ht="36.75" customHeight="1" x14ac:dyDescent="0.2">
      <c r="A74" s="178"/>
      <c r="B74" s="183" t="s">
        <v>102</v>
      </c>
      <c r="C74" s="184" t="s">
        <v>103</v>
      </c>
      <c r="D74" s="185"/>
      <c r="E74" s="185"/>
      <c r="F74" s="192" t="s">
        <v>26</v>
      </c>
      <c r="G74" s="193"/>
      <c r="H74" s="193"/>
      <c r="I74" s="193">
        <f>'01 01 Pol'!G8</f>
        <v>0</v>
      </c>
      <c r="J74" s="189" t="str">
        <f>IF(I78=0,"",I74/I78*100)</f>
        <v/>
      </c>
    </row>
    <row r="75" spans="1:10" ht="36.75" customHeight="1" x14ac:dyDescent="0.2">
      <c r="A75" s="178"/>
      <c r="B75" s="183" t="s">
        <v>104</v>
      </c>
      <c r="C75" s="184" t="s">
        <v>105</v>
      </c>
      <c r="D75" s="185"/>
      <c r="E75" s="185"/>
      <c r="F75" s="192" t="s">
        <v>26</v>
      </c>
      <c r="G75" s="193"/>
      <c r="H75" s="193"/>
      <c r="I75" s="193">
        <f>'01 01 Pol'!G187</f>
        <v>0</v>
      </c>
      <c r="J75" s="189" t="str">
        <f>IF(I78=0,"",I75/I78*100)</f>
        <v/>
      </c>
    </row>
    <row r="76" spans="1:10" ht="36.75" customHeight="1" x14ac:dyDescent="0.2">
      <c r="A76" s="178"/>
      <c r="B76" s="183" t="s">
        <v>106</v>
      </c>
      <c r="C76" s="184" t="s">
        <v>27</v>
      </c>
      <c r="D76" s="185"/>
      <c r="E76" s="185"/>
      <c r="F76" s="192" t="s">
        <v>106</v>
      </c>
      <c r="G76" s="193"/>
      <c r="H76" s="193"/>
      <c r="I76" s="193">
        <f>'00 00 Naklady'!G8</f>
        <v>0</v>
      </c>
      <c r="J76" s="189" t="str">
        <f>IF(I78=0,"",I76/I78*100)</f>
        <v/>
      </c>
    </row>
    <row r="77" spans="1:10" ht="36.75" customHeight="1" x14ac:dyDescent="0.2">
      <c r="A77" s="178"/>
      <c r="B77" s="183" t="s">
        <v>107</v>
      </c>
      <c r="C77" s="184" t="s">
        <v>28</v>
      </c>
      <c r="D77" s="185"/>
      <c r="E77" s="185"/>
      <c r="F77" s="192" t="s">
        <v>107</v>
      </c>
      <c r="G77" s="193"/>
      <c r="H77" s="193"/>
      <c r="I77" s="193">
        <f>'00 00 Naklady'!G13</f>
        <v>0</v>
      </c>
      <c r="J77" s="189" t="str">
        <f>IF(I78=0,"",I77/I78*100)</f>
        <v/>
      </c>
    </row>
    <row r="78" spans="1:10" ht="25.5" customHeight="1" x14ac:dyDescent="0.2">
      <c r="A78" s="179"/>
      <c r="B78" s="186" t="s">
        <v>1</v>
      </c>
      <c r="C78" s="187"/>
      <c r="D78" s="188"/>
      <c r="E78" s="188"/>
      <c r="F78" s="194"/>
      <c r="G78" s="195"/>
      <c r="H78" s="195"/>
      <c r="I78" s="195">
        <f>SUM(I59:I77)</f>
        <v>0</v>
      </c>
      <c r="J78" s="190">
        <f>SUM(J59:J77)</f>
        <v>0</v>
      </c>
    </row>
    <row r="79" spans="1:10" x14ac:dyDescent="0.2">
      <c r="F79" s="135"/>
      <c r="G79" s="135"/>
      <c r="H79" s="135"/>
      <c r="I79" s="135"/>
      <c r="J79" s="191"/>
    </row>
    <row r="80" spans="1:10" x14ac:dyDescent="0.2">
      <c r="F80" s="135"/>
      <c r="G80" s="135"/>
      <c r="H80" s="135"/>
      <c r="I80" s="135"/>
      <c r="J80" s="191"/>
    </row>
    <row r="81" spans="6:10" x14ac:dyDescent="0.2">
      <c r="F81" s="135"/>
      <c r="G81" s="135"/>
      <c r="H81" s="135"/>
      <c r="I81" s="135"/>
      <c r="J81" s="191"/>
    </row>
  </sheetData>
  <sheetProtection algorithmName="SHA-512" hashValue="9IirbqsQMKOxa21aQdQodMz61f0pawpoMrCsl8nb8opoQ44Tl0ST2h62VJUwLNrhKTU70z/Qb73+JeaYkp5gjQ==" saltValue="WWyxbEaiWup6T1k7nMX8W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6:E76"/>
    <mergeCell ref="C77:E77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PhHNsOJdLni6zL/aDPugsfZhEoznjm1fFUtbfBXvlV4oWNLRKj1lQbT9Cgt8XJBYnmJDp2WdoA0Qay/83vwVHw==" saltValue="Syx5SHXxOH2gN9WBRPNYI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111</v>
      </c>
      <c r="AG3" t="s">
        <v>112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113</v>
      </c>
    </row>
    <row r="5" spans="1:60" x14ac:dyDescent="0.2">
      <c r="D5" s="10"/>
    </row>
    <row r="6" spans="1:60" ht="38.25" x14ac:dyDescent="0.2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136</v>
      </c>
      <c r="B8" s="225" t="s">
        <v>106</v>
      </c>
      <c r="C8" s="243" t="s">
        <v>27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137</v>
      </c>
    </row>
    <row r="9" spans="1:60" outlineLevel="1" x14ac:dyDescent="0.2">
      <c r="A9" s="234">
        <v>1</v>
      </c>
      <c r="B9" s="235" t="s">
        <v>138</v>
      </c>
      <c r="C9" s="244" t="s">
        <v>139</v>
      </c>
      <c r="D9" s="236" t="s">
        <v>140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12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141</v>
      </c>
      <c r="T9" s="240" t="s">
        <v>142</v>
      </c>
      <c r="U9" s="222">
        <v>0</v>
      </c>
      <c r="V9" s="222">
        <f>ROUND(E9*U9,2)</f>
        <v>0</v>
      </c>
      <c r="W9" s="222"/>
      <c r="X9" s="222" t="s">
        <v>143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145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5" t="s">
        <v>146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4">
        <v>2</v>
      </c>
      <c r="B11" s="235" t="s">
        <v>148</v>
      </c>
      <c r="C11" s="244" t="s">
        <v>149</v>
      </c>
      <c r="D11" s="236" t="s">
        <v>140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12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141</v>
      </c>
      <c r="T11" s="240" t="s">
        <v>142</v>
      </c>
      <c r="U11" s="222">
        <v>0</v>
      </c>
      <c r="V11" s="222">
        <f>ROUND(E11*U11,2)</f>
        <v>0</v>
      </c>
      <c r="W11" s="222"/>
      <c r="X11" s="222" t="s">
        <v>143</v>
      </c>
      <c r="Y11" s="222" t="s">
        <v>144</v>
      </c>
      <c r="Z11" s="212"/>
      <c r="AA11" s="212"/>
      <c r="AB11" s="212"/>
      <c r="AC11" s="212"/>
      <c r="AD11" s="212"/>
      <c r="AE11" s="212"/>
      <c r="AF11" s="212"/>
      <c r="AG11" s="212" t="s">
        <v>150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2" x14ac:dyDescent="0.2">
      <c r="A12" s="219"/>
      <c r="B12" s="220"/>
      <c r="C12" s="245" t="s">
        <v>151</v>
      </c>
      <c r="D12" s="241"/>
      <c r="E12" s="241"/>
      <c r="F12" s="241"/>
      <c r="G12" s="241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147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2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4" t="s">
        <v>136</v>
      </c>
      <c r="B13" s="225" t="s">
        <v>107</v>
      </c>
      <c r="C13" s="243" t="s">
        <v>28</v>
      </c>
      <c r="D13" s="226"/>
      <c r="E13" s="227"/>
      <c r="F13" s="228"/>
      <c r="G13" s="228">
        <f>SUMIF(AG14:AG17,"&lt;&gt;NOR",G14:G17)</f>
        <v>0</v>
      </c>
      <c r="H13" s="228"/>
      <c r="I13" s="228">
        <f>SUM(I14:I17)</f>
        <v>0</v>
      </c>
      <c r="J13" s="228"/>
      <c r="K13" s="228">
        <f>SUM(K14:K17)</f>
        <v>0</v>
      </c>
      <c r="L13" s="228"/>
      <c r="M13" s="228">
        <f>SUM(M14:M17)</f>
        <v>0</v>
      </c>
      <c r="N13" s="227"/>
      <c r="O13" s="227">
        <f>SUM(O14:O17)</f>
        <v>0</v>
      </c>
      <c r="P13" s="227"/>
      <c r="Q13" s="227">
        <f>SUM(Q14:Q17)</f>
        <v>0</v>
      </c>
      <c r="R13" s="228"/>
      <c r="S13" s="228"/>
      <c r="T13" s="229"/>
      <c r="U13" s="223"/>
      <c r="V13" s="223">
        <f>SUM(V14:V17)</f>
        <v>0</v>
      </c>
      <c r="W13" s="223"/>
      <c r="X13" s="223"/>
      <c r="Y13" s="223"/>
      <c r="AG13" t="s">
        <v>137</v>
      </c>
    </row>
    <row r="14" spans="1:60" outlineLevel="1" x14ac:dyDescent="0.2">
      <c r="A14" s="234">
        <v>3</v>
      </c>
      <c r="B14" s="235" t="s">
        <v>152</v>
      </c>
      <c r="C14" s="244" t="s">
        <v>153</v>
      </c>
      <c r="D14" s="236" t="s">
        <v>140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12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/>
      <c r="S14" s="239" t="s">
        <v>141</v>
      </c>
      <c r="T14" s="240" t="s">
        <v>142</v>
      </c>
      <c r="U14" s="222">
        <v>0</v>
      </c>
      <c r="V14" s="222">
        <f>ROUND(E14*U14,2)</f>
        <v>0</v>
      </c>
      <c r="W14" s="222"/>
      <c r="X14" s="222" t="s">
        <v>143</v>
      </c>
      <c r="Y14" s="222" t="s">
        <v>144</v>
      </c>
      <c r="Z14" s="212"/>
      <c r="AA14" s="212"/>
      <c r="AB14" s="212"/>
      <c r="AC14" s="212"/>
      <c r="AD14" s="212"/>
      <c r="AE14" s="212"/>
      <c r="AF14" s="212"/>
      <c r="AG14" s="212" t="s">
        <v>145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2" x14ac:dyDescent="0.2">
      <c r="A15" s="219"/>
      <c r="B15" s="220"/>
      <c r="C15" s="245" t="s">
        <v>154</v>
      </c>
      <c r="D15" s="241"/>
      <c r="E15" s="241"/>
      <c r="F15" s="241"/>
      <c r="G15" s="241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147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2" t="str">
        <f>C15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4">
        <v>4</v>
      </c>
      <c r="B16" s="235" t="s">
        <v>155</v>
      </c>
      <c r="C16" s="244" t="s">
        <v>156</v>
      </c>
      <c r="D16" s="236" t="s">
        <v>140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12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141</v>
      </c>
      <c r="T16" s="240" t="s">
        <v>142</v>
      </c>
      <c r="U16" s="222">
        <v>0</v>
      </c>
      <c r="V16" s="222">
        <f>ROUND(E16*U16,2)</f>
        <v>0</v>
      </c>
      <c r="W16" s="222"/>
      <c r="X16" s="222" t="s">
        <v>143</v>
      </c>
      <c r="Y16" s="222" t="s">
        <v>144</v>
      </c>
      <c r="Z16" s="212"/>
      <c r="AA16" s="212"/>
      <c r="AB16" s="212"/>
      <c r="AC16" s="212"/>
      <c r="AD16" s="212"/>
      <c r="AE16" s="212"/>
      <c r="AF16" s="212"/>
      <c r="AG16" s="212" t="s">
        <v>157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45" t="s">
        <v>158</v>
      </c>
      <c r="D17" s="241"/>
      <c r="E17" s="241"/>
      <c r="F17" s="241"/>
      <c r="G17" s="241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147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2" t="str">
        <f>C17</f>
        <v>Náklady na vyhotovení dokumentace skutečného provedení stavby a její předání objednateli v požadované formě a požadovaném počtu.</v>
      </c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3"/>
      <c r="B18" s="4"/>
      <c r="C18" s="24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122</v>
      </c>
    </row>
    <row r="19" spans="1:60" x14ac:dyDescent="0.2">
      <c r="A19" s="215"/>
      <c r="B19" s="216" t="s">
        <v>29</v>
      </c>
      <c r="C19" s="247"/>
      <c r="D19" s="217"/>
      <c r="E19" s="218"/>
      <c r="F19" s="218"/>
      <c r="G19" s="233">
        <f>G8+G13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159</v>
      </c>
    </row>
    <row r="20" spans="1:60" x14ac:dyDescent="0.2">
      <c r="C20" s="248"/>
      <c r="D20" s="10"/>
      <c r="AG20" t="s">
        <v>160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prt6uxyWrh66L/bN8I3UwGljtjNBfi1h54o7EDITEMEKOneS/EwwiiNZOZTcNgrSWQRY1GLhfqg0KriBh9KdQ==" saltValue="1BAnwK0KJzf5CcIKl95Y0w==" spinCount="100000" sheet="1" formatRows="0"/>
  <mergeCells count="8">
    <mergeCell ref="C15:G15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161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4.95" customHeight="1" x14ac:dyDescent="0.2">
      <c r="A4" s="202" t="s">
        <v>9</v>
      </c>
      <c r="B4" s="203" t="s">
        <v>56</v>
      </c>
      <c r="C4" s="204" t="s">
        <v>58</v>
      </c>
      <c r="D4" s="205"/>
      <c r="E4" s="205"/>
      <c r="F4" s="205"/>
      <c r="G4" s="206"/>
      <c r="AG4" t="s">
        <v>113</v>
      </c>
    </row>
    <row r="5" spans="1:60" x14ac:dyDescent="0.2">
      <c r="D5" s="10"/>
    </row>
    <row r="6" spans="1:60" ht="38.25" x14ac:dyDescent="0.2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15" t="s">
        <v>136</v>
      </c>
      <c r="B8" s="216" t="s">
        <v>102</v>
      </c>
      <c r="C8" s="247" t="s">
        <v>103</v>
      </c>
      <c r="D8" s="230"/>
      <c r="E8" s="231"/>
      <c r="F8" s="232"/>
      <c r="G8" s="232">
        <f>SUMIF(AG9:AG16,"&lt;&gt;NOR",G9:G16)</f>
        <v>0</v>
      </c>
      <c r="H8" s="232"/>
      <c r="I8" s="232">
        <f>SUM(I9:I16)</f>
        <v>0</v>
      </c>
      <c r="J8" s="232"/>
      <c r="K8" s="232">
        <f>SUM(K9:K16)</f>
        <v>0</v>
      </c>
      <c r="L8" s="232"/>
      <c r="M8" s="232">
        <f>SUM(M9:M16)</f>
        <v>0</v>
      </c>
      <c r="N8" s="231"/>
      <c r="O8" s="231">
        <f>SUM(O9:O16)</f>
        <v>0</v>
      </c>
      <c r="P8" s="231"/>
      <c r="Q8" s="231">
        <f>SUM(Q9:Q16)</f>
        <v>0</v>
      </c>
      <c r="R8" s="232"/>
      <c r="S8" s="232"/>
      <c r="T8" s="233"/>
      <c r="U8" s="223"/>
      <c r="V8" s="223">
        <f>SUM(V9:V16)</f>
        <v>0</v>
      </c>
      <c r="W8" s="223"/>
      <c r="X8" s="223"/>
      <c r="Y8" s="223"/>
      <c r="AG8" t="s">
        <v>137</v>
      </c>
    </row>
    <row r="9" spans="1:60" outlineLevel="1" x14ac:dyDescent="0.2">
      <c r="A9" s="219"/>
      <c r="B9" s="220"/>
      <c r="C9" s="245" t="s">
        <v>162</v>
      </c>
      <c r="D9" s="241"/>
      <c r="E9" s="241"/>
      <c r="F9" s="241"/>
      <c r="G9" s="241"/>
      <c r="H9" s="222"/>
      <c r="I9" s="222"/>
      <c r="J9" s="222"/>
      <c r="K9" s="222"/>
      <c r="L9" s="222"/>
      <c r="M9" s="222"/>
      <c r="N9" s="221"/>
      <c r="O9" s="221"/>
      <c r="P9" s="221"/>
      <c r="Q9" s="221"/>
      <c r="R9" s="222"/>
      <c r="S9" s="222"/>
      <c r="T9" s="222"/>
      <c r="U9" s="222"/>
      <c r="V9" s="222"/>
      <c r="W9" s="222"/>
      <c r="X9" s="222"/>
      <c r="Y9" s="222"/>
      <c r="Z9" s="212"/>
      <c r="AA9" s="212"/>
      <c r="AB9" s="212"/>
      <c r="AC9" s="212"/>
      <c r="AD9" s="212"/>
      <c r="AE9" s="212"/>
      <c r="AF9" s="212"/>
      <c r="AG9" s="212" t="s">
        <v>147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9">
        <v>1</v>
      </c>
      <c r="B10" s="250" t="s">
        <v>163</v>
      </c>
      <c r="C10" s="256" t="s">
        <v>164</v>
      </c>
      <c r="D10" s="251" t="s">
        <v>165</v>
      </c>
      <c r="E10" s="252">
        <v>10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12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166</v>
      </c>
      <c r="T10" s="255" t="s">
        <v>142</v>
      </c>
      <c r="U10" s="222">
        <v>0</v>
      </c>
      <c r="V10" s="222">
        <f>ROUND(E10*U10,2)</f>
        <v>0</v>
      </c>
      <c r="W10" s="222"/>
      <c r="X10" s="222" t="s">
        <v>167</v>
      </c>
      <c r="Y10" s="222" t="s">
        <v>144</v>
      </c>
      <c r="Z10" s="212"/>
      <c r="AA10" s="212"/>
      <c r="AB10" s="212"/>
      <c r="AC10" s="212"/>
      <c r="AD10" s="212"/>
      <c r="AE10" s="212"/>
      <c r="AF10" s="212"/>
      <c r="AG10" s="212" t="s">
        <v>168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9">
        <v>2</v>
      </c>
      <c r="B11" s="250" t="s">
        <v>169</v>
      </c>
      <c r="C11" s="256" t="s">
        <v>170</v>
      </c>
      <c r="D11" s="251" t="s">
        <v>165</v>
      </c>
      <c r="E11" s="252">
        <v>10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12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166</v>
      </c>
      <c r="T11" s="255" t="s">
        <v>142</v>
      </c>
      <c r="U11" s="222">
        <v>0</v>
      </c>
      <c r="V11" s="222">
        <f>ROUND(E11*U11,2)</f>
        <v>0</v>
      </c>
      <c r="W11" s="222"/>
      <c r="X11" s="222" t="s">
        <v>167</v>
      </c>
      <c r="Y11" s="222" t="s">
        <v>144</v>
      </c>
      <c r="Z11" s="212"/>
      <c r="AA11" s="212"/>
      <c r="AB11" s="212"/>
      <c r="AC11" s="212"/>
      <c r="AD11" s="212"/>
      <c r="AE11" s="212"/>
      <c r="AF11" s="212"/>
      <c r="AG11" s="212" t="s">
        <v>168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9">
        <v>3</v>
      </c>
      <c r="B12" s="250" t="s">
        <v>171</v>
      </c>
      <c r="C12" s="256" t="s">
        <v>172</v>
      </c>
      <c r="D12" s="251" t="s">
        <v>165</v>
      </c>
      <c r="E12" s="252">
        <v>225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12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166</v>
      </c>
      <c r="T12" s="255" t="s">
        <v>142</v>
      </c>
      <c r="U12" s="222">
        <v>0</v>
      </c>
      <c r="V12" s="222">
        <f>ROUND(E12*U12,2)</f>
        <v>0</v>
      </c>
      <c r="W12" s="222"/>
      <c r="X12" s="222" t="s">
        <v>167</v>
      </c>
      <c r="Y12" s="222" t="s">
        <v>144</v>
      </c>
      <c r="Z12" s="212"/>
      <c r="AA12" s="212"/>
      <c r="AB12" s="212"/>
      <c r="AC12" s="212"/>
      <c r="AD12" s="212"/>
      <c r="AE12" s="212"/>
      <c r="AF12" s="212"/>
      <c r="AG12" s="212" t="s">
        <v>168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9">
        <v>4</v>
      </c>
      <c r="B13" s="250" t="s">
        <v>173</v>
      </c>
      <c r="C13" s="256" t="s">
        <v>174</v>
      </c>
      <c r="D13" s="251" t="s">
        <v>175</v>
      </c>
      <c r="E13" s="252">
        <v>12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12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166</v>
      </c>
      <c r="T13" s="255" t="s">
        <v>142</v>
      </c>
      <c r="U13" s="222">
        <v>0</v>
      </c>
      <c r="V13" s="222">
        <f>ROUND(E13*U13,2)</f>
        <v>0</v>
      </c>
      <c r="W13" s="222"/>
      <c r="X13" s="222" t="s">
        <v>167</v>
      </c>
      <c r="Y13" s="222" t="s">
        <v>144</v>
      </c>
      <c r="Z13" s="212"/>
      <c r="AA13" s="212"/>
      <c r="AB13" s="212"/>
      <c r="AC13" s="212"/>
      <c r="AD13" s="212"/>
      <c r="AE13" s="212"/>
      <c r="AF13" s="212"/>
      <c r="AG13" s="212" t="s">
        <v>168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9">
        <v>5</v>
      </c>
      <c r="B14" s="250" t="s">
        <v>176</v>
      </c>
      <c r="C14" s="256" t="s">
        <v>177</v>
      </c>
      <c r="D14" s="251" t="s">
        <v>175</v>
      </c>
      <c r="E14" s="252">
        <v>6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12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166</v>
      </c>
      <c r="T14" s="255" t="s">
        <v>142</v>
      </c>
      <c r="U14" s="222">
        <v>0</v>
      </c>
      <c r="V14" s="222">
        <f>ROUND(E14*U14,2)</f>
        <v>0</v>
      </c>
      <c r="W14" s="222"/>
      <c r="X14" s="222" t="s">
        <v>167</v>
      </c>
      <c r="Y14" s="222" t="s">
        <v>144</v>
      </c>
      <c r="Z14" s="212"/>
      <c r="AA14" s="212"/>
      <c r="AB14" s="212"/>
      <c r="AC14" s="212"/>
      <c r="AD14" s="212"/>
      <c r="AE14" s="212"/>
      <c r="AF14" s="212"/>
      <c r="AG14" s="212" t="s">
        <v>168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4">
        <v>6</v>
      </c>
      <c r="B15" s="235" t="s">
        <v>178</v>
      </c>
      <c r="C15" s="244" t="s">
        <v>179</v>
      </c>
      <c r="D15" s="236" t="s">
        <v>175</v>
      </c>
      <c r="E15" s="237">
        <v>18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12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/>
      <c r="S15" s="239" t="s">
        <v>166</v>
      </c>
      <c r="T15" s="240" t="s">
        <v>142</v>
      </c>
      <c r="U15" s="222">
        <v>0</v>
      </c>
      <c r="V15" s="222">
        <f>ROUND(E15*U15,2)</f>
        <v>0</v>
      </c>
      <c r="W15" s="222"/>
      <c r="X15" s="222" t="s">
        <v>167</v>
      </c>
      <c r="Y15" s="222" t="s">
        <v>144</v>
      </c>
      <c r="Z15" s="212"/>
      <c r="AA15" s="212"/>
      <c r="AB15" s="212"/>
      <c r="AC15" s="212"/>
      <c r="AD15" s="212"/>
      <c r="AE15" s="212"/>
      <c r="AF15" s="212"/>
      <c r="AG15" s="212" t="s">
        <v>168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45" t="s">
        <v>29</v>
      </c>
      <c r="D16" s="241"/>
      <c r="E16" s="241"/>
      <c r="F16" s="241"/>
      <c r="G16" s="241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4" t="s">
        <v>136</v>
      </c>
      <c r="B17" s="225" t="s">
        <v>90</v>
      </c>
      <c r="C17" s="243" t="s">
        <v>91</v>
      </c>
      <c r="D17" s="226"/>
      <c r="E17" s="227"/>
      <c r="F17" s="228"/>
      <c r="G17" s="228">
        <f>SUMIF(AG18:AG65,"&lt;&gt;NOR",G18:G65)</f>
        <v>0</v>
      </c>
      <c r="H17" s="228"/>
      <c r="I17" s="228">
        <f>SUM(I18:I65)</f>
        <v>0</v>
      </c>
      <c r="J17" s="228"/>
      <c r="K17" s="228">
        <f>SUM(K18:K65)</f>
        <v>0</v>
      </c>
      <c r="L17" s="228"/>
      <c r="M17" s="228">
        <f>SUM(M18:M65)</f>
        <v>0</v>
      </c>
      <c r="N17" s="227"/>
      <c r="O17" s="227">
        <f>SUM(O18:O65)</f>
        <v>0</v>
      </c>
      <c r="P17" s="227"/>
      <c r="Q17" s="227">
        <f>SUM(Q18:Q65)</f>
        <v>0</v>
      </c>
      <c r="R17" s="228"/>
      <c r="S17" s="228"/>
      <c r="T17" s="229"/>
      <c r="U17" s="223"/>
      <c r="V17" s="223">
        <f>SUM(V18:V65)</f>
        <v>0</v>
      </c>
      <c r="W17" s="223"/>
      <c r="X17" s="223"/>
      <c r="Y17" s="223"/>
      <c r="AG17" t="s">
        <v>137</v>
      </c>
    </row>
    <row r="18" spans="1:60" outlineLevel="1" x14ac:dyDescent="0.2">
      <c r="A18" s="249">
        <v>7</v>
      </c>
      <c r="B18" s="250" t="s">
        <v>180</v>
      </c>
      <c r="C18" s="256" t="s">
        <v>181</v>
      </c>
      <c r="D18" s="251" t="s">
        <v>182</v>
      </c>
      <c r="E18" s="252">
        <v>4.96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12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166</v>
      </c>
      <c r="T18" s="255" t="s">
        <v>142</v>
      </c>
      <c r="U18" s="222">
        <v>0</v>
      </c>
      <c r="V18" s="222">
        <f>ROUND(E18*U18,2)</f>
        <v>0</v>
      </c>
      <c r="W18" s="222"/>
      <c r="X18" s="222" t="s">
        <v>183</v>
      </c>
      <c r="Y18" s="222" t="s">
        <v>144</v>
      </c>
      <c r="Z18" s="212"/>
      <c r="AA18" s="212"/>
      <c r="AB18" s="212"/>
      <c r="AC18" s="212"/>
      <c r="AD18" s="212"/>
      <c r="AE18" s="212"/>
      <c r="AF18" s="212"/>
      <c r="AG18" s="212" t="s">
        <v>184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9">
        <v>8</v>
      </c>
      <c r="B19" s="250" t="s">
        <v>185</v>
      </c>
      <c r="C19" s="256" t="s">
        <v>186</v>
      </c>
      <c r="D19" s="251" t="s">
        <v>175</v>
      </c>
      <c r="E19" s="252">
        <v>3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12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166</v>
      </c>
      <c r="T19" s="255" t="s">
        <v>142</v>
      </c>
      <c r="U19" s="222">
        <v>0</v>
      </c>
      <c r="V19" s="222">
        <f>ROUND(E19*U19,2)</f>
        <v>0</v>
      </c>
      <c r="W19" s="222"/>
      <c r="X19" s="222" t="s">
        <v>183</v>
      </c>
      <c r="Y19" s="222" t="s">
        <v>144</v>
      </c>
      <c r="Z19" s="212"/>
      <c r="AA19" s="212"/>
      <c r="AB19" s="212"/>
      <c r="AC19" s="212"/>
      <c r="AD19" s="212"/>
      <c r="AE19" s="212"/>
      <c r="AF19" s="212"/>
      <c r="AG19" s="212" t="s">
        <v>184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9">
        <v>9</v>
      </c>
      <c r="B20" s="250" t="s">
        <v>187</v>
      </c>
      <c r="C20" s="256" t="s">
        <v>188</v>
      </c>
      <c r="D20" s="251" t="s">
        <v>175</v>
      </c>
      <c r="E20" s="252">
        <v>3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12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166</v>
      </c>
      <c r="T20" s="255" t="s">
        <v>142</v>
      </c>
      <c r="U20" s="222">
        <v>0</v>
      </c>
      <c r="V20" s="222">
        <f>ROUND(E20*U20,2)</f>
        <v>0</v>
      </c>
      <c r="W20" s="222"/>
      <c r="X20" s="222" t="s">
        <v>183</v>
      </c>
      <c r="Y20" s="222" t="s">
        <v>144</v>
      </c>
      <c r="Z20" s="212"/>
      <c r="AA20" s="212"/>
      <c r="AB20" s="212"/>
      <c r="AC20" s="212"/>
      <c r="AD20" s="212"/>
      <c r="AE20" s="212"/>
      <c r="AF20" s="212"/>
      <c r="AG20" s="212" t="s">
        <v>184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9">
        <v>10</v>
      </c>
      <c r="B21" s="250" t="s">
        <v>189</v>
      </c>
      <c r="C21" s="256" t="s">
        <v>190</v>
      </c>
      <c r="D21" s="251" t="s">
        <v>175</v>
      </c>
      <c r="E21" s="252">
        <v>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12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166</v>
      </c>
      <c r="T21" s="255" t="s">
        <v>142</v>
      </c>
      <c r="U21" s="222">
        <v>0</v>
      </c>
      <c r="V21" s="222">
        <f>ROUND(E21*U21,2)</f>
        <v>0</v>
      </c>
      <c r="W21" s="222"/>
      <c r="X21" s="222" t="s">
        <v>183</v>
      </c>
      <c r="Y21" s="222" t="s">
        <v>144</v>
      </c>
      <c r="Z21" s="212"/>
      <c r="AA21" s="212"/>
      <c r="AB21" s="212"/>
      <c r="AC21" s="212"/>
      <c r="AD21" s="212"/>
      <c r="AE21" s="212"/>
      <c r="AF21" s="212"/>
      <c r="AG21" s="212" t="s">
        <v>184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9">
        <v>11</v>
      </c>
      <c r="B22" s="250" t="s">
        <v>191</v>
      </c>
      <c r="C22" s="256" t="s">
        <v>192</v>
      </c>
      <c r="D22" s="251" t="s">
        <v>193</v>
      </c>
      <c r="E22" s="252">
        <v>12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12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166</v>
      </c>
      <c r="T22" s="255" t="s">
        <v>142</v>
      </c>
      <c r="U22" s="222">
        <v>0</v>
      </c>
      <c r="V22" s="222">
        <f>ROUND(E22*U22,2)</f>
        <v>0</v>
      </c>
      <c r="W22" s="222"/>
      <c r="X22" s="222" t="s">
        <v>183</v>
      </c>
      <c r="Y22" s="222" t="s">
        <v>144</v>
      </c>
      <c r="Z22" s="212"/>
      <c r="AA22" s="212"/>
      <c r="AB22" s="212"/>
      <c r="AC22" s="212"/>
      <c r="AD22" s="212"/>
      <c r="AE22" s="212"/>
      <c r="AF22" s="212"/>
      <c r="AG22" s="212" t="s">
        <v>194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9">
        <v>12</v>
      </c>
      <c r="B23" s="250" t="s">
        <v>195</v>
      </c>
      <c r="C23" s="256" t="s">
        <v>196</v>
      </c>
      <c r="D23" s="251" t="s">
        <v>175</v>
      </c>
      <c r="E23" s="252">
        <v>20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12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166</v>
      </c>
      <c r="T23" s="255" t="s">
        <v>142</v>
      </c>
      <c r="U23" s="222">
        <v>0</v>
      </c>
      <c r="V23" s="222">
        <f>ROUND(E23*U23,2)</f>
        <v>0</v>
      </c>
      <c r="W23" s="222"/>
      <c r="X23" s="222" t="s">
        <v>183</v>
      </c>
      <c r="Y23" s="222" t="s">
        <v>144</v>
      </c>
      <c r="Z23" s="212"/>
      <c r="AA23" s="212"/>
      <c r="AB23" s="212"/>
      <c r="AC23" s="212"/>
      <c r="AD23" s="212"/>
      <c r="AE23" s="212"/>
      <c r="AF23" s="212"/>
      <c r="AG23" s="212" t="s">
        <v>184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9">
        <v>13</v>
      </c>
      <c r="B24" s="250" t="s">
        <v>197</v>
      </c>
      <c r="C24" s="256" t="s">
        <v>198</v>
      </c>
      <c r="D24" s="251" t="s">
        <v>175</v>
      </c>
      <c r="E24" s="252">
        <v>20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12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166</v>
      </c>
      <c r="T24" s="255" t="s">
        <v>142</v>
      </c>
      <c r="U24" s="222">
        <v>0</v>
      </c>
      <c r="V24" s="222">
        <f>ROUND(E24*U24,2)</f>
        <v>0</v>
      </c>
      <c r="W24" s="222"/>
      <c r="X24" s="222" t="s">
        <v>183</v>
      </c>
      <c r="Y24" s="222" t="s">
        <v>144</v>
      </c>
      <c r="Z24" s="212"/>
      <c r="AA24" s="212"/>
      <c r="AB24" s="212"/>
      <c r="AC24" s="212"/>
      <c r="AD24" s="212"/>
      <c r="AE24" s="212"/>
      <c r="AF24" s="212"/>
      <c r="AG24" s="212" t="s">
        <v>184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9">
        <v>14</v>
      </c>
      <c r="B25" s="250" t="s">
        <v>199</v>
      </c>
      <c r="C25" s="256" t="s">
        <v>200</v>
      </c>
      <c r="D25" s="251" t="s">
        <v>175</v>
      </c>
      <c r="E25" s="252">
        <v>15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12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166</v>
      </c>
      <c r="T25" s="255" t="s">
        <v>142</v>
      </c>
      <c r="U25" s="222">
        <v>0</v>
      </c>
      <c r="V25" s="222">
        <f>ROUND(E25*U25,2)</f>
        <v>0</v>
      </c>
      <c r="W25" s="222"/>
      <c r="X25" s="222" t="s">
        <v>183</v>
      </c>
      <c r="Y25" s="222" t="s">
        <v>144</v>
      </c>
      <c r="Z25" s="212"/>
      <c r="AA25" s="212"/>
      <c r="AB25" s="212"/>
      <c r="AC25" s="212"/>
      <c r="AD25" s="212"/>
      <c r="AE25" s="212"/>
      <c r="AF25" s="212"/>
      <c r="AG25" s="212" t="s">
        <v>184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9">
        <v>15</v>
      </c>
      <c r="B26" s="250" t="s">
        <v>201</v>
      </c>
      <c r="C26" s="256" t="s">
        <v>202</v>
      </c>
      <c r="D26" s="251" t="s">
        <v>175</v>
      </c>
      <c r="E26" s="252">
        <v>14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12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166</v>
      </c>
      <c r="T26" s="255" t="s">
        <v>142</v>
      </c>
      <c r="U26" s="222">
        <v>0</v>
      </c>
      <c r="V26" s="222">
        <f>ROUND(E26*U26,2)</f>
        <v>0</v>
      </c>
      <c r="W26" s="222"/>
      <c r="X26" s="222" t="s">
        <v>183</v>
      </c>
      <c r="Y26" s="222" t="s">
        <v>144</v>
      </c>
      <c r="Z26" s="212"/>
      <c r="AA26" s="212"/>
      <c r="AB26" s="212"/>
      <c r="AC26" s="212"/>
      <c r="AD26" s="212"/>
      <c r="AE26" s="212"/>
      <c r="AF26" s="212"/>
      <c r="AG26" s="212" t="s">
        <v>184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9">
        <v>16</v>
      </c>
      <c r="B27" s="250" t="s">
        <v>203</v>
      </c>
      <c r="C27" s="256" t="s">
        <v>204</v>
      </c>
      <c r="D27" s="251" t="s">
        <v>175</v>
      </c>
      <c r="E27" s="252">
        <v>12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12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166</v>
      </c>
      <c r="T27" s="255" t="s">
        <v>142</v>
      </c>
      <c r="U27" s="222">
        <v>0</v>
      </c>
      <c r="V27" s="222">
        <f>ROUND(E27*U27,2)</f>
        <v>0</v>
      </c>
      <c r="W27" s="222"/>
      <c r="X27" s="222" t="s">
        <v>183</v>
      </c>
      <c r="Y27" s="222" t="s">
        <v>144</v>
      </c>
      <c r="Z27" s="212"/>
      <c r="AA27" s="212"/>
      <c r="AB27" s="212"/>
      <c r="AC27" s="212"/>
      <c r="AD27" s="212"/>
      <c r="AE27" s="212"/>
      <c r="AF27" s="212"/>
      <c r="AG27" s="212" t="s">
        <v>184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9">
        <v>17</v>
      </c>
      <c r="B28" s="250" t="s">
        <v>205</v>
      </c>
      <c r="C28" s="256" t="s">
        <v>206</v>
      </c>
      <c r="D28" s="251" t="s">
        <v>175</v>
      </c>
      <c r="E28" s="252">
        <v>22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12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166</v>
      </c>
      <c r="T28" s="255" t="s">
        <v>142</v>
      </c>
      <c r="U28" s="222">
        <v>0</v>
      </c>
      <c r="V28" s="222">
        <f>ROUND(E28*U28,2)</f>
        <v>0</v>
      </c>
      <c r="W28" s="222"/>
      <c r="X28" s="222" t="s">
        <v>183</v>
      </c>
      <c r="Y28" s="222" t="s">
        <v>144</v>
      </c>
      <c r="Z28" s="212"/>
      <c r="AA28" s="212"/>
      <c r="AB28" s="212"/>
      <c r="AC28" s="212"/>
      <c r="AD28" s="212"/>
      <c r="AE28" s="212"/>
      <c r="AF28" s="212"/>
      <c r="AG28" s="212" t="s">
        <v>184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9">
        <v>18</v>
      </c>
      <c r="B29" s="250" t="s">
        <v>207</v>
      </c>
      <c r="C29" s="256" t="s">
        <v>208</v>
      </c>
      <c r="D29" s="251" t="s">
        <v>175</v>
      </c>
      <c r="E29" s="252">
        <v>12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12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166</v>
      </c>
      <c r="T29" s="255" t="s">
        <v>142</v>
      </c>
      <c r="U29" s="222">
        <v>0</v>
      </c>
      <c r="V29" s="222">
        <f>ROUND(E29*U29,2)</f>
        <v>0</v>
      </c>
      <c r="W29" s="222"/>
      <c r="X29" s="222" t="s">
        <v>183</v>
      </c>
      <c r="Y29" s="222" t="s">
        <v>144</v>
      </c>
      <c r="Z29" s="212"/>
      <c r="AA29" s="212"/>
      <c r="AB29" s="212"/>
      <c r="AC29" s="212"/>
      <c r="AD29" s="212"/>
      <c r="AE29" s="212"/>
      <c r="AF29" s="212"/>
      <c r="AG29" s="212" t="s">
        <v>184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9">
        <v>19</v>
      </c>
      <c r="B30" s="250" t="s">
        <v>209</v>
      </c>
      <c r="C30" s="256" t="s">
        <v>210</v>
      </c>
      <c r="D30" s="251" t="s">
        <v>175</v>
      </c>
      <c r="E30" s="252">
        <v>12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12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166</v>
      </c>
      <c r="T30" s="255" t="s">
        <v>142</v>
      </c>
      <c r="U30" s="222">
        <v>0</v>
      </c>
      <c r="V30" s="222">
        <f>ROUND(E30*U30,2)</f>
        <v>0</v>
      </c>
      <c r="W30" s="222"/>
      <c r="X30" s="222" t="s">
        <v>183</v>
      </c>
      <c r="Y30" s="222" t="s">
        <v>144</v>
      </c>
      <c r="Z30" s="212"/>
      <c r="AA30" s="212"/>
      <c r="AB30" s="212"/>
      <c r="AC30" s="212"/>
      <c r="AD30" s="212"/>
      <c r="AE30" s="212"/>
      <c r="AF30" s="212"/>
      <c r="AG30" s="212" t="s">
        <v>184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9">
        <v>20</v>
      </c>
      <c r="B31" s="250" t="s">
        <v>211</v>
      </c>
      <c r="C31" s="256" t="s">
        <v>212</v>
      </c>
      <c r="D31" s="251" t="s">
        <v>175</v>
      </c>
      <c r="E31" s="252">
        <v>11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12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166</v>
      </c>
      <c r="T31" s="255" t="s">
        <v>142</v>
      </c>
      <c r="U31" s="222">
        <v>0</v>
      </c>
      <c r="V31" s="222">
        <f>ROUND(E31*U31,2)</f>
        <v>0</v>
      </c>
      <c r="W31" s="222"/>
      <c r="X31" s="222" t="s">
        <v>183</v>
      </c>
      <c r="Y31" s="222" t="s">
        <v>144</v>
      </c>
      <c r="Z31" s="212"/>
      <c r="AA31" s="212"/>
      <c r="AB31" s="212"/>
      <c r="AC31" s="212"/>
      <c r="AD31" s="212"/>
      <c r="AE31" s="212"/>
      <c r="AF31" s="212"/>
      <c r="AG31" s="212" t="s">
        <v>184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9">
        <v>21</v>
      </c>
      <c r="B32" s="250" t="s">
        <v>213</v>
      </c>
      <c r="C32" s="256" t="s">
        <v>214</v>
      </c>
      <c r="D32" s="251" t="s">
        <v>175</v>
      </c>
      <c r="E32" s="252">
        <v>2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12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166</v>
      </c>
      <c r="T32" s="255" t="s">
        <v>142</v>
      </c>
      <c r="U32" s="222">
        <v>0</v>
      </c>
      <c r="V32" s="222">
        <f>ROUND(E32*U32,2)</f>
        <v>0</v>
      </c>
      <c r="W32" s="222"/>
      <c r="X32" s="222" t="s">
        <v>183</v>
      </c>
      <c r="Y32" s="222" t="s">
        <v>144</v>
      </c>
      <c r="Z32" s="212"/>
      <c r="AA32" s="212"/>
      <c r="AB32" s="212"/>
      <c r="AC32" s="212"/>
      <c r="AD32" s="212"/>
      <c r="AE32" s="212"/>
      <c r="AF32" s="212"/>
      <c r="AG32" s="212" t="s">
        <v>194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9">
        <v>22</v>
      </c>
      <c r="B33" s="250" t="s">
        <v>215</v>
      </c>
      <c r="C33" s="256" t="s">
        <v>216</v>
      </c>
      <c r="D33" s="251" t="s">
        <v>175</v>
      </c>
      <c r="E33" s="252">
        <v>3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12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166</v>
      </c>
      <c r="T33" s="255" t="s">
        <v>142</v>
      </c>
      <c r="U33" s="222">
        <v>0</v>
      </c>
      <c r="V33" s="222">
        <f>ROUND(E33*U33,2)</f>
        <v>0</v>
      </c>
      <c r="W33" s="222"/>
      <c r="X33" s="222" t="s">
        <v>183</v>
      </c>
      <c r="Y33" s="222" t="s">
        <v>144</v>
      </c>
      <c r="Z33" s="212"/>
      <c r="AA33" s="212"/>
      <c r="AB33" s="212"/>
      <c r="AC33" s="212"/>
      <c r="AD33" s="212"/>
      <c r="AE33" s="212"/>
      <c r="AF33" s="212"/>
      <c r="AG33" s="212" t="s">
        <v>194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9">
        <v>23</v>
      </c>
      <c r="B34" s="250" t="s">
        <v>217</v>
      </c>
      <c r="C34" s="256" t="s">
        <v>218</v>
      </c>
      <c r="D34" s="251" t="s">
        <v>175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12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166</v>
      </c>
      <c r="T34" s="255" t="s">
        <v>142</v>
      </c>
      <c r="U34" s="222">
        <v>0</v>
      </c>
      <c r="V34" s="222">
        <f>ROUND(E34*U34,2)</f>
        <v>0</v>
      </c>
      <c r="W34" s="222"/>
      <c r="X34" s="222" t="s">
        <v>183</v>
      </c>
      <c r="Y34" s="222" t="s">
        <v>144</v>
      </c>
      <c r="Z34" s="212"/>
      <c r="AA34" s="212"/>
      <c r="AB34" s="212"/>
      <c r="AC34" s="212"/>
      <c r="AD34" s="212"/>
      <c r="AE34" s="212"/>
      <c r="AF34" s="212"/>
      <c r="AG34" s="212" t="s">
        <v>194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9">
        <v>24</v>
      </c>
      <c r="B35" s="250" t="s">
        <v>219</v>
      </c>
      <c r="C35" s="256" t="s">
        <v>220</v>
      </c>
      <c r="D35" s="251" t="s">
        <v>175</v>
      </c>
      <c r="E35" s="252">
        <v>12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12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166</v>
      </c>
      <c r="T35" s="255" t="s">
        <v>142</v>
      </c>
      <c r="U35" s="222">
        <v>0</v>
      </c>
      <c r="V35" s="222">
        <f>ROUND(E35*U35,2)</f>
        <v>0</v>
      </c>
      <c r="W35" s="222"/>
      <c r="X35" s="222" t="s">
        <v>183</v>
      </c>
      <c r="Y35" s="222" t="s">
        <v>144</v>
      </c>
      <c r="Z35" s="212"/>
      <c r="AA35" s="212"/>
      <c r="AB35" s="212"/>
      <c r="AC35" s="212"/>
      <c r="AD35" s="212"/>
      <c r="AE35" s="212"/>
      <c r="AF35" s="212"/>
      <c r="AG35" s="212" t="s">
        <v>194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9">
        <v>25</v>
      </c>
      <c r="B36" s="250" t="s">
        <v>221</v>
      </c>
      <c r="C36" s="256" t="s">
        <v>222</v>
      </c>
      <c r="D36" s="251" t="s">
        <v>175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12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166</v>
      </c>
      <c r="T36" s="255" t="s">
        <v>142</v>
      </c>
      <c r="U36" s="222">
        <v>0</v>
      </c>
      <c r="V36" s="222">
        <f>ROUND(E36*U36,2)</f>
        <v>0</v>
      </c>
      <c r="W36" s="222"/>
      <c r="X36" s="222" t="s">
        <v>183</v>
      </c>
      <c r="Y36" s="222" t="s">
        <v>144</v>
      </c>
      <c r="Z36" s="212"/>
      <c r="AA36" s="212"/>
      <c r="AB36" s="212"/>
      <c r="AC36" s="212"/>
      <c r="AD36" s="212"/>
      <c r="AE36" s="212"/>
      <c r="AF36" s="212"/>
      <c r="AG36" s="212" t="s">
        <v>194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9">
        <v>26</v>
      </c>
      <c r="B37" s="250" t="s">
        <v>223</v>
      </c>
      <c r="C37" s="256" t="s">
        <v>224</v>
      </c>
      <c r="D37" s="251" t="s">
        <v>175</v>
      </c>
      <c r="E37" s="252">
        <v>5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12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166</v>
      </c>
      <c r="T37" s="255" t="s">
        <v>142</v>
      </c>
      <c r="U37" s="222">
        <v>0</v>
      </c>
      <c r="V37" s="222">
        <f>ROUND(E37*U37,2)</f>
        <v>0</v>
      </c>
      <c r="W37" s="222"/>
      <c r="X37" s="222" t="s">
        <v>183</v>
      </c>
      <c r="Y37" s="222" t="s">
        <v>144</v>
      </c>
      <c r="Z37" s="212"/>
      <c r="AA37" s="212"/>
      <c r="AB37" s="212"/>
      <c r="AC37" s="212"/>
      <c r="AD37" s="212"/>
      <c r="AE37" s="212"/>
      <c r="AF37" s="212"/>
      <c r="AG37" s="212" t="s">
        <v>184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9">
        <v>27</v>
      </c>
      <c r="B38" s="250" t="s">
        <v>225</v>
      </c>
      <c r="C38" s="256" t="s">
        <v>226</v>
      </c>
      <c r="D38" s="251" t="s">
        <v>175</v>
      </c>
      <c r="E38" s="252">
        <v>1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12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166</v>
      </c>
      <c r="T38" s="255" t="s">
        <v>142</v>
      </c>
      <c r="U38" s="222">
        <v>0</v>
      </c>
      <c r="V38" s="222">
        <f>ROUND(E38*U38,2)</f>
        <v>0</v>
      </c>
      <c r="W38" s="222"/>
      <c r="X38" s="222" t="s">
        <v>183</v>
      </c>
      <c r="Y38" s="222" t="s">
        <v>144</v>
      </c>
      <c r="Z38" s="212"/>
      <c r="AA38" s="212"/>
      <c r="AB38" s="212"/>
      <c r="AC38" s="212"/>
      <c r="AD38" s="212"/>
      <c r="AE38" s="212"/>
      <c r="AF38" s="212"/>
      <c r="AG38" s="212" t="s">
        <v>194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9">
        <v>28</v>
      </c>
      <c r="B39" s="250" t="s">
        <v>227</v>
      </c>
      <c r="C39" s="256" t="s">
        <v>228</v>
      </c>
      <c r="D39" s="251" t="s">
        <v>175</v>
      </c>
      <c r="E39" s="252">
        <v>3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12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166</v>
      </c>
      <c r="T39" s="255" t="s">
        <v>142</v>
      </c>
      <c r="U39" s="222">
        <v>0</v>
      </c>
      <c r="V39" s="222">
        <f>ROUND(E39*U39,2)</f>
        <v>0</v>
      </c>
      <c r="W39" s="222"/>
      <c r="X39" s="222" t="s">
        <v>183</v>
      </c>
      <c r="Y39" s="222" t="s">
        <v>144</v>
      </c>
      <c r="Z39" s="212"/>
      <c r="AA39" s="212"/>
      <c r="AB39" s="212"/>
      <c r="AC39" s="212"/>
      <c r="AD39" s="212"/>
      <c r="AE39" s="212"/>
      <c r="AF39" s="212"/>
      <c r="AG39" s="212" t="s">
        <v>184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9">
        <v>29</v>
      </c>
      <c r="B40" s="250" t="s">
        <v>229</v>
      </c>
      <c r="C40" s="256" t="s">
        <v>230</v>
      </c>
      <c r="D40" s="251" t="s">
        <v>175</v>
      </c>
      <c r="E40" s="252">
        <v>2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12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166</v>
      </c>
      <c r="T40" s="255" t="s">
        <v>142</v>
      </c>
      <c r="U40" s="222">
        <v>0</v>
      </c>
      <c r="V40" s="222">
        <f>ROUND(E40*U40,2)</f>
        <v>0</v>
      </c>
      <c r="W40" s="222"/>
      <c r="X40" s="222" t="s">
        <v>183</v>
      </c>
      <c r="Y40" s="222" t="s">
        <v>144</v>
      </c>
      <c r="Z40" s="212"/>
      <c r="AA40" s="212"/>
      <c r="AB40" s="212"/>
      <c r="AC40" s="212"/>
      <c r="AD40" s="212"/>
      <c r="AE40" s="212"/>
      <c r="AF40" s="212"/>
      <c r="AG40" s="212" t="s">
        <v>184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9">
        <v>30</v>
      </c>
      <c r="B41" s="250" t="s">
        <v>231</v>
      </c>
      <c r="C41" s="256" t="s">
        <v>232</v>
      </c>
      <c r="D41" s="251" t="s">
        <v>175</v>
      </c>
      <c r="E41" s="252">
        <v>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12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166</v>
      </c>
      <c r="T41" s="255" t="s">
        <v>142</v>
      </c>
      <c r="U41" s="222">
        <v>0</v>
      </c>
      <c r="V41" s="222">
        <f>ROUND(E41*U41,2)</f>
        <v>0</v>
      </c>
      <c r="W41" s="222"/>
      <c r="X41" s="222" t="s">
        <v>183</v>
      </c>
      <c r="Y41" s="222" t="s">
        <v>144</v>
      </c>
      <c r="Z41" s="212"/>
      <c r="AA41" s="212"/>
      <c r="AB41" s="212"/>
      <c r="AC41" s="212"/>
      <c r="AD41" s="212"/>
      <c r="AE41" s="212"/>
      <c r="AF41" s="212"/>
      <c r="AG41" s="212" t="s">
        <v>184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49">
        <v>31</v>
      </c>
      <c r="B42" s="250" t="s">
        <v>233</v>
      </c>
      <c r="C42" s="256" t="s">
        <v>234</v>
      </c>
      <c r="D42" s="251" t="s">
        <v>175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12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166</v>
      </c>
      <c r="T42" s="255" t="s">
        <v>142</v>
      </c>
      <c r="U42" s="222">
        <v>0</v>
      </c>
      <c r="V42" s="222">
        <f>ROUND(E42*U42,2)</f>
        <v>0</v>
      </c>
      <c r="W42" s="222"/>
      <c r="X42" s="222" t="s">
        <v>183</v>
      </c>
      <c r="Y42" s="222" t="s">
        <v>144</v>
      </c>
      <c r="Z42" s="212"/>
      <c r="AA42" s="212"/>
      <c r="AB42" s="212"/>
      <c r="AC42" s="212"/>
      <c r="AD42" s="212"/>
      <c r="AE42" s="212"/>
      <c r="AF42" s="212"/>
      <c r="AG42" s="212" t="s">
        <v>184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9">
        <v>32</v>
      </c>
      <c r="B43" s="250" t="s">
        <v>235</v>
      </c>
      <c r="C43" s="256" t="s">
        <v>236</v>
      </c>
      <c r="D43" s="251" t="s">
        <v>175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12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166</v>
      </c>
      <c r="T43" s="255" t="s">
        <v>142</v>
      </c>
      <c r="U43" s="222">
        <v>0</v>
      </c>
      <c r="V43" s="222">
        <f>ROUND(E43*U43,2)</f>
        <v>0</v>
      </c>
      <c r="W43" s="222"/>
      <c r="X43" s="222" t="s">
        <v>183</v>
      </c>
      <c r="Y43" s="222" t="s">
        <v>144</v>
      </c>
      <c r="Z43" s="212"/>
      <c r="AA43" s="212"/>
      <c r="AB43" s="212"/>
      <c r="AC43" s="212"/>
      <c r="AD43" s="212"/>
      <c r="AE43" s="212"/>
      <c r="AF43" s="212"/>
      <c r="AG43" s="212" t="s">
        <v>194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9">
        <v>33</v>
      </c>
      <c r="B44" s="250" t="s">
        <v>237</v>
      </c>
      <c r="C44" s="256" t="s">
        <v>238</v>
      </c>
      <c r="D44" s="251" t="s">
        <v>182</v>
      </c>
      <c r="E44" s="252">
        <v>90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12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166</v>
      </c>
      <c r="T44" s="255" t="s">
        <v>142</v>
      </c>
      <c r="U44" s="222">
        <v>0</v>
      </c>
      <c r="V44" s="222">
        <f>ROUND(E44*U44,2)</f>
        <v>0</v>
      </c>
      <c r="W44" s="222"/>
      <c r="X44" s="222" t="s">
        <v>183</v>
      </c>
      <c r="Y44" s="222" t="s">
        <v>144</v>
      </c>
      <c r="Z44" s="212"/>
      <c r="AA44" s="212"/>
      <c r="AB44" s="212"/>
      <c r="AC44" s="212"/>
      <c r="AD44" s="212"/>
      <c r="AE44" s="212"/>
      <c r="AF44" s="212"/>
      <c r="AG44" s="212" t="s">
        <v>194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9">
        <v>34</v>
      </c>
      <c r="B45" s="250" t="s">
        <v>239</v>
      </c>
      <c r="C45" s="256" t="s">
        <v>240</v>
      </c>
      <c r="D45" s="251" t="s">
        <v>165</v>
      </c>
      <c r="E45" s="252">
        <v>515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12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166</v>
      </c>
      <c r="T45" s="255" t="s">
        <v>142</v>
      </c>
      <c r="U45" s="222">
        <v>0</v>
      </c>
      <c r="V45" s="222">
        <f>ROUND(E45*U45,2)</f>
        <v>0</v>
      </c>
      <c r="W45" s="222"/>
      <c r="X45" s="222" t="s">
        <v>183</v>
      </c>
      <c r="Y45" s="222" t="s">
        <v>144</v>
      </c>
      <c r="Z45" s="212"/>
      <c r="AA45" s="212"/>
      <c r="AB45" s="212"/>
      <c r="AC45" s="212"/>
      <c r="AD45" s="212"/>
      <c r="AE45" s="212"/>
      <c r="AF45" s="212"/>
      <c r="AG45" s="212" t="s">
        <v>184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9">
        <v>35</v>
      </c>
      <c r="B46" s="250" t="s">
        <v>241</v>
      </c>
      <c r="C46" s="256" t="s">
        <v>242</v>
      </c>
      <c r="D46" s="251" t="s">
        <v>165</v>
      </c>
      <c r="E46" s="252">
        <v>170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12</v>
      </c>
      <c r="M46" s="254">
        <f>G46*(1+L46/100)</f>
        <v>0</v>
      </c>
      <c r="N46" s="252">
        <v>0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166</v>
      </c>
      <c r="T46" s="255" t="s">
        <v>142</v>
      </c>
      <c r="U46" s="222">
        <v>0</v>
      </c>
      <c r="V46" s="222">
        <f>ROUND(E46*U46,2)</f>
        <v>0</v>
      </c>
      <c r="W46" s="222"/>
      <c r="X46" s="222" t="s">
        <v>183</v>
      </c>
      <c r="Y46" s="222" t="s">
        <v>144</v>
      </c>
      <c r="Z46" s="212"/>
      <c r="AA46" s="212"/>
      <c r="AB46" s="212"/>
      <c r="AC46" s="212"/>
      <c r="AD46" s="212"/>
      <c r="AE46" s="212"/>
      <c r="AF46" s="212"/>
      <c r="AG46" s="212" t="s">
        <v>184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9">
        <v>36</v>
      </c>
      <c r="B47" s="250" t="s">
        <v>243</v>
      </c>
      <c r="C47" s="256" t="s">
        <v>244</v>
      </c>
      <c r="D47" s="251" t="s">
        <v>165</v>
      </c>
      <c r="E47" s="252">
        <v>65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12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/>
      <c r="S47" s="254" t="s">
        <v>166</v>
      </c>
      <c r="T47" s="255" t="s">
        <v>142</v>
      </c>
      <c r="U47" s="222">
        <v>0</v>
      </c>
      <c r="V47" s="222">
        <f>ROUND(E47*U47,2)</f>
        <v>0</v>
      </c>
      <c r="W47" s="222"/>
      <c r="X47" s="222" t="s">
        <v>183</v>
      </c>
      <c r="Y47" s="222" t="s">
        <v>144</v>
      </c>
      <c r="Z47" s="212"/>
      <c r="AA47" s="212"/>
      <c r="AB47" s="212"/>
      <c r="AC47" s="212"/>
      <c r="AD47" s="212"/>
      <c r="AE47" s="212"/>
      <c r="AF47" s="212"/>
      <c r="AG47" s="212" t="s">
        <v>184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9">
        <v>37</v>
      </c>
      <c r="B48" s="250" t="s">
        <v>245</v>
      </c>
      <c r="C48" s="256" t="s">
        <v>246</v>
      </c>
      <c r="D48" s="251" t="s">
        <v>175</v>
      </c>
      <c r="E48" s="252">
        <v>57.5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12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166</v>
      </c>
      <c r="T48" s="255" t="s">
        <v>142</v>
      </c>
      <c r="U48" s="222">
        <v>0</v>
      </c>
      <c r="V48" s="222">
        <f>ROUND(E48*U48,2)</f>
        <v>0</v>
      </c>
      <c r="W48" s="222"/>
      <c r="X48" s="222" t="s">
        <v>183</v>
      </c>
      <c r="Y48" s="222" t="s">
        <v>144</v>
      </c>
      <c r="Z48" s="212"/>
      <c r="AA48" s="212"/>
      <c r="AB48" s="212"/>
      <c r="AC48" s="212"/>
      <c r="AD48" s="212"/>
      <c r="AE48" s="212"/>
      <c r="AF48" s="212"/>
      <c r="AG48" s="212" t="s">
        <v>194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9">
        <v>38</v>
      </c>
      <c r="B49" s="250" t="s">
        <v>247</v>
      </c>
      <c r="C49" s="256" t="s">
        <v>248</v>
      </c>
      <c r="D49" s="251" t="s">
        <v>175</v>
      </c>
      <c r="E49" s="252">
        <v>32.5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12</v>
      </c>
      <c r="M49" s="254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4"/>
      <c r="S49" s="254" t="s">
        <v>166</v>
      </c>
      <c r="T49" s="255" t="s">
        <v>142</v>
      </c>
      <c r="U49" s="222">
        <v>0</v>
      </c>
      <c r="V49" s="222">
        <f>ROUND(E49*U49,2)</f>
        <v>0</v>
      </c>
      <c r="W49" s="222"/>
      <c r="X49" s="222" t="s">
        <v>183</v>
      </c>
      <c r="Y49" s="222" t="s">
        <v>144</v>
      </c>
      <c r="Z49" s="212"/>
      <c r="AA49" s="212"/>
      <c r="AB49" s="212"/>
      <c r="AC49" s="212"/>
      <c r="AD49" s="212"/>
      <c r="AE49" s="212"/>
      <c r="AF49" s="212"/>
      <c r="AG49" s="212" t="s">
        <v>194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9">
        <v>39</v>
      </c>
      <c r="B50" s="250" t="s">
        <v>249</v>
      </c>
      <c r="C50" s="256" t="s">
        <v>250</v>
      </c>
      <c r="D50" s="251" t="s">
        <v>175</v>
      </c>
      <c r="E50" s="252">
        <v>14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12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166</v>
      </c>
      <c r="T50" s="255" t="s">
        <v>142</v>
      </c>
      <c r="U50" s="222">
        <v>0</v>
      </c>
      <c r="V50" s="222">
        <f>ROUND(E50*U50,2)</f>
        <v>0</v>
      </c>
      <c r="W50" s="222"/>
      <c r="X50" s="222" t="s">
        <v>183</v>
      </c>
      <c r="Y50" s="222" t="s">
        <v>144</v>
      </c>
      <c r="Z50" s="212"/>
      <c r="AA50" s="212"/>
      <c r="AB50" s="212"/>
      <c r="AC50" s="212"/>
      <c r="AD50" s="212"/>
      <c r="AE50" s="212"/>
      <c r="AF50" s="212"/>
      <c r="AG50" s="212" t="s">
        <v>194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9">
        <v>40</v>
      </c>
      <c r="B51" s="250" t="s">
        <v>251</v>
      </c>
      <c r="C51" s="256" t="s">
        <v>252</v>
      </c>
      <c r="D51" s="251" t="s">
        <v>175</v>
      </c>
      <c r="E51" s="252">
        <v>18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12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166</v>
      </c>
      <c r="T51" s="255" t="s">
        <v>142</v>
      </c>
      <c r="U51" s="222">
        <v>0</v>
      </c>
      <c r="V51" s="222">
        <f>ROUND(E51*U51,2)</f>
        <v>0</v>
      </c>
      <c r="W51" s="222"/>
      <c r="X51" s="222" t="s">
        <v>183</v>
      </c>
      <c r="Y51" s="222" t="s">
        <v>144</v>
      </c>
      <c r="Z51" s="212"/>
      <c r="AA51" s="212"/>
      <c r="AB51" s="212"/>
      <c r="AC51" s="212"/>
      <c r="AD51" s="212"/>
      <c r="AE51" s="212"/>
      <c r="AF51" s="212"/>
      <c r="AG51" s="212" t="s">
        <v>184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9">
        <v>41</v>
      </c>
      <c r="B52" s="250" t="s">
        <v>253</v>
      </c>
      <c r="C52" s="256" t="s">
        <v>254</v>
      </c>
      <c r="D52" s="251" t="s">
        <v>175</v>
      </c>
      <c r="E52" s="252">
        <v>4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12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166</v>
      </c>
      <c r="T52" s="255" t="s">
        <v>142</v>
      </c>
      <c r="U52" s="222">
        <v>0</v>
      </c>
      <c r="V52" s="222">
        <f>ROUND(E52*U52,2)</f>
        <v>0</v>
      </c>
      <c r="W52" s="222"/>
      <c r="X52" s="222" t="s">
        <v>183</v>
      </c>
      <c r="Y52" s="222" t="s">
        <v>144</v>
      </c>
      <c r="Z52" s="212"/>
      <c r="AA52" s="212"/>
      <c r="AB52" s="212"/>
      <c r="AC52" s="212"/>
      <c r="AD52" s="212"/>
      <c r="AE52" s="212"/>
      <c r="AF52" s="212"/>
      <c r="AG52" s="212" t="s">
        <v>194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9">
        <v>42</v>
      </c>
      <c r="B53" s="250" t="s">
        <v>255</v>
      </c>
      <c r="C53" s="256" t="s">
        <v>256</v>
      </c>
      <c r="D53" s="251" t="s">
        <v>175</v>
      </c>
      <c r="E53" s="252">
        <v>2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12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166</v>
      </c>
      <c r="T53" s="255" t="s">
        <v>142</v>
      </c>
      <c r="U53" s="222">
        <v>0</v>
      </c>
      <c r="V53" s="222">
        <f>ROUND(E53*U53,2)</f>
        <v>0</v>
      </c>
      <c r="W53" s="222"/>
      <c r="X53" s="222" t="s">
        <v>183</v>
      </c>
      <c r="Y53" s="222" t="s">
        <v>144</v>
      </c>
      <c r="Z53" s="212"/>
      <c r="AA53" s="212"/>
      <c r="AB53" s="212"/>
      <c r="AC53" s="212"/>
      <c r="AD53" s="212"/>
      <c r="AE53" s="212"/>
      <c r="AF53" s="212"/>
      <c r="AG53" s="212" t="s">
        <v>184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9">
        <v>43</v>
      </c>
      <c r="B54" s="250" t="s">
        <v>257</v>
      </c>
      <c r="C54" s="256" t="s">
        <v>258</v>
      </c>
      <c r="D54" s="251" t="s">
        <v>259</v>
      </c>
      <c r="E54" s="252">
        <v>0.53549999999999998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12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166</v>
      </c>
      <c r="T54" s="255" t="s">
        <v>142</v>
      </c>
      <c r="U54" s="222">
        <v>0</v>
      </c>
      <c r="V54" s="222">
        <f>ROUND(E54*U54,2)</f>
        <v>0</v>
      </c>
      <c r="W54" s="222"/>
      <c r="X54" s="222" t="s">
        <v>183</v>
      </c>
      <c r="Y54" s="222" t="s">
        <v>144</v>
      </c>
      <c r="Z54" s="212"/>
      <c r="AA54" s="212"/>
      <c r="AB54" s="212"/>
      <c r="AC54" s="212"/>
      <c r="AD54" s="212"/>
      <c r="AE54" s="212"/>
      <c r="AF54" s="212"/>
      <c r="AG54" s="212" t="s">
        <v>184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9">
        <v>44</v>
      </c>
      <c r="B55" s="250" t="s">
        <v>260</v>
      </c>
      <c r="C55" s="256" t="s">
        <v>261</v>
      </c>
      <c r="D55" s="251" t="s">
        <v>259</v>
      </c>
      <c r="E55" s="252">
        <v>2.1000000000000001E-2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12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/>
      <c r="S55" s="254" t="s">
        <v>166</v>
      </c>
      <c r="T55" s="255" t="s">
        <v>142</v>
      </c>
      <c r="U55" s="222">
        <v>0</v>
      </c>
      <c r="V55" s="222">
        <f>ROUND(E55*U55,2)</f>
        <v>0</v>
      </c>
      <c r="W55" s="222"/>
      <c r="X55" s="222" t="s">
        <v>183</v>
      </c>
      <c r="Y55" s="222" t="s">
        <v>144</v>
      </c>
      <c r="Z55" s="212"/>
      <c r="AA55" s="212"/>
      <c r="AB55" s="212"/>
      <c r="AC55" s="212"/>
      <c r="AD55" s="212"/>
      <c r="AE55" s="212"/>
      <c r="AF55" s="212"/>
      <c r="AG55" s="212" t="s">
        <v>194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9">
        <v>45</v>
      </c>
      <c r="B56" s="250" t="s">
        <v>262</v>
      </c>
      <c r="C56" s="256" t="s">
        <v>263</v>
      </c>
      <c r="D56" s="251" t="s">
        <v>259</v>
      </c>
      <c r="E56" s="252">
        <v>0.19635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12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166</v>
      </c>
      <c r="T56" s="255" t="s">
        <v>142</v>
      </c>
      <c r="U56" s="222">
        <v>0</v>
      </c>
      <c r="V56" s="222">
        <f>ROUND(E56*U56,2)</f>
        <v>0</v>
      </c>
      <c r="W56" s="222"/>
      <c r="X56" s="222" t="s">
        <v>183</v>
      </c>
      <c r="Y56" s="222" t="s">
        <v>144</v>
      </c>
      <c r="Z56" s="212"/>
      <c r="AA56" s="212"/>
      <c r="AB56" s="212"/>
      <c r="AC56" s="212"/>
      <c r="AD56" s="212"/>
      <c r="AE56" s="212"/>
      <c r="AF56" s="212"/>
      <c r="AG56" s="212" t="s">
        <v>184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9">
        <v>46</v>
      </c>
      <c r="B57" s="250" t="s">
        <v>264</v>
      </c>
      <c r="C57" s="256" t="s">
        <v>265</v>
      </c>
      <c r="D57" s="251" t="s">
        <v>259</v>
      </c>
      <c r="E57" s="252">
        <v>0.14174999999999999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12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166</v>
      </c>
      <c r="T57" s="255" t="s">
        <v>142</v>
      </c>
      <c r="U57" s="222">
        <v>0</v>
      </c>
      <c r="V57" s="222">
        <f>ROUND(E57*U57,2)</f>
        <v>0</v>
      </c>
      <c r="W57" s="222"/>
      <c r="X57" s="222" t="s">
        <v>183</v>
      </c>
      <c r="Y57" s="222" t="s">
        <v>144</v>
      </c>
      <c r="Z57" s="212"/>
      <c r="AA57" s="212"/>
      <c r="AB57" s="212"/>
      <c r="AC57" s="212"/>
      <c r="AD57" s="212"/>
      <c r="AE57" s="212"/>
      <c r="AF57" s="212"/>
      <c r="AG57" s="212" t="s">
        <v>184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9">
        <v>47</v>
      </c>
      <c r="B58" s="250" t="s">
        <v>266</v>
      </c>
      <c r="C58" s="256" t="s">
        <v>267</v>
      </c>
      <c r="D58" s="251" t="s">
        <v>259</v>
      </c>
      <c r="E58" s="252">
        <v>2.835E-2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12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166</v>
      </c>
      <c r="T58" s="255" t="s">
        <v>142</v>
      </c>
      <c r="U58" s="222">
        <v>0</v>
      </c>
      <c r="V58" s="222">
        <f>ROUND(E58*U58,2)</f>
        <v>0</v>
      </c>
      <c r="W58" s="222"/>
      <c r="X58" s="222" t="s">
        <v>183</v>
      </c>
      <c r="Y58" s="222" t="s">
        <v>144</v>
      </c>
      <c r="Z58" s="212"/>
      <c r="AA58" s="212"/>
      <c r="AB58" s="212"/>
      <c r="AC58" s="212"/>
      <c r="AD58" s="212"/>
      <c r="AE58" s="212"/>
      <c r="AF58" s="212"/>
      <c r="AG58" s="212" t="s">
        <v>184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9">
        <v>48</v>
      </c>
      <c r="B59" s="250" t="s">
        <v>268</v>
      </c>
      <c r="C59" s="256" t="s">
        <v>269</v>
      </c>
      <c r="D59" s="251" t="s">
        <v>259</v>
      </c>
      <c r="E59" s="252">
        <v>8.3999999999999995E-3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12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166</v>
      </c>
      <c r="T59" s="255" t="s">
        <v>142</v>
      </c>
      <c r="U59" s="222">
        <v>0</v>
      </c>
      <c r="V59" s="222">
        <f>ROUND(E59*U59,2)</f>
        <v>0</v>
      </c>
      <c r="W59" s="222"/>
      <c r="X59" s="222" t="s">
        <v>183</v>
      </c>
      <c r="Y59" s="222" t="s">
        <v>144</v>
      </c>
      <c r="Z59" s="212"/>
      <c r="AA59" s="212"/>
      <c r="AB59" s="212"/>
      <c r="AC59" s="212"/>
      <c r="AD59" s="212"/>
      <c r="AE59" s="212"/>
      <c r="AF59" s="212"/>
      <c r="AG59" s="212" t="s">
        <v>184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9">
        <v>49</v>
      </c>
      <c r="B60" s="250" t="s">
        <v>270</v>
      </c>
      <c r="C60" s="256" t="s">
        <v>271</v>
      </c>
      <c r="D60" s="251" t="s">
        <v>259</v>
      </c>
      <c r="E60" s="252">
        <v>1.89E-2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12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166</v>
      </c>
      <c r="T60" s="255" t="s">
        <v>142</v>
      </c>
      <c r="U60" s="222">
        <v>0</v>
      </c>
      <c r="V60" s="222">
        <f>ROUND(E60*U60,2)</f>
        <v>0</v>
      </c>
      <c r="W60" s="222"/>
      <c r="X60" s="222" t="s">
        <v>183</v>
      </c>
      <c r="Y60" s="222" t="s">
        <v>144</v>
      </c>
      <c r="Z60" s="212"/>
      <c r="AA60" s="212"/>
      <c r="AB60" s="212"/>
      <c r="AC60" s="212"/>
      <c r="AD60" s="212"/>
      <c r="AE60" s="212"/>
      <c r="AF60" s="212"/>
      <c r="AG60" s="212" t="s">
        <v>184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9">
        <v>50</v>
      </c>
      <c r="B61" s="250" t="s">
        <v>272</v>
      </c>
      <c r="C61" s="256" t="s">
        <v>273</v>
      </c>
      <c r="D61" s="251" t="s">
        <v>259</v>
      </c>
      <c r="E61" s="252">
        <v>0.54074999999999995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12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166</v>
      </c>
      <c r="T61" s="255" t="s">
        <v>142</v>
      </c>
      <c r="U61" s="222">
        <v>0</v>
      </c>
      <c r="V61" s="222">
        <f>ROUND(E61*U61,2)</f>
        <v>0</v>
      </c>
      <c r="W61" s="222"/>
      <c r="X61" s="222" t="s">
        <v>183</v>
      </c>
      <c r="Y61" s="222" t="s">
        <v>144</v>
      </c>
      <c r="Z61" s="212"/>
      <c r="AA61" s="212"/>
      <c r="AB61" s="212"/>
      <c r="AC61" s="212"/>
      <c r="AD61" s="212"/>
      <c r="AE61" s="212"/>
      <c r="AF61" s="212"/>
      <c r="AG61" s="212" t="s">
        <v>184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9">
        <v>51</v>
      </c>
      <c r="B62" s="250" t="s">
        <v>274</v>
      </c>
      <c r="C62" s="256" t="s">
        <v>275</v>
      </c>
      <c r="D62" s="251" t="s">
        <v>259</v>
      </c>
      <c r="E62" s="252">
        <v>0.12075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12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166</v>
      </c>
      <c r="T62" s="255" t="s">
        <v>142</v>
      </c>
      <c r="U62" s="222">
        <v>0</v>
      </c>
      <c r="V62" s="222">
        <f>ROUND(E62*U62,2)</f>
        <v>0</v>
      </c>
      <c r="W62" s="222"/>
      <c r="X62" s="222" t="s">
        <v>183</v>
      </c>
      <c r="Y62" s="222" t="s">
        <v>144</v>
      </c>
      <c r="Z62" s="212"/>
      <c r="AA62" s="212"/>
      <c r="AB62" s="212"/>
      <c r="AC62" s="212"/>
      <c r="AD62" s="212"/>
      <c r="AE62" s="212"/>
      <c r="AF62" s="212"/>
      <c r="AG62" s="212" t="s">
        <v>184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9">
        <v>52</v>
      </c>
      <c r="B63" s="250" t="s">
        <v>276</v>
      </c>
      <c r="C63" s="256" t="s">
        <v>277</v>
      </c>
      <c r="D63" s="251" t="s">
        <v>259</v>
      </c>
      <c r="E63" s="252">
        <v>9.2399999999999996E-2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12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166</v>
      </c>
      <c r="T63" s="255" t="s">
        <v>142</v>
      </c>
      <c r="U63" s="222">
        <v>0</v>
      </c>
      <c r="V63" s="222">
        <f>ROUND(E63*U63,2)</f>
        <v>0</v>
      </c>
      <c r="W63" s="222"/>
      <c r="X63" s="222" t="s">
        <v>183</v>
      </c>
      <c r="Y63" s="222" t="s">
        <v>144</v>
      </c>
      <c r="Z63" s="212"/>
      <c r="AA63" s="212"/>
      <c r="AB63" s="212"/>
      <c r="AC63" s="212"/>
      <c r="AD63" s="212"/>
      <c r="AE63" s="212"/>
      <c r="AF63" s="212"/>
      <c r="AG63" s="212" t="s">
        <v>184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4">
        <v>53</v>
      </c>
      <c r="B64" s="235" t="s">
        <v>278</v>
      </c>
      <c r="C64" s="244" t="s">
        <v>279</v>
      </c>
      <c r="D64" s="236" t="s">
        <v>259</v>
      </c>
      <c r="E64" s="237">
        <v>0.86099999999999999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12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/>
      <c r="S64" s="239" t="s">
        <v>166</v>
      </c>
      <c r="T64" s="240" t="s">
        <v>142</v>
      </c>
      <c r="U64" s="222">
        <v>0</v>
      </c>
      <c r="V64" s="222">
        <f>ROUND(E64*U64,2)</f>
        <v>0</v>
      </c>
      <c r="W64" s="222"/>
      <c r="X64" s="222" t="s">
        <v>183</v>
      </c>
      <c r="Y64" s="222" t="s">
        <v>144</v>
      </c>
      <c r="Z64" s="212"/>
      <c r="AA64" s="212"/>
      <c r="AB64" s="212"/>
      <c r="AC64" s="212"/>
      <c r="AD64" s="212"/>
      <c r="AE64" s="212"/>
      <c r="AF64" s="212"/>
      <c r="AG64" s="212" t="s">
        <v>184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45" t="s">
        <v>29</v>
      </c>
      <c r="D65" s="241"/>
      <c r="E65" s="241"/>
      <c r="F65" s="241"/>
      <c r="G65" s="241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147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24" t="s">
        <v>136</v>
      </c>
      <c r="B66" s="225" t="s">
        <v>56</v>
      </c>
      <c r="C66" s="243" t="s">
        <v>92</v>
      </c>
      <c r="D66" s="226"/>
      <c r="E66" s="227"/>
      <c r="F66" s="228"/>
      <c r="G66" s="228">
        <f>SUMIF(AG67:AG122,"&lt;&gt;NOR",G67:G122)</f>
        <v>0</v>
      </c>
      <c r="H66" s="228"/>
      <c r="I66" s="228">
        <f>SUM(I67:I122)</f>
        <v>0</v>
      </c>
      <c r="J66" s="228"/>
      <c r="K66" s="228">
        <f>SUM(K67:K122)</f>
        <v>0</v>
      </c>
      <c r="L66" s="228"/>
      <c r="M66" s="228">
        <f>SUM(M67:M122)</f>
        <v>0</v>
      </c>
      <c r="N66" s="227"/>
      <c r="O66" s="227">
        <f>SUM(O67:O122)</f>
        <v>0</v>
      </c>
      <c r="P66" s="227"/>
      <c r="Q66" s="227">
        <f>SUM(Q67:Q122)</f>
        <v>0</v>
      </c>
      <c r="R66" s="228"/>
      <c r="S66" s="228"/>
      <c r="T66" s="229"/>
      <c r="U66" s="223"/>
      <c r="V66" s="223">
        <f>SUM(V67:V122)</f>
        <v>0</v>
      </c>
      <c r="W66" s="223"/>
      <c r="X66" s="223"/>
      <c r="Y66" s="223"/>
      <c r="AG66" t="s">
        <v>137</v>
      </c>
    </row>
    <row r="67" spans="1:60" outlineLevel="1" x14ac:dyDescent="0.2">
      <c r="A67" s="249">
        <v>54</v>
      </c>
      <c r="B67" s="250" t="s">
        <v>280</v>
      </c>
      <c r="C67" s="256" t="s">
        <v>281</v>
      </c>
      <c r="D67" s="251" t="s">
        <v>165</v>
      </c>
      <c r="E67" s="252">
        <v>8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12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166</v>
      </c>
      <c r="T67" s="255" t="s">
        <v>142</v>
      </c>
      <c r="U67" s="222">
        <v>0</v>
      </c>
      <c r="V67" s="222">
        <f>ROUND(E67*U67,2)</f>
        <v>0</v>
      </c>
      <c r="W67" s="222"/>
      <c r="X67" s="222" t="s">
        <v>167</v>
      </c>
      <c r="Y67" s="222" t="s">
        <v>144</v>
      </c>
      <c r="Z67" s="212"/>
      <c r="AA67" s="212"/>
      <c r="AB67" s="212"/>
      <c r="AC67" s="212"/>
      <c r="AD67" s="212"/>
      <c r="AE67" s="212"/>
      <c r="AF67" s="212"/>
      <c r="AG67" s="212" t="s">
        <v>282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9">
        <v>55</v>
      </c>
      <c r="B68" s="250" t="s">
        <v>283</v>
      </c>
      <c r="C68" s="256" t="s">
        <v>284</v>
      </c>
      <c r="D68" s="251" t="s">
        <v>175</v>
      </c>
      <c r="E68" s="252">
        <v>3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12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166</v>
      </c>
      <c r="T68" s="255" t="s">
        <v>142</v>
      </c>
      <c r="U68" s="222">
        <v>0</v>
      </c>
      <c r="V68" s="222">
        <f>ROUND(E68*U68,2)</f>
        <v>0</v>
      </c>
      <c r="W68" s="222"/>
      <c r="X68" s="222" t="s">
        <v>167</v>
      </c>
      <c r="Y68" s="222" t="s">
        <v>144</v>
      </c>
      <c r="Z68" s="212"/>
      <c r="AA68" s="212"/>
      <c r="AB68" s="212"/>
      <c r="AC68" s="212"/>
      <c r="AD68" s="212"/>
      <c r="AE68" s="212"/>
      <c r="AF68" s="212"/>
      <c r="AG68" s="212" t="s">
        <v>282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9">
        <v>56</v>
      </c>
      <c r="B69" s="250" t="s">
        <v>285</v>
      </c>
      <c r="C69" s="256" t="s">
        <v>286</v>
      </c>
      <c r="D69" s="251" t="s">
        <v>175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12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166</v>
      </c>
      <c r="T69" s="255" t="s">
        <v>142</v>
      </c>
      <c r="U69" s="222">
        <v>0</v>
      </c>
      <c r="V69" s="222">
        <f>ROUND(E69*U69,2)</f>
        <v>0</v>
      </c>
      <c r="W69" s="222"/>
      <c r="X69" s="222" t="s">
        <v>167</v>
      </c>
      <c r="Y69" s="222" t="s">
        <v>144</v>
      </c>
      <c r="Z69" s="212"/>
      <c r="AA69" s="212"/>
      <c r="AB69" s="212"/>
      <c r="AC69" s="212"/>
      <c r="AD69" s="212"/>
      <c r="AE69" s="212"/>
      <c r="AF69" s="212"/>
      <c r="AG69" s="212" t="s">
        <v>282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9">
        <v>57</v>
      </c>
      <c r="B70" s="250" t="s">
        <v>287</v>
      </c>
      <c r="C70" s="256" t="s">
        <v>288</v>
      </c>
      <c r="D70" s="251" t="s">
        <v>193</v>
      </c>
      <c r="E70" s="252">
        <v>12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12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166</v>
      </c>
      <c r="T70" s="255" t="s">
        <v>142</v>
      </c>
      <c r="U70" s="222">
        <v>0</v>
      </c>
      <c r="V70" s="222">
        <f>ROUND(E70*U70,2)</f>
        <v>0</v>
      </c>
      <c r="W70" s="222"/>
      <c r="X70" s="222" t="s">
        <v>167</v>
      </c>
      <c r="Y70" s="222" t="s">
        <v>144</v>
      </c>
      <c r="Z70" s="212"/>
      <c r="AA70" s="212"/>
      <c r="AB70" s="212"/>
      <c r="AC70" s="212"/>
      <c r="AD70" s="212"/>
      <c r="AE70" s="212"/>
      <c r="AF70" s="212"/>
      <c r="AG70" s="212" t="s">
        <v>282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9">
        <v>58</v>
      </c>
      <c r="B71" s="250" t="s">
        <v>289</v>
      </c>
      <c r="C71" s="256" t="s">
        <v>290</v>
      </c>
      <c r="D71" s="251" t="s">
        <v>175</v>
      </c>
      <c r="E71" s="252">
        <v>20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12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166</v>
      </c>
      <c r="T71" s="255" t="s">
        <v>142</v>
      </c>
      <c r="U71" s="222">
        <v>0</v>
      </c>
      <c r="V71" s="222">
        <f>ROUND(E71*U71,2)</f>
        <v>0</v>
      </c>
      <c r="W71" s="222"/>
      <c r="X71" s="222" t="s">
        <v>167</v>
      </c>
      <c r="Y71" s="222" t="s">
        <v>144</v>
      </c>
      <c r="Z71" s="212"/>
      <c r="AA71" s="212"/>
      <c r="AB71" s="212"/>
      <c r="AC71" s="212"/>
      <c r="AD71" s="212"/>
      <c r="AE71" s="212"/>
      <c r="AF71" s="212"/>
      <c r="AG71" s="212" t="s">
        <v>282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9">
        <v>59</v>
      </c>
      <c r="B72" s="250" t="s">
        <v>291</v>
      </c>
      <c r="C72" s="256" t="s">
        <v>292</v>
      </c>
      <c r="D72" s="251" t="s">
        <v>175</v>
      </c>
      <c r="E72" s="252">
        <v>20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12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166</v>
      </c>
      <c r="T72" s="255" t="s">
        <v>142</v>
      </c>
      <c r="U72" s="222">
        <v>0</v>
      </c>
      <c r="V72" s="222">
        <f>ROUND(E72*U72,2)</f>
        <v>0</v>
      </c>
      <c r="W72" s="222"/>
      <c r="X72" s="222" t="s">
        <v>167</v>
      </c>
      <c r="Y72" s="222" t="s">
        <v>144</v>
      </c>
      <c r="Z72" s="212"/>
      <c r="AA72" s="212"/>
      <c r="AB72" s="212"/>
      <c r="AC72" s="212"/>
      <c r="AD72" s="212"/>
      <c r="AE72" s="212"/>
      <c r="AF72" s="212"/>
      <c r="AG72" s="212" t="s">
        <v>282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9">
        <v>60</v>
      </c>
      <c r="B73" s="250" t="s">
        <v>293</v>
      </c>
      <c r="C73" s="256" t="s">
        <v>294</v>
      </c>
      <c r="D73" s="251" t="s">
        <v>175</v>
      </c>
      <c r="E73" s="252">
        <v>15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12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166</v>
      </c>
      <c r="T73" s="255" t="s">
        <v>142</v>
      </c>
      <c r="U73" s="222">
        <v>0</v>
      </c>
      <c r="V73" s="222">
        <f>ROUND(E73*U73,2)</f>
        <v>0</v>
      </c>
      <c r="W73" s="222"/>
      <c r="X73" s="222" t="s">
        <v>167</v>
      </c>
      <c r="Y73" s="222" t="s">
        <v>144</v>
      </c>
      <c r="Z73" s="212"/>
      <c r="AA73" s="212"/>
      <c r="AB73" s="212"/>
      <c r="AC73" s="212"/>
      <c r="AD73" s="212"/>
      <c r="AE73" s="212"/>
      <c r="AF73" s="212"/>
      <c r="AG73" s="212" t="s">
        <v>282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9">
        <v>61</v>
      </c>
      <c r="B74" s="250" t="s">
        <v>295</v>
      </c>
      <c r="C74" s="256" t="s">
        <v>296</v>
      </c>
      <c r="D74" s="251" t="s">
        <v>175</v>
      </c>
      <c r="E74" s="252">
        <v>14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12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166</v>
      </c>
      <c r="T74" s="255" t="s">
        <v>142</v>
      </c>
      <c r="U74" s="222">
        <v>0</v>
      </c>
      <c r="V74" s="222">
        <f>ROUND(E74*U74,2)</f>
        <v>0</v>
      </c>
      <c r="W74" s="222"/>
      <c r="X74" s="222" t="s">
        <v>167</v>
      </c>
      <c r="Y74" s="222" t="s">
        <v>144</v>
      </c>
      <c r="Z74" s="212"/>
      <c r="AA74" s="212"/>
      <c r="AB74" s="212"/>
      <c r="AC74" s="212"/>
      <c r="AD74" s="212"/>
      <c r="AE74" s="212"/>
      <c r="AF74" s="212"/>
      <c r="AG74" s="212" t="s">
        <v>282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9">
        <v>62</v>
      </c>
      <c r="B75" s="250" t="s">
        <v>297</v>
      </c>
      <c r="C75" s="256" t="s">
        <v>298</v>
      </c>
      <c r="D75" s="251" t="s">
        <v>175</v>
      </c>
      <c r="E75" s="252">
        <v>12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12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166</v>
      </c>
      <c r="T75" s="255" t="s">
        <v>142</v>
      </c>
      <c r="U75" s="222">
        <v>0</v>
      </c>
      <c r="V75" s="222">
        <f>ROUND(E75*U75,2)</f>
        <v>0</v>
      </c>
      <c r="W75" s="222"/>
      <c r="X75" s="222" t="s">
        <v>167</v>
      </c>
      <c r="Y75" s="222" t="s">
        <v>144</v>
      </c>
      <c r="Z75" s="212"/>
      <c r="AA75" s="212"/>
      <c r="AB75" s="212"/>
      <c r="AC75" s="212"/>
      <c r="AD75" s="212"/>
      <c r="AE75" s="212"/>
      <c r="AF75" s="212"/>
      <c r="AG75" s="212" t="s">
        <v>282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9">
        <v>63</v>
      </c>
      <c r="B76" s="250" t="s">
        <v>299</v>
      </c>
      <c r="C76" s="256" t="s">
        <v>300</v>
      </c>
      <c r="D76" s="251" t="s">
        <v>175</v>
      </c>
      <c r="E76" s="252">
        <v>22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12</v>
      </c>
      <c r="M76" s="254">
        <f>G76*(1+L76/100)</f>
        <v>0</v>
      </c>
      <c r="N76" s="252">
        <v>0</v>
      </c>
      <c r="O76" s="252">
        <f>ROUND(E76*N76,2)</f>
        <v>0</v>
      </c>
      <c r="P76" s="252">
        <v>0</v>
      </c>
      <c r="Q76" s="252">
        <f>ROUND(E76*P76,2)</f>
        <v>0</v>
      </c>
      <c r="R76" s="254"/>
      <c r="S76" s="254" t="s">
        <v>166</v>
      </c>
      <c r="T76" s="255" t="s">
        <v>142</v>
      </c>
      <c r="U76" s="222">
        <v>0</v>
      </c>
      <c r="V76" s="222">
        <f>ROUND(E76*U76,2)</f>
        <v>0</v>
      </c>
      <c r="W76" s="222"/>
      <c r="X76" s="222" t="s">
        <v>167</v>
      </c>
      <c r="Y76" s="222" t="s">
        <v>144</v>
      </c>
      <c r="Z76" s="212"/>
      <c r="AA76" s="212"/>
      <c r="AB76" s="212"/>
      <c r="AC76" s="212"/>
      <c r="AD76" s="212"/>
      <c r="AE76" s="212"/>
      <c r="AF76" s="212"/>
      <c r="AG76" s="212" t="s">
        <v>282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9">
        <v>64</v>
      </c>
      <c r="B77" s="250" t="s">
        <v>301</v>
      </c>
      <c r="C77" s="256" t="s">
        <v>302</v>
      </c>
      <c r="D77" s="251" t="s">
        <v>175</v>
      </c>
      <c r="E77" s="252">
        <v>12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12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166</v>
      </c>
      <c r="T77" s="255" t="s">
        <v>142</v>
      </c>
      <c r="U77" s="222">
        <v>0</v>
      </c>
      <c r="V77" s="222">
        <f>ROUND(E77*U77,2)</f>
        <v>0</v>
      </c>
      <c r="W77" s="222"/>
      <c r="X77" s="222" t="s">
        <v>167</v>
      </c>
      <c r="Y77" s="222" t="s">
        <v>144</v>
      </c>
      <c r="Z77" s="212"/>
      <c r="AA77" s="212"/>
      <c r="AB77" s="212"/>
      <c r="AC77" s="212"/>
      <c r="AD77" s="212"/>
      <c r="AE77" s="212"/>
      <c r="AF77" s="212"/>
      <c r="AG77" s="212" t="s">
        <v>282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9">
        <v>65</v>
      </c>
      <c r="B78" s="250" t="s">
        <v>303</v>
      </c>
      <c r="C78" s="256" t="s">
        <v>304</v>
      </c>
      <c r="D78" s="251" t="s">
        <v>175</v>
      </c>
      <c r="E78" s="252">
        <v>12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12</v>
      </c>
      <c r="M78" s="254">
        <f>G78*(1+L78/100)</f>
        <v>0</v>
      </c>
      <c r="N78" s="252">
        <v>0</v>
      </c>
      <c r="O78" s="252">
        <f>ROUND(E78*N78,2)</f>
        <v>0</v>
      </c>
      <c r="P78" s="252">
        <v>0</v>
      </c>
      <c r="Q78" s="252">
        <f>ROUND(E78*P78,2)</f>
        <v>0</v>
      </c>
      <c r="R78" s="254"/>
      <c r="S78" s="254" t="s">
        <v>166</v>
      </c>
      <c r="T78" s="255" t="s">
        <v>142</v>
      </c>
      <c r="U78" s="222">
        <v>0</v>
      </c>
      <c r="V78" s="222">
        <f>ROUND(E78*U78,2)</f>
        <v>0</v>
      </c>
      <c r="W78" s="222"/>
      <c r="X78" s="222" t="s">
        <v>167</v>
      </c>
      <c r="Y78" s="222" t="s">
        <v>144</v>
      </c>
      <c r="Z78" s="212"/>
      <c r="AA78" s="212"/>
      <c r="AB78" s="212"/>
      <c r="AC78" s="212"/>
      <c r="AD78" s="212"/>
      <c r="AE78" s="212"/>
      <c r="AF78" s="212"/>
      <c r="AG78" s="212" t="s">
        <v>282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9">
        <v>66</v>
      </c>
      <c r="B79" s="250" t="s">
        <v>305</v>
      </c>
      <c r="C79" s="256" t="s">
        <v>306</v>
      </c>
      <c r="D79" s="251" t="s">
        <v>175</v>
      </c>
      <c r="E79" s="252">
        <v>11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12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166</v>
      </c>
      <c r="T79" s="255" t="s">
        <v>142</v>
      </c>
      <c r="U79" s="222">
        <v>0</v>
      </c>
      <c r="V79" s="222">
        <f>ROUND(E79*U79,2)</f>
        <v>0</v>
      </c>
      <c r="W79" s="222"/>
      <c r="X79" s="222" t="s">
        <v>167</v>
      </c>
      <c r="Y79" s="222" t="s">
        <v>144</v>
      </c>
      <c r="Z79" s="212"/>
      <c r="AA79" s="212"/>
      <c r="AB79" s="212"/>
      <c r="AC79" s="212"/>
      <c r="AD79" s="212"/>
      <c r="AE79" s="212"/>
      <c r="AF79" s="212"/>
      <c r="AG79" s="212" t="s">
        <v>282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9">
        <v>67</v>
      </c>
      <c r="B80" s="250" t="s">
        <v>307</v>
      </c>
      <c r="C80" s="256" t="s">
        <v>308</v>
      </c>
      <c r="D80" s="251" t="s">
        <v>175</v>
      </c>
      <c r="E80" s="252">
        <v>2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12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166</v>
      </c>
      <c r="T80" s="255" t="s">
        <v>142</v>
      </c>
      <c r="U80" s="222">
        <v>0</v>
      </c>
      <c r="V80" s="222">
        <f>ROUND(E80*U80,2)</f>
        <v>0</v>
      </c>
      <c r="W80" s="222"/>
      <c r="X80" s="222" t="s">
        <v>167</v>
      </c>
      <c r="Y80" s="222" t="s">
        <v>144</v>
      </c>
      <c r="Z80" s="212"/>
      <c r="AA80" s="212"/>
      <c r="AB80" s="212"/>
      <c r="AC80" s="212"/>
      <c r="AD80" s="212"/>
      <c r="AE80" s="212"/>
      <c r="AF80" s="212"/>
      <c r="AG80" s="212" t="s">
        <v>282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9">
        <v>68</v>
      </c>
      <c r="B81" s="250" t="s">
        <v>309</v>
      </c>
      <c r="C81" s="256" t="s">
        <v>310</v>
      </c>
      <c r="D81" s="251" t="s">
        <v>175</v>
      </c>
      <c r="E81" s="252">
        <v>3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12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166</v>
      </c>
      <c r="T81" s="255" t="s">
        <v>142</v>
      </c>
      <c r="U81" s="222">
        <v>0</v>
      </c>
      <c r="V81" s="222">
        <f>ROUND(E81*U81,2)</f>
        <v>0</v>
      </c>
      <c r="W81" s="222"/>
      <c r="X81" s="222" t="s">
        <v>167</v>
      </c>
      <c r="Y81" s="222" t="s">
        <v>144</v>
      </c>
      <c r="Z81" s="212"/>
      <c r="AA81" s="212"/>
      <c r="AB81" s="212"/>
      <c r="AC81" s="212"/>
      <c r="AD81" s="212"/>
      <c r="AE81" s="212"/>
      <c r="AF81" s="212"/>
      <c r="AG81" s="212" t="s">
        <v>282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9">
        <v>69</v>
      </c>
      <c r="B82" s="250" t="s">
        <v>311</v>
      </c>
      <c r="C82" s="256" t="s">
        <v>312</v>
      </c>
      <c r="D82" s="251" t="s">
        <v>175</v>
      </c>
      <c r="E82" s="252">
        <v>1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12</v>
      </c>
      <c r="M82" s="254">
        <f>G82*(1+L82/100)</f>
        <v>0</v>
      </c>
      <c r="N82" s="252">
        <v>0</v>
      </c>
      <c r="O82" s="252">
        <f>ROUND(E82*N82,2)</f>
        <v>0</v>
      </c>
      <c r="P82" s="252">
        <v>0</v>
      </c>
      <c r="Q82" s="252">
        <f>ROUND(E82*P82,2)</f>
        <v>0</v>
      </c>
      <c r="R82" s="254"/>
      <c r="S82" s="254" t="s">
        <v>166</v>
      </c>
      <c r="T82" s="255" t="s">
        <v>142</v>
      </c>
      <c r="U82" s="222">
        <v>0</v>
      </c>
      <c r="V82" s="222">
        <f>ROUND(E82*U82,2)</f>
        <v>0</v>
      </c>
      <c r="W82" s="222"/>
      <c r="X82" s="222" t="s">
        <v>167</v>
      </c>
      <c r="Y82" s="222" t="s">
        <v>144</v>
      </c>
      <c r="Z82" s="212"/>
      <c r="AA82" s="212"/>
      <c r="AB82" s="212"/>
      <c r="AC82" s="212"/>
      <c r="AD82" s="212"/>
      <c r="AE82" s="212"/>
      <c r="AF82" s="212"/>
      <c r="AG82" s="212" t="s">
        <v>282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9">
        <v>70</v>
      </c>
      <c r="B83" s="250" t="s">
        <v>313</v>
      </c>
      <c r="C83" s="256" t="s">
        <v>314</v>
      </c>
      <c r="D83" s="251" t="s">
        <v>175</v>
      </c>
      <c r="E83" s="252">
        <v>12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12</v>
      </c>
      <c r="M83" s="254">
        <f>G83*(1+L83/100)</f>
        <v>0</v>
      </c>
      <c r="N83" s="252">
        <v>0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166</v>
      </c>
      <c r="T83" s="255" t="s">
        <v>142</v>
      </c>
      <c r="U83" s="222">
        <v>0</v>
      </c>
      <c r="V83" s="222">
        <f>ROUND(E83*U83,2)</f>
        <v>0</v>
      </c>
      <c r="W83" s="222"/>
      <c r="X83" s="222" t="s">
        <v>167</v>
      </c>
      <c r="Y83" s="222" t="s">
        <v>144</v>
      </c>
      <c r="Z83" s="212"/>
      <c r="AA83" s="212"/>
      <c r="AB83" s="212"/>
      <c r="AC83" s="212"/>
      <c r="AD83" s="212"/>
      <c r="AE83" s="212"/>
      <c r="AF83" s="212"/>
      <c r="AG83" s="212" t="s">
        <v>282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9">
        <v>71</v>
      </c>
      <c r="B84" s="250" t="s">
        <v>315</v>
      </c>
      <c r="C84" s="256" t="s">
        <v>316</v>
      </c>
      <c r="D84" s="251" t="s">
        <v>175</v>
      </c>
      <c r="E84" s="252">
        <v>1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12</v>
      </c>
      <c r="M84" s="254">
        <f>G84*(1+L84/100)</f>
        <v>0</v>
      </c>
      <c r="N84" s="252">
        <v>0</v>
      </c>
      <c r="O84" s="252">
        <f>ROUND(E84*N84,2)</f>
        <v>0</v>
      </c>
      <c r="P84" s="252">
        <v>0</v>
      </c>
      <c r="Q84" s="252">
        <f>ROUND(E84*P84,2)</f>
        <v>0</v>
      </c>
      <c r="R84" s="254"/>
      <c r="S84" s="254" t="s">
        <v>166</v>
      </c>
      <c r="T84" s="255" t="s">
        <v>142</v>
      </c>
      <c r="U84" s="222">
        <v>0</v>
      </c>
      <c r="V84" s="222">
        <f>ROUND(E84*U84,2)</f>
        <v>0</v>
      </c>
      <c r="W84" s="222"/>
      <c r="X84" s="222" t="s">
        <v>167</v>
      </c>
      <c r="Y84" s="222" t="s">
        <v>144</v>
      </c>
      <c r="Z84" s="212"/>
      <c r="AA84" s="212"/>
      <c r="AB84" s="212"/>
      <c r="AC84" s="212"/>
      <c r="AD84" s="212"/>
      <c r="AE84" s="212"/>
      <c r="AF84" s="212"/>
      <c r="AG84" s="212" t="s">
        <v>282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9">
        <v>72</v>
      </c>
      <c r="B85" s="250" t="s">
        <v>317</v>
      </c>
      <c r="C85" s="256" t="s">
        <v>318</v>
      </c>
      <c r="D85" s="251" t="s">
        <v>175</v>
      </c>
      <c r="E85" s="252">
        <v>5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12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166</v>
      </c>
      <c r="T85" s="255" t="s">
        <v>142</v>
      </c>
      <c r="U85" s="222">
        <v>0</v>
      </c>
      <c r="V85" s="222">
        <f>ROUND(E85*U85,2)</f>
        <v>0</v>
      </c>
      <c r="W85" s="222"/>
      <c r="X85" s="222" t="s">
        <v>167</v>
      </c>
      <c r="Y85" s="222" t="s">
        <v>144</v>
      </c>
      <c r="Z85" s="212"/>
      <c r="AA85" s="212"/>
      <c r="AB85" s="212"/>
      <c r="AC85" s="212"/>
      <c r="AD85" s="212"/>
      <c r="AE85" s="212"/>
      <c r="AF85" s="212"/>
      <c r="AG85" s="212" t="s">
        <v>282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9">
        <v>73</v>
      </c>
      <c r="B86" s="250" t="s">
        <v>319</v>
      </c>
      <c r="C86" s="256" t="s">
        <v>320</v>
      </c>
      <c r="D86" s="251" t="s">
        <v>175</v>
      </c>
      <c r="E86" s="252">
        <v>1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12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/>
      <c r="S86" s="254" t="s">
        <v>166</v>
      </c>
      <c r="T86" s="255" t="s">
        <v>142</v>
      </c>
      <c r="U86" s="222">
        <v>0</v>
      </c>
      <c r="V86" s="222">
        <f>ROUND(E86*U86,2)</f>
        <v>0</v>
      </c>
      <c r="W86" s="222"/>
      <c r="X86" s="222" t="s">
        <v>167</v>
      </c>
      <c r="Y86" s="222" t="s">
        <v>144</v>
      </c>
      <c r="Z86" s="212"/>
      <c r="AA86" s="212"/>
      <c r="AB86" s="212"/>
      <c r="AC86" s="212"/>
      <c r="AD86" s="212"/>
      <c r="AE86" s="212"/>
      <c r="AF86" s="212"/>
      <c r="AG86" s="212" t="s">
        <v>282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9">
        <v>74</v>
      </c>
      <c r="B87" s="250" t="s">
        <v>321</v>
      </c>
      <c r="C87" s="256" t="s">
        <v>322</v>
      </c>
      <c r="D87" s="251" t="s">
        <v>175</v>
      </c>
      <c r="E87" s="252">
        <v>3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12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166</v>
      </c>
      <c r="T87" s="255" t="s">
        <v>142</v>
      </c>
      <c r="U87" s="222">
        <v>0</v>
      </c>
      <c r="V87" s="222">
        <f>ROUND(E87*U87,2)</f>
        <v>0</v>
      </c>
      <c r="W87" s="222"/>
      <c r="X87" s="222" t="s">
        <v>167</v>
      </c>
      <c r="Y87" s="222" t="s">
        <v>144</v>
      </c>
      <c r="Z87" s="212"/>
      <c r="AA87" s="212"/>
      <c r="AB87" s="212"/>
      <c r="AC87" s="212"/>
      <c r="AD87" s="212"/>
      <c r="AE87" s="212"/>
      <c r="AF87" s="212"/>
      <c r="AG87" s="212" t="s">
        <v>168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9">
        <v>75</v>
      </c>
      <c r="B88" s="250" t="s">
        <v>323</v>
      </c>
      <c r="C88" s="256" t="s">
        <v>324</v>
      </c>
      <c r="D88" s="251" t="s">
        <v>175</v>
      </c>
      <c r="E88" s="252">
        <v>12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12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166</v>
      </c>
      <c r="T88" s="255" t="s">
        <v>142</v>
      </c>
      <c r="U88" s="222">
        <v>0</v>
      </c>
      <c r="V88" s="222">
        <f>ROUND(E88*U88,2)</f>
        <v>0</v>
      </c>
      <c r="W88" s="222"/>
      <c r="X88" s="222" t="s">
        <v>167</v>
      </c>
      <c r="Y88" s="222" t="s">
        <v>144</v>
      </c>
      <c r="Z88" s="212"/>
      <c r="AA88" s="212"/>
      <c r="AB88" s="212"/>
      <c r="AC88" s="212"/>
      <c r="AD88" s="212"/>
      <c r="AE88" s="212"/>
      <c r="AF88" s="212"/>
      <c r="AG88" s="212" t="s">
        <v>168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9">
        <v>76</v>
      </c>
      <c r="B89" s="250" t="s">
        <v>325</v>
      </c>
      <c r="C89" s="256" t="s">
        <v>326</v>
      </c>
      <c r="D89" s="251" t="s">
        <v>175</v>
      </c>
      <c r="E89" s="252">
        <v>2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12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166</v>
      </c>
      <c r="T89" s="255" t="s">
        <v>142</v>
      </c>
      <c r="U89" s="222">
        <v>0</v>
      </c>
      <c r="V89" s="222">
        <f>ROUND(E89*U89,2)</f>
        <v>0</v>
      </c>
      <c r="W89" s="222"/>
      <c r="X89" s="222" t="s">
        <v>167</v>
      </c>
      <c r="Y89" s="222" t="s">
        <v>144</v>
      </c>
      <c r="Z89" s="212"/>
      <c r="AA89" s="212"/>
      <c r="AB89" s="212"/>
      <c r="AC89" s="212"/>
      <c r="AD89" s="212"/>
      <c r="AE89" s="212"/>
      <c r="AF89" s="212"/>
      <c r="AG89" s="212" t="s">
        <v>168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9">
        <v>77</v>
      </c>
      <c r="B90" s="250" t="s">
        <v>327</v>
      </c>
      <c r="C90" s="256" t="s">
        <v>328</v>
      </c>
      <c r="D90" s="251" t="s">
        <v>175</v>
      </c>
      <c r="E90" s="252">
        <v>5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12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166</v>
      </c>
      <c r="T90" s="255" t="s">
        <v>142</v>
      </c>
      <c r="U90" s="222">
        <v>0</v>
      </c>
      <c r="V90" s="222">
        <f>ROUND(E90*U90,2)</f>
        <v>0</v>
      </c>
      <c r="W90" s="222"/>
      <c r="X90" s="222" t="s">
        <v>167</v>
      </c>
      <c r="Y90" s="222" t="s">
        <v>144</v>
      </c>
      <c r="Z90" s="212"/>
      <c r="AA90" s="212"/>
      <c r="AB90" s="212"/>
      <c r="AC90" s="212"/>
      <c r="AD90" s="212"/>
      <c r="AE90" s="212"/>
      <c r="AF90" s="212"/>
      <c r="AG90" s="212" t="s">
        <v>168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9">
        <v>78</v>
      </c>
      <c r="B91" s="250" t="s">
        <v>329</v>
      </c>
      <c r="C91" s="256" t="s">
        <v>330</v>
      </c>
      <c r="D91" s="251" t="s">
        <v>175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12</v>
      </c>
      <c r="M91" s="254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166</v>
      </c>
      <c r="T91" s="255" t="s">
        <v>142</v>
      </c>
      <c r="U91" s="222">
        <v>0</v>
      </c>
      <c r="V91" s="222">
        <f>ROUND(E91*U91,2)</f>
        <v>0</v>
      </c>
      <c r="W91" s="222"/>
      <c r="X91" s="222" t="s">
        <v>167</v>
      </c>
      <c r="Y91" s="222" t="s">
        <v>144</v>
      </c>
      <c r="Z91" s="212"/>
      <c r="AA91" s="212"/>
      <c r="AB91" s="212"/>
      <c r="AC91" s="212"/>
      <c r="AD91" s="212"/>
      <c r="AE91" s="212"/>
      <c r="AF91" s="212"/>
      <c r="AG91" s="212" t="s">
        <v>168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9">
        <v>79</v>
      </c>
      <c r="B92" s="250" t="s">
        <v>331</v>
      </c>
      <c r="C92" s="256" t="s">
        <v>332</v>
      </c>
      <c r="D92" s="251" t="s">
        <v>175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12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/>
      <c r="S92" s="254" t="s">
        <v>166</v>
      </c>
      <c r="T92" s="255" t="s">
        <v>142</v>
      </c>
      <c r="U92" s="222">
        <v>0</v>
      </c>
      <c r="V92" s="222">
        <f>ROUND(E92*U92,2)</f>
        <v>0</v>
      </c>
      <c r="W92" s="222"/>
      <c r="X92" s="222" t="s">
        <v>167</v>
      </c>
      <c r="Y92" s="222" t="s">
        <v>144</v>
      </c>
      <c r="Z92" s="212"/>
      <c r="AA92" s="212"/>
      <c r="AB92" s="212"/>
      <c r="AC92" s="212"/>
      <c r="AD92" s="212"/>
      <c r="AE92" s="212"/>
      <c r="AF92" s="212"/>
      <c r="AG92" s="212" t="s">
        <v>282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9">
        <v>80</v>
      </c>
      <c r="B93" s="250" t="s">
        <v>333</v>
      </c>
      <c r="C93" s="256" t="s">
        <v>334</v>
      </c>
      <c r="D93" s="251" t="s">
        <v>175</v>
      </c>
      <c r="E93" s="252">
        <v>2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12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166</v>
      </c>
      <c r="T93" s="255" t="s">
        <v>142</v>
      </c>
      <c r="U93" s="222">
        <v>0</v>
      </c>
      <c r="V93" s="222">
        <f>ROUND(E93*U93,2)</f>
        <v>0</v>
      </c>
      <c r="W93" s="222"/>
      <c r="X93" s="222" t="s">
        <v>167</v>
      </c>
      <c r="Y93" s="222" t="s">
        <v>144</v>
      </c>
      <c r="Z93" s="212"/>
      <c r="AA93" s="212"/>
      <c r="AB93" s="212"/>
      <c r="AC93" s="212"/>
      <c r="AD93" s="212"/>
      <c r="AE93" s="212"/>
      <c r="AF93" s="212"/>
      <c r="AG93" s="212" t="s">
        <v>168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9">
        <v>81</v>
      </c>
      <c r="B94" s="250" t="s">
        <v>335</v>
      </c>
      <c r="C94" s="256" t="s">
        <v>336</v>
      </c>
      <c r="D94" s="251" t="s">
        <v>175</v>
      </c>
      <c r="E94" s="252">
        <v>1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12</v>
      </c>
      <c r="M94" s="254">
        <f>G94*(1+L94/100)</f>
        <v>0</v>
      </c>
      <c r="N94" s="252">
        <v>0</v>
      </c>
      <c r="O94" s="252">
        <f>ROUND(E94*N94,2)</f>
        <v>0</v>
      </c>
      <c r="P94" s="252">
        <v>0</v>
      </c>
      <c r="Q94" s="252">
        <f>ROUND(E94*P94,2)</f>
        <v>0</v>
      </c>
      <c r="R94" s="254"/>
      <c r="S94" s="254" t="s">
        <v>166</v>
      </c>
      <c r="T94" s="255" t="s">
        <v>142</v>
      </c>
      <c r="U94" s="222">
        <v>0</v>
      </c>
      <c r="V94" s="222">
        <f>ROUND(E94*U94,2)</f>
        <v>0</v>
      </c>
      <c r="W94" s="222"/>
      <c r="X94" s="222" t="s">
        <v>167</v>
      </c>
      <c r="Y94" s="222" t="s">
        <v>144</v>
      </c>
      <c r="Z94" s="212"/>
      <c r="AA94" s="212"/>
      <c r="AB94" s="212"/>
      <c r="AC94" s="212"/>
      <c r="AD94" s="212"/>
      <c r="AE94" s="212"/>
      <c r="AF94" s="212"/>
      <c r="AG94" s="212" t="s">
        <v>168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9">
        <v>82</v>
      </c>
      <c r="B95" s="250" t="s">
        <v>337</v>
      </c>
      <c r="C95" s="256" t="s">
        <v>338</v>
      </c>
      <c r="D95" s="251" t="s">
        <v>175</v>
      </c>
      <c r="E95" s="252">
        <v>52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12</v>
      </c>
      <c r="M95" s="254">
        <f>G95*(1+L95/100)</f>
        <v>0</v>
      </c>
      <c r="N95" s="252">
        <v>0</v>
      </c>
      <c r="O95" s="252">
        <f>ROUND(E95*N95,2)</f>
        <v>0</v>
      </c>
      <c r="P95" s="252">
        <v>0</v>
      </c>
      <c r="Q95" s="252">
        <f>ROUND(E95*P95,2)</f>
        <v>0</v>
      </c>
      <c r="R95" s="254"/>
      <c r="S95" s="254" t="s">
        <v>166</v>
      </c>
      <c r="T95" s="255" t="s">
        <v>142</v>
      </c>
      <c r="U95" s="222">
        <v>0</v>
      </c>
      <c r="V95" s="222">
        <f>ROUND(E95*U95,2)</f>
        <v>0</v>
      </c>
      <c r="W95" s="222"/>
      <c r="X95" s="222" t="s">
        <v>167</v>
      </c>
      <c r="Y95" s="222" t="s">
        <v>144</v>
      </c>
      <c r="Z95" s="212"/>
      <c r="AA95" s="212"/>
      <c r="AB95" s="212"/>
      <c r="AC95" s="212"/>
      <c r="AD95" s="212"/>
      <c r="AE95" s="212"/>
      <c r="AF95" s="212"/>
      <c r="AG95" s="212" t="s">
        <v>168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9">
        <v>83</v>
      </c>
      <c r="B96" s="250" t="s">
        <v>339</v>
      </c>
      <c r="C96" s="256" t="s">
        <v>340</v>
      </c>
      <c r="D96" s="251" t="s">
        <v>175</v>
      </c>
      <c r="E96" s="252">
        <v>15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12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166</v>
      </c>
      <c r="T96" s="255" t="s">
        <v>142</v>
      </c>
      <c r="U96" s="222">
        <v>0</v>
      </c>
      <c r="V96" s="222">
        <f>ROUND(E96*U96,2)</f>
        <v>0</v>
      </c>
      <c r="W96" s="222"/>
      <c r="X96" s="222" t="s">
        <v>167</v>
      </c>
      <c r="Y96" s="222" t="s">
        <v>144</v>
      </c>
      <c r="Z96" s="212"/>
      <c r="AA96" s="212"/>
      <c r="AB96" s="212"/>
      <c r="AC96" s="212"/>
      <c r="AD96" s="212"/>
      <c r="AE96" s="212"/>
      <c r="AF96" s="212"/>
      <c r="AG96" s="212" t="s">
        <v>282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9">
        <v>84</v>
      </c>
      <c r="B97" s="250" t="s">
        <v>341</v>
      </c>
      <c r="C97" s="256" t="s">
        <v>342</v>
      </c>
      <c r="D97" s="251" t="s">
        <v>165</v>
      </c>
      <c r="E97" s="252">
        <v>515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12</v>
      </c>
      <c r="M97" s="254">
        <f>G97*(1+L97/100)</f>
        <v>0</v>
      </c>
      <c r="N97" s="252">
        <v>0</v>
      </c>
      <c r="O97" s="252">
        <f>ROUND(E97*N97,2)</f>
        <v>0</v>
      </c>
      <c r="P97" s="252">
        <v>0</v>
      </c>
      <c r="Q97" s="252">
        <f>ROUND(E97*P97,2)</f>
        <v>0</v>
      </c>
      <c r="R97" s="254"/>
      <c r="S97" s="254" t="s">
        <v>166</v>
      </c>
      <c r="T97" s="255" t="s">
        <v>142</v>
      </c>
      <c r="U97" s="222">
        <v>0</v>
      </c>
      <c r="V97" s="222">
        <f>ROUND(E97*U97,2)</f>
        <v>0</v>
      </c>
      <c r="W97" s="222"/>
      <c r="X97" s="222" t="s">
        <v>167</v>
      </c>
      <c r="Y97" s="222" t="s">
        <v>144</v>
      </c>
      <c r="Z97" s="212"/>
      <c r="AA97" s="212"/>
      <c r="AB97" s="212"/>
      <c r="AC97" s="212"/>
      <c r="AD97" s="212"/>
      <c r="AE97" s="212"/>
      <c r="AF97" s="212"/>
      <c r="AG97" s="212" t="s">
        <v>282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9">
        <v>85</v>
      </c>
      <c r="B98" s="250" t="s">
        <v>343</v>
      </c>
      <c r="C98" s="256" t="s">
        <v>344</v>
      </c>
      <c r="D98" s="251" t="s">
        <v>165</v>
      </c>
      <c r="E98" s="252">
        <v>170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12</v>
      </c>
      <c r="M98" s="254">
        <f>G98*(1+L98/100)</f>
        <v>0</v>
      </c>
      <c r="N98" s="252">
        <v>0</v>
      </c>
      <c r="O98" s="252">
        <f>ROUND(E98*N98,2)</f>
        <v>0</v>
      </c>
      <c r="P98" s="252">
        <v>0</v>
      </c>
      <c r="Q98" s="252">
        <f>ROUND(E98*P98,2)</f>
        <v>0</v>
      </c>
      <c r="R98" s="254"/>
      <c r="S98" s="254" t="s">
        <v>166</v>
      </c>
      <c r="T98" s="255" t="s">
        <v>142</v>
      </c>
      <c r="U98" s="222">
        <v>0</v>
      </c>
      <c r="V98" s="222">
        <f>ROUND(E98*U98,2)</f>
        <v>0</v>
      </c>
      <c r="W98" s="222"/>
      <c r="X98" s="222" t="s">
        <v>167</v>
      </c>
      <c r="Y98" s="222" t="s">
        <v>144</v>
      </c>
      <c r="Z98" s="212"/>
      <c r="AA98" s="212"/>
      <c r="AB98" s="212"/>
      <c r="AC98" s="212"/>
      <c r="AD98" s="212"/>
      <c r="AE98" s="212"/>
      <c r="AF98" s="212"/>
      <c r="AG98" s="212" t="s">
        <v>282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9">
        <v>86</v>
      </c>
      <c r="B99" s="250" t="s">
        <v>345</v>
      </c>
      <c r="C99" s="256" t="s">
        <v>346</v>
      </c>
      <c r="D99" s="251" t="s">
        <v>165</v>
      </c>
      <c r="E99" s="252">
        <v>65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12</v>
      </c>
      <c r="M99" s="254">
        <f>G99*(1+L99/100)</f>
        <v>0</v>
      </c>
      <c r="N99" s="252">
        <v>0</v>
      </c>
      <c r="O99" s="252">
        <f>ROUND(E99*N99,2)</f>
        <v>0</v>
      </c>
      <c r="P99" s="252">
        <v>0</v>
      </c>
      <c r="Q99" s="252">
        <f>ROUND(E99*P99,2)</f>
        <v>0</v>
      </c>
      <c r="R99" s="254"/>
      <c r="S99" s="254" t="s">
        <v>166</v>
      </c>
      <c r="T99" s="255" t="s">
        <v>142</v>
      </c>
      <c r="U99" s="222">
        <v>0</v>
      </c>
      <c r="V99" s="222">
        <f>ROUND(E99*U99,2)</f>
        <v>0</v>
      </c>
      <c r="W99" s="222"/>
      <c r="X99" s="222" t="s">
        <v>167</v>
      </c>
      <c r="Y99" s="222" t="s">
        <v>144</v>
      </c>
      <c r="Z99" s="212"/>
      <c r="AA99" s="212"/>
      <c r="AB99" s="212"/>
      <c r="AC99" s="212"/>
      <c r="AD99" s="212"/>
      <c r="AE99" s="212"/>
      <c r="AF99" s="212"/>
      <c r="AG99" s="212" t="s">
        <v>168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9">
        <v>87</v>
      </c>
      <c r="B100" s="250" t="s">
        <v>347</v>
      </c>
      <c r="C100" s="256" t="s">
        <v>348</v>
      </c>
      <c r="D100" s="251" t="s">
        <v>165</v>
      </c>
      <c r="E100" s="252">
        <v>115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12</v>
      </c>
      <c r="M100" s="254">
        <f>G100*(1+L100/100)</f>
        <v>0</v>
      </c>
      <c r="N100" s="252">
        <v>0</v>
      </c>
      <c r="O100" s="252">
        <f>ROUND(E100*N100,2)</f>
        <v>0</v>
      </c>
      <c r="P100" s="252">
        <v>0</v>
      </c>
      <c r="Q100" s="252">
        <f>ROUND(E100*P100,2)</f>
        <v>0</v>
      </c>
      <c r="R100" s="254"/>
      <c r="S100" s="254" t="s">
        <v>166</v>
      </c>
      <c r="T100" s="255" t="s">
        <v>142</v>
      </c>
      <c r="U100" s="222">
        <v>0</v>
      </c>
      <c r="V100" s="222">
        <f>ROUND(E100*U100,2)</f>
        <v>0</v>
      </c>
      <c r="W100" s="222"/>
      <c r="X100" s="222" t="s">
        <v>167</v>
      </c>
      <c r="Y100" s="222" t="s">
        <v>144</v>
      </c>
      <c r="Z100" s="212"/>
      <c r="AA100" s="212"/>
      <c r="AB100" s="212"/>
      <c r="AC100" s="212"/>
      <c r="AD100" s="212"/>
      <c r="AE100" s="212"/>
      <c r="AF100" s="212"/>
      <c r="AG100" s="212" t="s">
        <v>168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9">
        <v>88</v>
      </c>
      <c r="B101" s="250" t="s">
        <v>349</v>
      </c>
      <c r="C101" s="256" t="s">
        <v>350</v>
      </c>
      <c r="D101" s="251" t="s">
        <v>165</v>
      </c>
      <c r="E101" s="252">
        <v>65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12</v>
      </c>
      <c r="M101" s="254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4"/>
      <c r="S101" s="254" t="s">
        <v>166</v>
      </c>
      <c r="T101" s="255" t="s">
        <v>142</v>
      </c>
      <c r="U101" s="222">
        <v>0</v>
      </c>
      <c r="V101" s="222">
        <f>ROUND(E101*U101,2)</f>
        <v>0</v>
      </c>
      <c r="W101" s="222"/>
      <c r="X101" s="222" t="s">
        <v>167</v>
      </c>
      <c r="Y101" s="222" t="s">
        <v>144</v>
      </c>
      <c r="Z101" s="212"/>
      <c r="AA101" s="212"/>
      <c r="AB101" s="212"/>
      <c r="AC101" s="212"/>
      <c r="AD101" s="212"/>
      <c r="AE101" s="212"/>
      <c r="AF101" s="212"/>
      <c r="AG101" s="212" t="s">
        <v>168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9">
        <v>89</v>
      </c>
      <c r="B102" s="250" t="s">
        <v>351</v>
      </c>
      <c r="C102" s="256" t="s">
        <v>250</v>
      </c>
      <c r="D102" s="251" t="s">
        <v>165</v>
      </c>
      <c r="E102" s="252">
        <v>28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12</v>
      </c>
      <c r="M102" s="254">
        <f>G102*(1+L102/100)</f>
        <v>0</v>
      </c>
      <c r="N102" s="252">
        <v>0</v>
      </c>
      <c r="O102" s="252">
        <f>ROUND(E102*N102,2)</f>
        <v>0</v>
      </c>
      <c r="P102" s="252">
        <v>0</v>
      </c>
      <c r="Q102" s="252">
        <f>ROUND(E102*P102,2)</f>
        <v>0</v>
      </c>
      <c r="R102" s="254"/>
      <c r="S102" s="254" t="s">
        <v>166</v>
      </c>
      <c r="T102" s="255" t="s">
        <v>142</v>
      </c>
      <c r="U102" s="222">
        <v>0</v>
      </c>
      <c r="V102" s="222">
        <f>ROUND(E102*U102,2)</f>
        <v>0</v>
      </c>
      <c r="W102" s="222"/>
      <c r="X102" s="222" t="s">
        <v>167</v>
      </c>
      <c r="Y102" s="222" t="s">
        <v>144</v>
      </c>
      <c r="Z102" s="212"/>
      <c r="AA102" s="212"/>
      <c r="AB102" s="212"/>
      <c r="AC102" s="212"/>
      <c r="AD102" s="212"/>
      <c r="AE102" s="212"/>
      <c r="AF102" s="212"/>
      <c r="AG102" s="212" t="s">
        <v>168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9">
        <v>90</v>
      </c>
      <c r="B103" s="250" t="s">
        <v>352</v>
      </c>
      <c r="C103" s="256" t="s">
        <v>353</v>
      </c>
      <c r="D103" s="251" t="s">
        <v>175</v>
      </c>
      <c r="E103" s="252">
        <v>18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12</v>
      </c>
      <c r="M103" s="254">
        <f>G103*(1+L103/100)</f>
        <v>0</v>
      </c>
      <c r="N103" s="252">
        <v>0</v>
      </c>
      <c r="O103" s="252">
        <f>ROUND(E103*N103,2)</f>
        <v>0</v>
      </c>
      <c r="P103" s="252">
        <v>0</v>
      </c>
      <c r="Q103" s="252">
        <f>ROUND(E103*P103,2)</f>
        <v>0</v>
      </c>
      <c r="R103" s="254"/>
      <c r="S103" s="254" t="s">
        <v>166</v>
      </c>
      <c r="T103" s="255" t="s">
        <v>142</v>
      </c>
      <c r="U103" s="222">
        <v>0</v>
      </c>
      <c r="V103" s="222">
        <f>ROUND(E103*U103,2)</f>
        <v>0</v>
      </c>
      <c r="W103" s="222"/>
      <c r="X103" s="222" t="s">
        <v>167</v>
      </c>
      <c r="Y103" s="222" t="s">
        <v>144</v>
      </c>
      <c r="Z103" s="212"/>
      <c r="AA103" s="212"/>
      <c r="AB103" s="212"/>
      <c r="AC103" s="212"/>
      <c r="AD103" s="212"/>
      <c r="AE103" s="212"/>
      <c r="AF103" s="212"/>
      <c r="AG103" s="212" t="s">
        <v>282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9">
        <v>91</v>
      </c>
      <c r="B104" s="250" t="s">
        <v>354</v>
      </c>
      <c r="C104" s="256" t="s">
        <v>355</v>
      </c>
      <c r="D104" s="251" t="s">
        <v>175</v>
      </c>
      <c r="E104" s="252">
        <v>4</v>
      </c>
      <c r="F104" s="253"/>
      <c r="G104" s="254">
        <f>ROUND(E104*F104,2)</f>
        <v>0</v>
      </c>
      <c r="H104" s="253"/>
      <c r="I104" s="254">
        <f>ROUND(E104*H104,2)</f>
        <v>0</v>
      </c>
      <c r="J104" s="253"/>
      <c r="K104" s="254">
        <f>ROUND(E104*J104,2)</f>
        <v>0</v>
      </c>
      <c r="L104" s="254">
        <v>12</v>
      </c>
      <c r="M104" s="254">
        <f>G104*(1+L104/100)</f>
        <v>0</v>
      </c>
      <c r="N104" s="252">
        <v>0</v>
      </c>
      <c r="O104" s="252">
        <f>ROUND(E104*N104,2)</f>
        <v>0</v>
      </c>
      <c r="P104" s="252">
        <v>0</v>
      </c>
      <c r="Q104" s="252">
        <f>ROUND(E104*P104,2)</f>
        <v>0</v>
      </c>
      <c r="R104" s="254"/>
      <c r="S104" s="254" t="s">
        <v>166</v>
      </c>
      <c r="T104" s="255" t="s">
        <v>142</v>
      </c>
      <c r="U104" s="222">
        <v>0</v>
      </c>
      <c r="V104" s="222">
        <f>ROUND(E104*U104,2)</f>
        <v>0</v>
      </c>
      <c r="W104" s="222"/>
      <c r="X104" s="222" t="s">
        <v>167</v>
      </c>
      <c r="Y104" s="222" t="s">
        <v>144</v>
      </c>
      <c r="Z104" s="212"/>
      <c r="AA104" s="212"/>
      <c r="AB104" s="212"/>
      <c r="AC104" s="212"/>
      <c r="AD104" s="212"/>
      <c r="AE104" s="212"/>
      <c r="AF104" s="212"/>
      <c r="AG104" s="212" t="s">
        <v>282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9">
        <v>92</v>
      </c>
      <c r="B105" s="250" t="s">
        <v>356</v>
      </c>
      <c r="C105" s="256" t="s">
        <v>357</v>
      </c>
      <c r="D105" s="251" t="s">
        <v>175</v>
      </c>
      <c r="E105" s="252">
        <v>55</v>
      </c>
      <c r="F105" s="253"/>
      <c r="G105" s="254">
        <f>ROUND(E105*F105,2)</f>
        <v>0</v>
      </c>
      <c r="H105" s="253"/>
      <c r="I105" s="254">
        <f>ROUND(E105*H105,2)</f>
        <v>0</v>
      </c>
      <c r="J105" s="253"/>
      <c r="K105" s="254">
        <f>ROUND(E105*J105,2)</f>
        <v>0</v>
      </c>
      <c r="L105" s="254">
        <v>12</v>
      </c>
      <c r="M105" s="254">
        <f>G105*(1+L105/100)</f>
        <v>0</v>
      </c>
      <c r="N105" s="252">
        <v>0</v>
      </c>
      <c r="O105" s="252">
        <f>ROUND(E105*N105,2)</f>
        <v>0</v>
      </c>
      <c r="P105" s="252">
        <v>0</v>
      </c>
      <c r="Q105" s="252">
        <f>ROUND(E105*P105,2)</f>
        <v>0</v>
      </c>
      <c r="R105" s="254"/>
      <c r="S105" s="254" t="s">
        <v>166</v>
      </c>
      <c r="T105" s="255" t="s">
        <v>142</v>
      </c>
      <c r="U105" s="222">
        <v>0</v>
      </c>
      <c r="V105" s="222">
        <f>ROUND(E105*U105,2)</f>
        <v>0</v>
      </c>
      <c r="W105" s="222"/>
      <c r="X105" s="222" t="s">
        <v>167</v>
      </c>
      <c r="Y105" s="222" t="s">
        <v>144</v>
      </c>
      <c r="Z105" s="212"/>
      <c r="AA105" s="212"/>
      <c r="AB105" s="212"/>
      <c r="AC105" s="212"/>
      <c r="AD105" s="212"/>
      <c r="AE105" s="212"/>
      <c r="AF105" s="212"/>
      <c r="AG105" s="212" t="s">
        <v>168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9">
        <v>93</v>
      </c>
      <c r="B106" s="250" t="s">
        <v>358</v>
      </c>
      <c r="C106" s="256" t="s">
        <v>359</v>
      </c>
      <c r="D106" s="251" t="s">
        <v>175</v>
      </c>
      <c r="E106" s="252">
        <v>6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12</v>
      </c>
      <c r="M106" s="254">
        <f>G106*(1+L106/100)</f>
        <v>0</v>
      </c>
      <c r="N106" s="252">
        <v>0</v>
      </c>
      <c r="O106" s="252">
        <f>ROUND(E106*N106,2)</f>
        <v>0</v>
      </c>
      <c r="P106" s="252">
        <v>0</v>
      </c>
      <c r="Q106" s="252">
        <f>ROUND(E106*P106,2)</f>
        <v>0</v>
      </c>
      <c r="R106" s="254"/>
      <c r="S106" s="254" t="s">
        <v>166</v>
      </c>
      <c r="T106" s="255" t="s">
        <v>142</v>
      </c>
      <c r="U106" s="222">
        <v>0</v>
      </c>
      <c r="V106" s="222">
        <f>ROUND(E106*U106,2)</f>
        <v>0</v>
      </c>
      <c r="W106" s="222"/>
      <c r="X106" s="222" t="s">
        <v>167</v>
      </c>
      <c r="Y106" s="222" t="s">
        <v>144</v>
      </c>
      <c r="Z106" s="212"/>
      <c r="AA106" s="212"/>
      <c r="AB106" s="212"/>
      <c r="AC106" s="212"/>
      <c r="AD106" s="212"/>
      <c r="AE106" s="212"/>
      <c r="AF106" s="212"/>
      <c r="AG106" s="212" t="s">
        <v>168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9">
        <v>94</v>
      </c>
      <c r="B107" s="250" t="s">
        <v>360</v>
      </c>
      <c r="C107" s="256" t="s">
        <v>361</v>
      </c>
      <c r="D107" s="251" t="s">
        <v>175</v>
      </c>
      <c r="E107" s="252">
        <v>22</v>
      </c>
      <c r="F107" s="253"/>
      <c r="G107" s="254">
        <f>ROUND(E107*F107,2)</f>
        <v>0</v>
      </c>
      <c r="H107" s="253"/>
      <c r="I107" s="254">
        <f>ROUND(E107*H107,2)</f>
        <v>0</v>
      </c>
      <c r="J107" s="253"/>
      <c r="K107" s="254">
        <f>ROUND(E107*J107,2)</f>
        <v>0</v>
      </c>
      <c r="L107" s="254">
        <v>12</v>
      </c>
      <c r="M107" s="254">
        <f>G107*(1+L107/100)</f>
        <v>0</v>
      </c>
      <c r="N107" s="252">
        <v>0</v>
      </c>
      <c r="O107" s="252">
        <f>ROUND(E107*N107,2)</f>
        <v>0</v>
      </c>
      <c r="P107" s="252">
        <v>0</v>
      </c>
      <c r="Q107" s="252">
        <f>ROUND(E107*P107,2)</f>
        <v>0</v>
      </c>
      <c r="R107" s="254"/>
      <c r="S107" s="254" t="s">
        <v>166</v>
      </c>
      <c r="T107" s="255" t="s">
        <v>142</v>
      </c>
      <c r="U107" s="222">
        <v>0</v>
      </c>
      <c r="V107" s="222">
        <f>ROUND(E107*U107,2)</f>
        <v>0</v>
      </c>
      <c r="W107" s="222"/>
      <c r="X107" s="222" t="s">
        <v>167</v>
      </c>
      <c r="Y107" s="222" t="s">
        <v>144</v>
      </c>
      <c r="Z107" s="212"/>
      <c r="AA107" s="212"/>
      <c r="AB107" s="212"/>
      <c r="AC107" s="212"/>
      <c r="AD107" s="212"/>
      <c r="AE107" s="212"/>
      <c r="AF107" s="212"/>
      <c r="AG107" s="212" t="s">
        <v>168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9">
        <v>95</v>
      </c>
      <c r="B108" s="250" t="s">
        <v>362</v>
      </c>
      <c r="C108" s="256" t="s">
        <v>363</v>
      </c>
      <c r="D108" s="251" t="s">
        <v>175</v>
      </c>
      <c r="E108" s="252">
        <v>38</v>
      </c>
      <c r="F108" s="253"/>
      <c r="G108" s="254">
        <f>ROUND(E108*F108,2)</f>
        <v>0</v>
      </c>
      <c r="H108" s="253"/>
      <c r="I108" s="254">
        <f>ROUND(E108*H108,2)</f>
        <v>0</v>
      </c>
      <c r="J108" s="253"/>
      <c r="K108" s="254">
        <f>ROUND(E108*J108,2)</f>
        <v>0</v>
      </c>
      <c r="L108" s="254">
        <v>12</v>
      </c>
      <c r="M108" s="254">
        <f>G108*(1+L108/100)</f>
        <v>0</v>
      </c>
      <c r="N108" s="252">
        <v>0</v>
      </c>
      <c r="O108" s="252">
        <f>ROUND(E108*N108,2)</f>
        <v>0</v>
      </c>
      <c r="P108" s="252">
        <v>0</v>
      </c>
      <c r="Q108" s="252">
        <f>ROUND(E108*P108,2)</f>
        <v>0</v>
      </c>
      <c r="R108" s="254"/>
      <c r="S108" s="254" t="s">
        <v>166</v>
      </c>
      <c r="T108" s="255" t="s">
        <v>142</v>
      </c>
      <c r="U108" s="222">
        <v>0</v>
      </c>
      <c r="V108" s="222">
        <f>ROUND(E108*U108,2)</f>
        <v>0</v>
      </c>
      <c r="W108" s="222"/>
      <c r="X108" s="222" t="s">
        <v>167</v>
      </c>
      <c r="Y108" s="222" t="s">
        <v>144</v>
      </c>
      <c r="Z108" s="212"/>
      <c r="AA108" s="212"/>
      <c r="AB108" s="212"/>
      <c r="AC108" s="212"/>
      <c r="AD108" s="212"/>
      <c r="AE108" s="212"/>
      <c r="AF108" s="212"/>
      <c r="AG108" s="212" t="s">
        <v>168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9">
        <v>96</v>
      </c>
      <c r="B109" s="250" t="s">
        <v>364</v>
      </c>
      <c r="C109" s="256" t="s">
        <v>365</v>
      </c>
      <c r="D109" s="251" t="s">
        <v>175</v>
      </c>
      <c r="E109" s="252">
        <v>2</v>
      </c>
      <c r="F109" s="253"/>
      <c r="G109" s="254">
        <f>ROUND(E109*F109,2)</f>
        <v>0</v>
      </c>
      <c r="H109" s="253"/>
      <c r="I109" s="254">
        <f>ROUND(E109*H109,2)</f>
        <v>0</v>
      </c>
      <c r="J109" s="253"/>
      <c r="K109" s="254">
        <f>ROUND(E109*J109,2)</f>
        <v>0</v>
      </c>
      <c r="L109" s="254">
        <v>12</v>
      </c>
      <c r="M109" s="254">
        <f>G109*(1+L109/100)</f>
        <v>0</v>
      </c>
      <c r="N109" s="252">
        <v>0</v>
      </c>
      <c r="O109" s="252">
        <f>ROUND(E109*N109,2)</f>
        <v>0</v>
      </c>
      <c r="P109" s="252">
        <v>0</v>
      </c>
      <c r="Q109" s="252">
        <f>ROUND(E109*P109,2)</f>
        <v>0</v>
      </c>
      <c r="R109" s="254"/>
      <c r="S109" s="254" t="s">
        <v>166</v>
      </c>
      <c r="T109" s="255" t="s">
        <v>142</v>
      </c>
      <c r="U109" s="222">
        <v>0</v>
      </c>
      <c r="V109" s="222">
        <f>ROUND(E109*U109,2)</f>
        <v>0</v>
      </c>
      <c r="W109" s="222"/>
      <c r="X109" s="222" t="s">
        <v>167</v>
      </c>
      <c r="Y109" s="222" t="s">
        <v>144</v>
      </c>
      <c r="Z109" s="212"/>
      <c r="AA109" s="212"/>
      <c r="AB109" s="212"/>
      <c r="AC109" s="212"/>
      <c r="AD109" s="212"/>
      <c r="AE109" s="212"/>
      <c r="AF109" s="212"/>
      <c r="AG109" s="212" t="s">
        <v>168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9">
        <v>97</v>
      </c>
      <c r="B110" s="250" t="s">
        <v>366</v>
      </c>
      <c r="C110" s="256" t="s">
        <v>367</v>
      </c>
      <c r="D110" s="251" t="s">
        <v>175</v>
      </c>
      <c r="E110" s="252">
        <v>40</v>
      </c>
      <c r="F110" s="253"/>
      <c r="G110" s="254">
        <f>ROUND(E110*F110,2)</f>
        <v>0</v>
      </c>
      <c r="H110" s="253"/>
      <c r="I110" s="254">
        <f>ROUND(E110*H110,2)</f>
        <v>0</v>
      </c>
      <c r="J110" s="253"/>
      <c r="K110" s="254">
        <f>ROUND(E110*J110,2)</f>
        <v>0</v>
      </c>
      <c r="L110" s="254">
        <v>12</v>
      </c>
      <c r="M110" s="254">
        <f>G110*(1+L110/100)</f>
        <v>0</v>
      </c>
      <c r="N110" s="252">
        <v>0</v>
      </c>
      <c r="O110" s="252">
        <f>ROUND(E110*N110,2)</f>
        <v>0</v>
      </c>
      <c r="P110" s="252">
        <v>0</v>
      </c>
      <c r="Q110" s="252">
        <f>ROUND(E110*P110,2)</f>
        <v>0</v>
      </c>
      <c r="R110" s="254"/>
      <c r="S110" s="254" t="s">
        <v>166</v>
      </c>
      <c r="T110" s="255" t="s">
        <v>142</v>
      </c>
      <c r="U110" s="222">
        <v>0</v>
      </c>
      <c r="V110" s="222">
        <f>ROUND(E110*U110,2)</f>
        <v>0</v>
      </c>
      <c r="W110" s="222"/>
      <c r="X110" s="222" t="s">
        <v>167</v>
      </c>
      <c r="Y110" s="222" t="s">
        <v>144</v>
      </c>
      <c r="Z110" s="212"/>
      <c r="AA110" s="212"/>
      <c r="AB110" s="212"/>
      <c r="AC110" s="212"/>
      <c r="AD110" s="212"/>
      <c r="AE110" s="212"/>
      <c r="AF110" s="212"/>
      <c r="AG110" s="212" t="s">
        <v>168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9">
        <v>98</v>
      </c>
      <c r="B111" s="250" t="s">
        <v>368</v>
      </c>
      <c r="C111" s="256" t="s">
        <v>369</v>
      </c>
      <c r="D111" s="251" t="s">
        <v>165</v>
      </c>
      <c r="E111" s="252">
        <v>510</v>
      </c>
      <c r="F111" s="253"/>
      <c r="G111" s="254">
        <f>ROUND(E111*F111,2)</f>
        <v>0</v>
      </c>
      <c r="H111" s="253"/>
      <c r="I111" s="254">
        <f>ROUND(E111*H111,2)</f>
        <v>0</v>
      </c>
      <c r="J111" s="253"/>
      <c r="K111" s="254">
        <f>ROUND(E111*J111,2)</f>
        <v>0</v>
      </c>
      <c r="L111" s="254">
        <v>12</v>
      </c>
      <c r="M111" s="254">
        <f>G111*(1+L111/100)</f>
        <v>0</v>
      </c>
      <c r="N111" s="252">
        <v>0</v>
      </c>
      <c r="O111" s="252">
        <f>ROUND(E111*N111,2)</f>
        <v>0</v>
      </c>
      <c r="P111" s="252">
        <v>0</v>
      </c>
      <c r="Q111" s="252">
        <f>ROUND(E111*P111,2)</f>
        <v>0</v>
      </c>
      <c r="R111" s="254"/>
      <c r="S111" s="254" t="s">
        <v>166</v>
      </c>
      <c r="T111" s="255" t="s">
        <v>142</v>
      </c>
      <c r="U111" s="222">
        <v>0</v>
      </c>
      <c r="V111" s="222">
        <f>ROUND(E111*U111,2)</f>
        <v>0</v>
      </c>
      <c r="W111" s="222"/>
      <c r="X111" s="222" t="s">
        <v>167</v>
      </c>
      <c r="Y111" s="222" t="s">
        <v>144</v>
      </c>
      <c r="Z111" s="212"/>
      <c r="AA111" s="212"/>
      <c r="AB111" s="212"/>
      <c r="AC111" s="212"/>
      <c r="AD111" s="212"/>
      <c r="AE111" s="212"/>
      <c r="AF111" s="212"/>
      <c r="AG111" s="212" t="s">
        <v>282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9">
        <v>99</v>
      </c>
      <c r="B112" s="250" t="s">
        <v>370</v>
      </c>
      <c r="C112" s="256" t="s">
        <v>371</v>
      </c>
      <c r="D112" s="251" t="s">
        <v>165</v>
      </c>
      <c r="E112" s="252">
        <v>20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12</v>
      </c>
      <c r="M112" s="254">
        <f>G112*(1+L112/100)</f>
        <v>0</v>
      </c>
      <c r="N112" s="252">
        <v>0</v>
      </c>
      <c r="O112" s="252">
        <f>ROUND(E112*N112,2)</f>
        <v>0</v>
      </c>
      <c r="P112" s="252">
        <v>0</v>
      </c>
      <c r="Q112" s="252">
        <f>ROUND(E112*P112,2)</f>
        <v>0</v>
      </c>
      <c r="R112" s="254"/>
      <c r="S112" s="254" t="s">
        <v>166</v>
      </c>
      <c r="T112" s="255" t="s">
        <v>142</v>
      </c>
      <c r="U112" s="222">
        <v>0</v>
      </c>
      <c r="V112" s="222">
        <f>ROUND(E112*U112,2)</f>
        <v>0</v>
      </c>
      <c r="W112" s="222"/>
      <c r="X112" s="222" t="s">
        <v>167</v>
      </c>
      <c r="Y112" s="222" t="s">
        <v>144</v>
      </c>
      <c r="Z112" s="212"/>
      <c r="AA112" s="212"/>
      <c r="AB112" s="212"/>
      <c r="AC112" s="212"/>
      <c r="AD112" s="212"/>
      <c r="AE112" s="212"/>
      <c r="AF112" s="212"/>
      <c r="AG112" s="212" t="s">
        <v>282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9">
        <v>100</v>
      </c>
      <c r="B113" s="250" t="s">
        <v>372</v>
      </c>
      <c r="C113" s="256" t="s">
        <v>373</v>
      </c>
      <c r="D113" s="251" t="s">
        <v>165</v>
      </c>
      <c r="E113" s="252">
        <v>187</v>
      </c>
      <c r="F113" s="253"/>
      <c r="G113" s="254">
        <f>ROUND(E113*F113,2)</f>
        <v>0</v>
      </c>
      <c r="H113" s="253"/>
      <c r="I113" s="254">
        <f>ROUND(E113*H113,2)</f>
        <v>0</v>
      </c>
      <c r="J113" s="253"/>
      <c r="K113" s="254">
        <f>ROUND(E113*J113,2)</f>
        <v>0</v>
      </c>
      <c r="L113" s="254">
        <v>12</v>
      </c>
      <c r="M113" s="254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4"/>
      <c r="S113" s="254" t="s">
        <v>166</v>
      </c>
      <c r="T113" s="255" t="s">
        <v>142</v>
      </c>
      <c r="U113" s="222">
        <v>0</v>
      </c>
      <c r="V113" s="222">
        <f>ROUND(E113*U113,2)</f>
        <v>0</v>
      </c>
      <c r="W113" s="222"/>
      <c r="X113" s="222" t="s">
        <v>167</v>
      </c>
      <c r="Y113" s="222" t="s">
        <v>144</v>
      </c>
      <c r="Z113" s="212"/>
      <c r="AA113" s="212"/>
      <c r="AB113" s="212"/>
      <c r="AC113" s="212"/>
      <c r="AD113" s="212"/>
      <c r="AE113" s="212"/>
      <c r="AF113" s="212"/>
      <c r="AG113" s="212" t="s">
        <v>282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9">
        <v>101</v>
      </c>
      <c r="B114" s="250" t="s">
        <v>374</v>
      </c>
      <c r="C114" s="256" t="s">
        <v>375</v>
      </c>
      <c r="D114" s="251" t="s">
        <v>165</v>
      </c>
      <c r="E114" s="252">
        <v>135</v>
      </c>
      <c r="F114" s="253"/>
      <c r="G114" s="254">
        <f>ROUND(E114*F114,2)</f>
        <v>0</v>
      </c>
      <c r="H114" s="253"/>
      <c r="I114" s="254">
        <f>ROUND(E114*H114,2)</f>
        <v>0</v>
      </c>
      <c r="J114" s="253"/>
      <c r="K114" s="254">
        <f>ROUND(E114*J114,2)</f>
        <v>0</v>
      </c>
      <c r="L114" s="254">
        <v>12</v>
      </c>
      <c r="M114" s="254">
        <f>G114*(1+L114/100)</f>
        <v>0</v>
      </c>
      <c r="N114" s="252">
        <v>0</v>
      </c>
      <c r="O114" s="252">
        <f>ROUND(E114*N114,2)</f>
        <v>0</v>
      </c>
      <c r="P114" s="252">
        <v>0</v>
      </c>
      <c r="Q114" s="252">
        <f>ROUND(E114*P114,2)</f>
        <v>0</v>
      </c>
      <c r="R114" s="254"/>
      <c r="S114" s="254" t="s">
        <v>166</v>
      </c>
      <c r="T114" s="255" t="s">
        <v>142</v>
      </c>
      <c r="U114" s="222">
        <v>0</v>
      </c>
      <c r="V114" s="222">
        <f>ROUND(E114*U114,2)</f>
        <v>0</v>
      </c>
      <c r="W114" s="222"/>
      <c r="X114" s="222" t="s">
        <v>167</v>
      </c>
      <c r="Y114" s="222" t="s">
        <v>144</v>
      </c>
      <c r="Z114" s="212"/>
      <c r="AA114" s="212"/>
      <c r="AB114" s="212"/>
      <c r="AC114" s="212"/>
      <c r="AD114" s="212"/>
      <c r="AE114" s="212"/>
      <c r="AF114" s="212"/>
      <c r="AG114" s="212" t="s">
        <v>282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9">
        <v>102</v>
      </c>
      <c r="B115" s="250" t="s">
        <v>376</v>
      </c>
      <c r="C115" s="256" t="s">
        <v>377</v>
      </c>
      <c r="D115" s="251" t="s">
        <v>165</v>
      </c>
      <c r="E115" s="252">
        <v>27</v>
      </c>
      <c r="F115" s="253"/>
      <c r="G115" s="254">
        <f>ROUND(E115*F115,2)</f>
        <v>0</v>
      </c>
      <c r="H115" s="253"/>
      <c r="I115" s="254">
        <f>ROUND(E115*H115,2)</f>
        <v>0</v>
      </c>
      <c r="J115" s="253"/>
      <c r="K115" s="254">
        <f>ROUND(E115*J115,2)</f>
        <v>0</v>
      </c>
      <c r="L115" s="254">
        <v>12</v>
      </c>
      <c r="M115" s="254">
        <f>G115*(1+L115/100)</f>
        <v>0</v>
      </c>
      <c r="N115" s="252">
        <v>0</v>
      </c>
      <c r="O115" s="252">
        <f>ROUND(E115*N115,2)</f>
        <v>0</v>
      </c>
      <c r="P115" s="252">
        <v>0</v>
      </c>
      <c r="Q115" s="252">
        <f>ROUND(E115*P115,2)</f>
        <v>0</v>
      </c>
      <c r="R115" s="254"/>
      <c r="S115" s="254" t="s">
        <v>166</v>
      </c>
      <c r="T115" s="255" t="s">
        <v>142</v>
      </c>
      <c r="U115" s="222">
        <v>0</v>
      </c>
      <c r="V115" s="222">
        <f>ROUND(E115*U115,2)</f>
        <v>0</v>
      </c>
      <c r="W115" s="222"/>
      <c r="X115" s="222" t="s">
        <v>167</v>
      </c>
      <c r="Y115" s="222" t="s">
        <v>144</v>
      </c>
      <c r="Z115" s="212"/>
      <c r="AA115" s="212"/>
      <c r="AB115" s="212"/>
      <c r="AC115" s="212"/>
      <c r="AD115" s="212"/>
      <c r="AE115" s="212"/>
      <c r="AF115" s="212"/>
      <c r="AG115" s="212" t="s">
        <v>282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9">
        <v>103</v>
      </c>
      <c r="B116" s="250" t="s">
        <v>378</v>
      </c>
      <c r="C116" s="256" t="s">
        <v>379</v>
      </c>
      <c r="D116" s="251" t="s">
        <v>165</v>
      </c>
      <c r="E116" s="252">
        <v>8</v>
      </c>
      <c r="F116" s="253"/>
      <c r="G116" s="254">
        <f>ROUND(E116*F116,2)</f>
        <v>0</v>
      </c>
      <c r="H116" s="253"/>
      <c r="I116" s="254">
        <f>ROUND(E116*H116,2)</f>
        <v>0</v>
      </c>
      <c r="J116" s="253"/>
      <c r="K116" s="254">
        <f>ROUND(E116*J116,2)</f>
        <v>0</v>
      </c>
      <c r="L116" s="254">
        <v>12</v>
      </c>
      <c r="M116" s="254">
        <f>G116*(1+L116/100)</f>
        <v>0</v>
      </c>
      <c r="N116" s="252">
        <v>0</v>
      </c>
      <c r="O116" s="252">
        <f>ROUND(E116*N116,2)</f>
        <v>0</v>
      </c>
      <c r="P116" s="252">
        <v>0</v>
      </c>
      <c r="Q116" s="252">
        <f>ROUND(E116*P116,2)</f>
        <v>0</v>
      </c>
      <c r="R116" s="254"/>
      <c r="S116" s="254" t="s">
        <v>166</v>
      </c>
      <c r="T116" s="255" t="s">
        <v>142</v>
      </c>
      <c r="U116" s="222">
        <v>0</v>
      </c>
      <c r="V116" s="222">
        <f>ROUND(E116*U116,2)</f>
        <v>0</v>
      </c>
      <c r="W116" s="222"/>
      <c r="X116" s="222" t="s">
        <v>167</v>
      </c>
      <c r="Y116" s="222" t="s">
        <v>144</v>
      </c>
      <c r="Z116" s="212"/>
      <c r="AA116" s="212"/>
      <c r="AB116" s="212"/>
      <c r="AC116" s="212"/>
      <c r="AD116" s="212"/>
      <c r="AE116" s="212"/>
      <c r="AF116" s="212"/>
      <c r="AG116" s="212" t="s">
        <v>282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9">
        <v>104</v>
      </c>
      <c r="B117" s="250" t="s">
        <v>380</v>
      </c>
      <c r="C117" s="256" t="s">
        <v>270</v>
      </c>
      <c r="D117" s="251" t="s">
        <v>165</v>
      </c>
      <c r="E117" s="252">
        <v>18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12</v>
      </c>
      <c r="M117" s="254">
        <f>G117*(1+L117/100)</f>
        <v>0</v>
      </c>
      <c r="N117" s="252">
        <v>0</v>
      </c>
      <c r="O117" s="252">
        <f>ROUND(E117*N117,2)</f>
        <v>0</v>
      </c>
      <c r="P117" s="252">
        <v>0</v>
      </c>
      <c r="Q117" s="252">
        <f>ROUND(E117*P117,2)</f>
        <v>0</v>
      </c>
      <c r="R117" s="254"/>
      <c r="S117" s="254" t="s">
        <v>166</v>
      </c>
      <c r="T117" s="255" t="s">
        <v>142</v>
      </c>
      <c r="U117" s="222">
        <v>0</v>
      </c>
      <c r="V117" s="222">
        <f>ROUND(E117*U117,2)</f>
        <v>0</v>
      </c>
      <c r="W117" s="222"/>
      <c r="X117" s="222" t="s">
        <v>167</v>
      </c>
      <c r="Y117" s="222" t="s">
        <v>144</v>
      </c>
      <c r="Z117" s="212"/>
      <c r="AA117" s="212"/>
      <c r="AB117" s="212"/>
      <c r="AC117" s="212"/>
      <c r="AD117" s="212"/>
      <c r="AE117" s="212"/>
      <c r="AF117" s="212"/>
      <c r="AG117" s="212" t="s">
        <v>282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9">
        <v>105</v>
      </c>
      <c r="B118" s="250" t="s">
        <v>381</v>
      </c>
      <c r="C118" s="256" t="s">
        <v>273</v>
      </c>
      <c r="D118" s="251" t="s">
        <v>165</v>
      </c>
      <c r="E118" s="252">
        <v>515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12</v>
      </c>
      <c r="M118" s="254">
        <f>G118*(1+L118/100)</f>
        <v>0</v>
      </c>
      <c r="N118" s="252">
        <v>0</v>
      </c>
      <c r="O118" s="252">
        <f>ROUND(E118*N118,2)</f>
        <v>0</v>
      </c>
      <c r="P118" s="252">
        <v>0</v>
      </c>
      <c r="Q118" s="252">
        <f>ROUND(E118*P118,2)</f>
        <v>0</v>
      </c>
      <c r="R118" s="254"/>
      <c r="S118" s="254" t="s">
        <v>166</v>
      </c>
      <c r="T118" s="255" t="s">
        <v>142</v>
      </c>
      <c r="U118" s="222">
        <v>0</v>
      </c>
      <c r="V118" s="222">
        <f>ROUND(E118*U118,2)</f>
        <v>0</v>
      </c>
      <c r="W118" s="222"/>
      <c r="X118" s="222" t="s">
        <v>167</v>
      </c>
      <c r="Y118" s="222" t="s">
        <v>144</v>
      </c>
      <c r="Z118" s="212"/>
      <c r="AA118" s="212"/>
      <c r="AB118" s="212"/>
      <c r="AC118" s="212"/>
      <c r="AD118" s="212"/>
      <c r="AE118" s="212"/>
      <c r="AF118" s="212"/>
      <c r="AG118" s="212" t="s">
        <v>282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9">
        <v>106</v>
      </c>
      <c r="B119" s="250" t="s">
        <v>382</v>
      </c>
      <c r="C119" s="256" t="s">
        <v>275</v>
      </c>
      <c r="D119" s="251" t="s">
        <v>165</v>
      </c>
      <c r="E119" s="252">
        <v>115</v>
      </c>
      <c r="F119" s="253"/>
      <c r="G119" s="254">
        <f>ROUND(E119*F119,2)</f>
        <v>0</v>
      </c>
      <c r="H119" s="253"/>
      <c r="I119" s="254">
        <f>ROUND(E119*H119,2)</f>
        <v>0</v>
      </c>
      <c r="J119" s="253"/>
      <c r="K119" s="254">
        <f>ROUND(E119*J119,2)</f>
        <v>0</v>
      </c>
      <c r="L119" s="254">
        <v>12</v>
      </c>
      <c r="M119" s="254">
        <f>G119*(1+L119/100)</f>
        <v>0</v>
      </c>
      <c r="N119" s="252">
        <v>0</v>
      </c>
      <c r="O119" s="252">
        <f>ROUND(E119*N119,2)</f>
        <v>0</v>
      </c>
      <c r="P119" s="252">
        <v>0</v>
      </c>
      <c r="Q119" s="252">
        <f>ROUND(E119*P119,2)</f>
        <v>0</v>
      </c>
      <c r="R119" s="254"/>
      <c r="S119" s="254" t="s">
        <v>166</v>
      </c>
      <c r="T119" s="255" t="s">
        <v>142</v>
      </c>
      <c r="U119" s="222">
        <v>0</v>
      </c>
      <c r="V119" s="222">
        <f>ROUND(E119*U119,2)</f>
        <v>0</v>
      </c>
      <c r="W119" s="222"/>
      <c r="X119" s="222" t="s">
        <v>167</v>
      </c>
      <c r="Y119" s="222" t="s">
        <v>144</v>
      </c>
      <c r="Z119" s="212"/>
      <c r="AA119" s="212"/>
      <c r="AB119" s="212"/>
      <c r="AC119" s="212"/>
      <c r="AD119" s="212"/>
      <c r="AE119" s="212"/>
      <c r="AF119" s="212"/>
      <c r="AG119" s="212" t="s">
        <v>282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9">
        <v>107</v>
      </c>
      <c r="B120" s="250" t="s">
        <v>383</v>
      </c>
      <c r="C120" s="256" t="s">
        <v>277</v>
      </c>
      <c r="D120" s="251" t="s">
        <v>165</v>
      </c>
      <c r="E120" s="252">
        <v>88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12</v>
      </c>
      <c r="M120" s="254">
        <f>G120*(1+L120/100)</f>
        <v>0</v>
      </c>
      <c r="N120" s="252">
        <v>0</v>
      </c>
      <c r="O120" s="252">
        <f>ROUND(E120*N120,2)</f>
        <v>0</v>
      </c>
      <c r="P120" s="252">
        <v>0</v>
      </c>
      <c r="Q120" s="252">
        <f>ROUND(E120*P120,2)</f>
        <v>0</v>
      </c>
      <c r="R120" s="254"/>
      <c r="S120" s="254" t="s">
        <v>166</v>
      </c>
      <c r="T120" s="255" t="s">
        <v>142</v>
      </c>
      <c r="U120" s="222">
        <v>0</v>
      </c>
      <c r="V120" s="222">
        <f>ROUND(E120*U120,2)</f>
        <v>0</v>
      </c>
      <c r="W120" s="222"/>
      <c r="X120" s="222" t="s">
        <v>167</v>
      </c>
      <c r="Y120" s="222" t="s">
        <v>144</v>
      </c>
      <c r="Z120" s="212"/>
      <c r="AA120" s="212"/>
      <c r="AB120" s="212"/>
      <c r="AC120" s="212"/>
      <c r="AD120" s="212"/>
      <c r="AE120" s="212"/>
      <c r="AF120" s="212"/>
      <c r="AG120" s="212" t="s">
        <v>282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4">
        <v>108</v>
      </c>
      <c r="B121" s="235" t="s">
        <v>384</v>
      </c>
      <c r="C121" s="244" t="s">
        <v>279</v>
      </c>
      <c r="D121" s="236" t="s">
        <v>165</v>
      </c>
      <c r="E121" s="237">
        <v>820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12</v>
      </c>
      <c r="M121" s="239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9"/>
      <c r="S121" s="239" t="s">
        <v>166</v>
      </c>
      <c r="T121" s="240" t="s">
        <v>142</v>
      </c>
      <c r="U121" s="222">
        <v>0</v>
      </c>
      <c r="V121" s="222">
        <f>ROUND(E121*U121,2)</f>
        <v>0</v>
      </c>
      <c r="W121" s="222"/>
      <c r="X121" s="222" t="s">
        <v>167</v>
      </c>
      <c r="Y121" s="222" t="s">
        <v>144</v>
      </c>
      <c r="Z121" s="212"/>
      <c r="AA121" s="212"/>
      <c r="AB121" s="212"/>
      <c r="AC121" s="212"/>
      <c r="AD121" s="212"/>
      <c r="AE121" s="212"/>
      <c r="AF121" s="212"/>
      <c r="AG121" s="212" t="s">
        <v>282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19"/>
      <c r="B122" s="220"/>
      <c r="C122" s="245" t="s">
        <v>29</v>
      </c>
      <c r="D122" s="241"/>
      <c r="E122" s="241"/>
      <c r="F122" s="241"/>
      <c r="G122" s="241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24" t="s">
        <v>136</v>
      </c>
      <c r="B123" s="225" t="s">
        <v>59</v>
      </c>
      <c r="C123" s="243" t="s">
        <v>93</v>
      </c>
      <c r="D123" s="226"/>
      <c r="E123" s="227"/>
      <c r="F123" s="228"/>
      <c r="G123" s="228">
        <f>SUMIF(AG124:AG131,"&lt;&gt;NOR",G124:G131)</f>
        <v>0</v>
      </c>
      <c r="H123" s="228"/>
      <c r="I123" s="228">
        <f>SUM(I124:I131)</f>
        <v>0</v>
      </c>
      <c r="J123" s="228"/>
      <c r="K123" s="228">
        <f>SUM(K124:K131)</f>
        <v>0</v>
      </c>
      <c r="L123" s="228"/>
      <c r="M123" s="228">
        <f>SUM(M124:M131)</f>
        <v>0</v>
      </c>
      <c r="N123" s="227"/>
      <c r="O123" s="227">
        <f>SUM(O124:O131)</f>
        <v>0</v>
      </c>
      <c r="P123" s="227"/>
      <c r="Q123" s="227">
        <f>SUM(Q124:Q131)</f>
        <v>0</v>
      </c>
      <c r="R123" s="228"/>
      <c r="S123" s="228"/>
      <c r="T123" s="229"/>
      <c r="U123" s="223"/>
      <c r="V123" s="223">
        <f>SUM(V124:V131)</f>
        <v>0</v>
      </c>
      <c r="W123" s="223"/>
      <c r="X123" s="223"/>
      <c r="Y123" s="223"/>
      <c r="AG123" t="s">
        <v>137</v>
      </c>
    </row>
    <row r="124" spans="1:60" outlineLevel="1" x14ac:dyDescent="0.2">
      <c r="A124" s="249">
        <v>109</v>
      </c>
      <c r="B124" s="250" t="s">
        <v>385</v>
      </c>
      <c r="C124" s="256" t="s">
        <v>386</v>
      </c>
      <c r="D124" s="251" t="s">
        <v>387</v>
      </c>
      <c r="E124" s="252">
        <v>1</v>
      </c>
      <c r="F124" s="253"/>
      <c r="G124" s="254">
        <f>ROUND(E124*F124,2)</f>
        <v>0</v>
      </c>
      <c r="H124" s="253"/>
      <c r="I124" s="254">
        <f>ROUND(E124*H124,2)</f>
        <v>0</v>
      </c>
      <c r="J124" s="253"/>
      <c r="K124" s="254">
        <f>ROUND(E124*J124,2)</f>
        <v>0</v>
      </c>
      <c r="L124" s="254">
        <v>12</v>
      </c>
      <c r="M124" s="254">
        <f>G124*(1+L124/100)</f>
        <v>0</v>
      </c>
      <c r="N124" s="252">
        <v>0</v>
      </c>
      <c r="O124" s="252">
        <f>ROUND(E124*N124,2)</f>
        <v>0</v>
      </c>
      <c r="P124" s="252">
        <v>0</v>
      </c>
      <c r="Q124" s="252">
        <f>ROUND(E124*P124,2)</f>
        <v>0</v>
      </c>
      <c r="R124" s="254"/>
      <c r="S124" s="254" t="s">
        <v>166</v>
      </c>
      <c r="T124" s="255" t="s">
        <v>142</v>
      </c>
      <c r="U124" s="222">
        <v>0</v>
      </c>
      <c r="V124" s="222">
        <f>ROUND(E124*U124,2)</f>
        <v>0</v>
      </c>
      <c r="W124" s="222"/>
      <c r="X124" s="222" t="s">
        <v>183</v>
      </c>
      <c r="Y124" s="222" t="s">
        <v>144</v>
      </c>
      <c r="Z124" s="212"/>
      <c r="AA124" s="212"/>
      <c r="AB124" s="212"/>
      <c r="AC124" s="212"/>
      <c r="AD124" s="212"/>
      <c r="AE124" s="212"/>
      <c r="AF124" s="212"/>
      <c r="AG124" s="212" t="s">
        <v>184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9">
        <v>110</v>
      </c>
      <c r="B125" s="250" t="s">
        <v>388</v>
      </c>
      <c r="C125" s="256" t="s">
        <v>389</v>
      </c>
      <c r="D125" s="251" t="s">
        <v>387</v>
      </c>
      <c r="E125" s="252">
        <v>10</v>
      </c>
      <c r="F125" s="253"/>
      <c r="G125" s="254">
        <f>ROUND(E125*F125,2)</f>
        <v>0</v>
      </c>
      <c r="H125" s="253"/>
      <c r="I125" s="254">
        <f>ROUND(E125*H125,2)</f>
        <v>0</v>
      </c>
      <c r="J125" s="253"/>
      <c r="K125" s="254">
        <f>ROUND(E125*J125,2)</f>
        <v>0</v>
      </c>
      <c r="L125" s="254">
        <v>12</v>
      </c>
      <c r="M125" s="254">
        <f>G125*(1+L125/100)</f>
        <v>0</v>
      </c>
      <c r="N125" s="252">
        <v>0</v>
      </c>
      <c r="O125" s="252">
        <f>ROUND(E125*N125,2)</f>
        <v>0</v>
      </c>
      <c r="P125" s="252">
        <v>0</v>
      </c>
      <c r="Q125" s="252">
        <f>ROUND(E125*P125,2)</f>
        <v>0</v>
      </c>
      <c r="R125" s="254"/>
      <c r="S125" s="254" t="s">
        <v>166</v>
      </c>
      <c r="T125" s="255" t="s">
        <v>142</v>
      </c>
      <c r="U125" s="222">
        <v>0</v>
      </c>
      <c r="V125" s="222">
        <f>ROUND(E125*U125,2)</f>
        <v>0</v>
      </c>
      <c r="W125" s="222"/>
      <c r="X125" s="222" t="s">
        <v>183</v>
      </c>
      <c r="Y125" s="222" t="s">
        <v>144</v>
      </c>
      <c r="Z125" s="212"/>
      <c r="AA125" s="212"/>
      <c r="AB125" s="212"/>
      <c r="AC125" s="212"/>
      <c r="AD125" s="212"/>
      <c r="AE125" s="212"/>
      <c r="AF125" s="212"/>
      <c r="AG125" s="212" t="s">
        <v>184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9">
        <v>111</v>
      </c>
      <c r="B126" s="250" t="s">
        <v>390</v>
      </c>
      <c r="C126" s="256" t="s">
        <v>391</v>
      </c>
      <c r="D126" s="251" t="s">
        <v>387</v>
      </c>
      <c r="E126" s="252">
        <v>4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12</v>
      </c>
      <c r="M126" s="254">
        <f>G126*(1+L126/100)</f>
        <v>0</v>
      </c>
      <c r="N126" s="252">
        <v>0</v>
      </c>
      <c r="O126" s="252">
        <f>ROUND(E126*N126,2)</f>
        <v>0</v>
      </c>
      <c r="P126" s="252">
        <v>0</v>
      </c>
      <c r="Q126" s="252">
        <f>ROUND(E126*P126,2)</f>
        <v>0</v>
      </c>
      <c r="R126" s="254"/>
      <c r="S126" s="254" t="s">
        <v>166</v>
      </c>
      <c r="T126" s="255" t="s">
        <v>142</v>
      </c>
      <c r="U126" s="222">
        <v>0</v>
      </c>
      <c r="V126" s="222">
        <f>ROUND(E126*U126,2)</f>
        <v>0</v>
      </c>
      <c r="W126" s="222"/>
      <c r="X126" s="222" t="s">
        <v>183</v>
      </c>
      <c r="Y126" s="222" t="s">
        <v>144</v>
      </c>
      <c r="Z126" s="212"/>
      <c r="AA126" s="212"/>
      <c r="AB126" s="212"/>
      <c r="AC126" s="212"/>
      <c r="AD126" s="212"/>
      <c r="AE126" s="212"/>
      <c r="AF126" s="212"/>
      <c r="AG126" s="212" t="s">
        <v>184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9">
        <v>112</v>
      </c>
      <c r="B127" s="250" t="s">
        <v>392</v>
      </c>
      <c r="C127" s="256" t="s">
        <v>393</v>
      </c>
      <c r="D127" s="251" t="s">
        <v>387</v>
      </c>
      <c r="E127" s="252">
        <v>21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12</v>
      </c>
      <c r="M127" s="254">
        <f>G127*(1+L127/100)</f>
        <v>0</v>
      </c>
      <c r="N127" s="252">
        <v>0</v>
      </c>
      <c r="O127" s="252">
        <f>ROUND(E127*N127,2)</f>
        <v>0</v>
      </c>
      <c r="P127" s="252">
        <v>0</v>
      </c>
      <c r="Q127" s="252">
        <f>ROUND(E127*P127,2)</f>
        <v>0</v>
      </c>
      <c r="R127" s="254"/>
      <c r="S127" s="254" t="s">
        <v>166</v>
      </c>
      <c r="T127" s="255" t="s">
        <v>142</v>
      </c>
      <c r="U127" s="222">
        <v>0</v>
      </c>
      <c r="V127" s="222">
        <f>ROUND(E127*U127,2)</f>
        <v>0</v>
      </c>
      <c r="W127" s="222"/>
      <c r="X127" s="222" t="s">
        <v>183</v>
      </c>
      <c r="Y127" s="222" t="s">
        <v>144</v>
      </c>
      <c r="Z127" s="212"/>
      <c r="AA127" s="212"/>
      <c r="AB127" s="212"/>
      <c r="AC127" s="212"/>
      <c r="AD127" s="212"/>
      <c r="AE127" s="212"/>
      <c r="AF127" s="212"/>
      <c r="AG127" s="212" t="s">
        <v>184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9">
        <v>113</v>
      </c>
      <c r="B128" s="250" t="s">
        <v>394</v>
      </c>
      <c r="C128" s="256" t="s">
        <v>395</v>
      </c>
      <c r="D128" s="251" t="s">
        <v>387</v>
      </c>
      <c r="E128" s="252">
        <v>2</v>
      </c>
      <c r="F128" s="253"/>
      <c r="G128" s="254">
        <f>ROUND(E128*F128,2)</f>
        <v>0</v>
      </c>
      <c r="H128" s="253"/>
      <c r="I128" s="254">
        <f>ROUND(E128*H128,2)</f>
        <v>0</v>
      </c>
      <c r="J128" s="253"/>
      <c r="K128" s="254">
        <f>ROUND(E128*J128,2)</f>
        <v>0</v>
      </c>
      <c r="L128" s="254">
        <v>12</v>
      </c>
      <c r="M128" s="254">
        <f>G128*(1+L128/100)</f>
        <v>0</v>
      </c>
      <c r="N128" s="252">
        <v>0</v>
      </c>
      <c r="O128" s="252">
        <f>ROUND(E128*N128,2)</f>
        <v>0</v>
      </c>
      <c r="P128" s="252">
        <v>0</v>
      </c>
      <c r="Q128" s="252">
        <f>ROUND(E128*P128,2)</f>
        <v>0</v>
      </c>
      <c r="R128" s="254"/>
      <c r="S128" s="254" t="s">
        <v>166</v>
      </c>
      <c r="T128" s="255" t="s">
        <v>142</v>
      </c>
      <c r="U128" s="222">
        <v>0</v>
      </c>
      <c r="V128" s="222">
        <f>ROUND(E128*U128,2)</f>
        <v>0</v>
      </c>
      <c r="W128" s="222"/>
      <c r="X128" s="222" t="s">
        <v>183</v>
      </c>
      <c r="Y128" s="222" t="s">
        <v>144</v>
      </c>
      <c r="Z128" s="212"/>
      <c r="AA128" s="212"/>
      <c r="AB128" s="212"/>
      <c r="AC128" s="212"/>
      <c r="AD128" s="212"/>
      <c r="AE128" s="212"/>
      <c r="AF128" s="212"/>
      <c r="AG128" s="212" t="s">
        <v>184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9">
        <v>114</v>
      </c>
      <c r="B129" s="250" t="s">
        <v>396</v>
      </c>
      <c r="C129" s="256" t="s">
        <v>397</v>
      </c>
      <c r="D129" s="251" t="s">
        <v>387</v>
      </c>
      <c r="E129" s="252">
        <v>1</v>
      </c>
      <c r="F129" s="253"/>
      <c r="G129" s="254">
        <f>ROUND(E129*F129,2)</f>
        <v>0</v>
      </c>
      <c r="H129" s="253"/>
      <c r="I129" s="254">
        <f>ROUND(E129*H129,2)</f>
        <v>0</v>
      </c>
      <c r="J129" s="253"/>
      <c r="K129" s="254">
        <f>ROUND(E129*J129,2)</f>
        <v>0</v>
      </c>
      <c r="L129" s="254">
        <v>12</v>
      </c>
      <c r="M129" s="254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4"/>
      <c r="S129" s="254" t="s">
        <v>166</v>
      </c>
      <c r="T129" s="255" t="s">
        <v>142</v>
      </c>
      <c r="U129" s="222">
        <v>0</v>
      </c>
      <c r="V129" s="222">
        <f>ROUND(E129*U129,2)</f>
        <v>0</v>
      </c>
      <c r="W129" s="222"/>
      <c r="X129" s="222" t="s">
        <v>183</v>
      </c>
      <c r="Y129" s="222" t="s">
        <v>144</v>
      </c>
      <c r="Z129" s="212"/>
      <c r="AA129" s="212"/>
      <c r="AB129" s="212"/>
      <c r="AC129" s="212"/>
      <c r="AD129" s="212"/>
      <c r="AE129" s="212"/>
      <c r="AF129" s="212"/>
      <c r="AG129" s="212" t="s">
        <v>184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9">
        <v>115</v>
      </c>
      <c r="B130" s="250" t="s">
        <v>398</v>
      </c>
      <c r="C130" s="256" t="s">
        <v>399</v>
      </c>
      <c r="D130" s="251" t="s">
        <v>387</v>
      </c>
      <c r="E130" s="252">
        <v>12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12</v>
      </c>
      <c r="M130" s="254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4"/>
      <c r="S130" s="254" t="s">
        <v>166</v>
      </c>
      <c r="T130" s="255" t="s">
        <v>142</v>
      </c>
      <c r="U130" s="222">
        <v>0</v>
      </c>
      <c r="V130" s="222">
        <f>ROUND(E130*U130,2)</f>
        <v>0</v>
      </c>
      <c r="W130" s="222"/>
      <c r="X130" s="222" t="s">
        <v>183</v>
      </c>
      <c r="Y130" s="222" t="s">
        <v>144</v>
      </c>
      <c r="Z130" s="212"/>
      <c r="AA130" s="212"/>
      <c r="AB130" s="212"/>
      <c r="AC130" s="212"/>
      <c r="AD130" s="212"/>
      <c r="AE130" s="212"/>
      <c r="AF130" s="212"/>
      <c r="AG130" s="212" t="s">
        <v>184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9">
        <v>116</v>
      </c>
      <c r="B131" s="250" t="s">
        <v>400</v>
      </c>
      <c r="C131" s="256" t="s">
        <v>401</v>
      </c>
      <c r="D131" s="251" t="s">
        <v>387</v>
      </c>
      <c r="E131" s="252">
        <v>1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12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166</v>
      </c>
      <c r="T131" s="255" t="s">
        <v>142</v>
      </c>
      <c r="U131" s="222">
        <v>0</v>
      </c>
      <c r="V131" s="222">
        <f>ROUND(E131*U131,2)</f>
        <v>0</v>
      </c>
      <c r="W131" s="222"/>
      <c r="X131" s="222" t="s">
        <v>183</v>
      </c>
      <c r="Y131" s="222" t="s">
        <v>144</v>
      </c>
      <c r="Z131" s="212"/>
      <c r="AA131" s="212"/>
      <c r="AB131" s="212"/>
      <c r="AC131" s="212"/>
      <c r="AD131" s="212"/>
      <c r="AE131" s="212"/>
      <c r="AF131" s="212"/>
      <c r="AG131" s="212" t="s">
        <v>184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4" t="s">
        <v>136</v>
      </c>
      <c r="B132" s="225" t="s">
        <v>94</v>
      </c>
      <c r="C132" s="243" t="s">
        <v>95</v>
      </c>
      <c r="D132" s="226"/>
      <c r="E132" s="227"/>
      <c r="F132" s="228"/>
      <c r="G132" s="228">
        <f>SUMIF(AG133:AG139,"&lt;&gt;NOR",G133:G139)</f>
        <v>0</v>
      </c>
      <c r="H132" s="228"/>
      <c r="I132" s="228">
        <f>SUM(I133:I139)</f>
        <v>0</v>
      </c>
      <c r="J132" s="228"/>
      <c r="K132" s="228">
        <f>SUM(K133:K139)</f>
        <v>0</v>
      </c>
      <c r="L132" s="228"/>
      <c r="M132" s="228">
        <f>SUM(M133:M139)</f>
        <v>0</v>
      </c>
      <c r="N132" s="227"/>
      <c r="O132" s="227">
        <f>SUM(O133:O139)</f>
        <v>0</v>
      </c>
      <c r="P132" s="227"/>
      <c r="Q132" s="227">
        <f>SUM(Q133:Q139)</f>
        <v>0</v>
      </c>
      <c r="R132" s="228"/>
      <c r="S132" s="228"/>
      <c r="T132" s="229"/>
      <c r="U132" s="223"/>
      <c r="V132" s="223">
        <f>SUM(V133:V139)</f>
        <v>0</v>
      </c>
      <c r="W132" s="223"/>
      <c r="X132" s="223"/>
      <c r="Y132" s="223"/>
      <c r="AG132" t="s">
        <v>137</v>
      </c>
    </row>
    <row r="133" spans="1:60" outlineLevel="1" x14ac:dyDescent="0.2">
      <c r="A133" s="249">
        <v>117</v>
      </c>
      <c r="B133" s="250" t="s">
        <v>402</v>
      </c>
      <c r="C133" s="256" t="s">
        <v>403</v>
      </c>
      <c r="D133" s="251" t="s">
        <v>175</v>
      </c>
      <c r="E133" s="252">
        <v>2</v>
      </c>
      <c r="F133" s="253"/>
      <c r="G133" s="254">
        <f>ROUND(E133*F133,2)</f>
        <v>0</v>
      </c>
      <c r="H133" s="253"/>
      <c r="I133" s="254">
        <f>ROUND(E133*H133,2)</f>
        <v>0</v>
      </c>
      <c r="J133" s="253"/>
      <c r="K133" s="254">
        <f>ROUND(E133*J133,2)</f>
        <v>0</v>
      </c>
      <c r="L133" s="254">
        <v>12</v>
      </c>
      <c r="M133" s="254">
        <f>G133*(1+L133/100)</f>
        <v>0</v>
      </c>
      <c r="N133" s="252">
        <v>0</v>
      </c>
      <c r="O133" s="252">
        <f>ROUND(E133*N133,2)</f>
        <v>0</v>
      </c>
      <c r="P133" s="252">
        <v>0</v>
      </c>
      <c r="Q133" s="252">
        <f>ROUND(E133*P133,2)</f>
        <v>0</v>
      </c>
      <c r="R133" s="254"/>
      <c r="S133" s="254" t="s">
        <v>166</v>
      </c>
      <c r="T133" s="255" t="s">
        <v>142</v>
      </c>
      <c r="U133" s="222">
        <v>0</v>
      </c>
      <c r="V133" s="222">
        <f>ROUND(E133*U133,2)</f>
        <v>0</v>
      </c>
      <c r="W133" s="222"/>
      <c r="X133" s="222" t="s">
        <v>183</v>
      </c>
      <c r="Y133" s="222" t="s">
        <v>144</v>
      </c>
      <c r="Z133" s="212"/>
      <c r="AA133" s="212"/>
      <c r="AB133" s="212"/>
      <c r="AC133" s="212"/>
      <c r="AD133" s="212"/>
      <c r="AE133" s="212"/>
      <c r="AF133" s="212"/>
      <c r="AG133" s="212" t="s">
        <v>194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9">
        <v>118</v>
      </c>
      <c r="B134" s="250" t="s">
        <v>404</v>
      </c>
      <c r="C134" s="256" t="s">
        <v>405</v>
      </c>
      <c r="D134" s="251" t="s">
        <v>175</v>
      </c>
      <c r="E134" s="252">
        <v>2</v>
      </c>
      <c r="F134" s="253"/>
      <c r="G134" s="254">
        <f>ROUND(E134*F134,2)</f>
        <v>0</v>
      </c>
      <c r="H134" s="253"/>
      <c r="I134" s="254">
        <f>ROUND(E134*H134,2)</f>
        <v>0</v>
      </c>
      <c r="J134" s="253"/>
      <c r="K134" s="254">
        <f>ROUND(E134*J134,2)</f>
        <v>0</v>
      </c>
      <c r="L134" s="254">
        <v>12</v>
      </c>
      <c r="M134" s="254">
        <f>G134*(1+L134/100)</f>
        <v>0</v>
      </c>
      <c r="N134" s="252">
        <v>0</v>
      </c>
      <c r="O134" s="252">
        <f>ROUND(E134*N134,2)</f>
        <v>0</v>
      </c>
      <c r="P134" s="252">
        <v>0</v>
      </c>
      <c r="Q134" s="252">
        <f>ROUND(E134*P134,2)</f>
        <v>0</v>
      </c>
      <c r="R134" s="254"/>
      <c r="S134" s="254" t="s">
        <v>166</v>
      </c>
      <c r="T134" s="255" t="s">
        <v>142</v>
      </c>
      <c r="U134" s="222">
        <v>0</v>
      </c>
      <c r="V134" s="222">
        <f>ROUND(E134*U134,2)</f>
        <v>0</v>
      </c>
      <c r="W134" s="222"/>
      <c r="X134" s="222" t="s">
        <v>183</v>
      </c>
      <c r="Y134" s="222" t="s">
        <v>144</v>
      </c>
      <c r="Z134" s="212"/>
      <c r="AA134" s="212"/>
      <c r="AB134" s="212"/>
      <c r="AC134" s="212"/>
      <c r="AD134" s="212"/>
      <c r="AE134" s="212"/>
      <c r="AF134" s="212"/>
      <c r="AG134" s="212" t="s">
        <v>194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9">
        <v>119</v>
      </c>
      <c r="B135" s="250" t="s">
        <v>406</v>
      </c>
      <c r="C135" s="256" t="s">
        <v>407</v>
      </c>
      <c r="D135" s="251" t="s">
        <v>175</v>
      </c>
      <c r="E135" s="252">
        <v>10</v>
      </c>
      <c r="F135" s="253"/>
      <c r="G135" s="254">
        <f>ROUND(E135*F135,2)</f>
        <v>0</v>
      </c>
      <c r="H135" s="253"/>
      <c r="I135" s="254">
        <f>ROUND(E135*H135,2)</f>
        <v>0</v>
      </c>
      <c r="J135" s="253"/>
      <c r="K135" s="254">
        <f>ROUND(E135*J135,2)</f>
        <v>0</v>
      </c>
      <c r="L135" s="254">
        <v>12</v>
      </c>
      <c r="M135" s="254">
        <f>G135*(1+L135/100)</f>
        <v>0</v>
      </c>
      <c r="N135" s="252">
        <v>0</v>
      </c>
      <c r="O135" s="252">
        <f>ROUND(E135*N135,2)</f>
        <v>0</v>
      </c>
      <c r="P135" s="252">
        <v>0</v>
      </c>
      <c r="Q135" s="252">
        <f>ROUND(E135*P135,2)</f>
        <v>0</v>
      </c>
      <c r="R135" s="254"/>
      <c r="S135" s="254" t="s">
        <v>166</v>
      </c>
      <c r="T135" s="255" t="s">
        <v>142</v>
      </c>
      <c r="U135" s="222">
        <v>0</v>
      </c>
      <c r="V135" s="222">
        <f>ROUND(E135*U135,2)</f>
        <v>0</v>
      </c>
      <c r="W135" s="222"/>
      <c r="X135" s="222" t="s">
        <v>183</v>
      </c>
      <c r="Y135" s="222" t="s">
        <v>144</v>
      </c>
      <c r="Z135" s="212"/>
      <c r="AA135" s="212"/>
      <c r="AB135" s="212"/>
      <c r="AC135" s="212"/>
      <c r="AD135" s="212"/>
      <c r="AE135" s="212"/>
      <c r="AF135" s="212"/>
      <c r="AG135" s="212" t="s">
        <v>194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9">
        <v>120</v>
      </c>
      <c r="B136" s="250" t="s">
        <v>408</v>
      </c>
      <c r="C136" s="256" t="s">
        <v>409</v>
      </c>
      <c r="D136" s="251" t="s">
        <v>175</v>
      </c>
      <c r="E136" s="252">
        <v>1</v>
      </c>
      <c r="F136" s="253"/>
      <c r="G136" s="254">
        <f>ROUND(E136*F136,2)</f>
        <v>0</v>
      </c>
      <c r="H136" s="253"/>
      <c r="I136" s="254">
        <f>ROUND(E136*H136,2)</f>
        <v>0</v>
      </c>
      <c r="J136" s="253"/>
      <c r="K136" s="254">
        <f>ROUND(E136*J136,2)</f>
        <v>0</v>
      </c>
      <c r="L136" s="254">
        <v>12</v>
      </c>
      <c r="M136" s="254">
        <f>G136*(1+L136/100)</f>
        <v>0</v>
      </c>
      <c r="N136" s="252">
        <v>0</v>
      </c>
      <c r="O136" s="252">
        <f>ROUND(E136*N136,2)</f>
        <v>0</v>
      </c>
      <c r="P136" s="252">
        <v>0</v>
      </c>
      <c r="Q136" s="252">
        <f>ROUND(E136*P136,2)</f>
        <v>0</v>
      </c>
      <c r="R136" s="254"/>
      <c r="S136" s="254" t="s">
        <v>166</v>
      </c>
      <c r="T136" s="255" t="s">
        <v>142</v>
      </c>
      <c r="U136" s="222">
        <v>0</v>
      </c>
      <c r="V136" s="222">
        <f>ROUND(E136*U136,2)</f>
        <v>0</v>
      </c>
      <c r="W136" s="222"/>
      <c r="X136" s="222" t="s">
        <v>183</v>
      </c>
      <c r="Y136" s="222" t="s">
        <v>144</v>
      </c>
      <c r="Z136" s="212"/>
      <c r="AA136" s="212"/>
      <c r="AB136" s="212"/>
      <c r="AC136" s="212"/>
      <c r="AD136" s="212"/>
      <c r="AE136" s="212"/>
      <c r="AF136" s="212"/>
      <c r="AG136" s="212" t="s">
        <v>184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9">
        <v>121</v>
      </c>
      <c r="B137" s="250" t="s">
        <v>410</v>
      </c>
      <c r="C137" s="256" t="s">
        <v>411</v>
      </c>
      <c r="D137" s="251" t="s">
        <v>175</v>
      </c>
      <c r="E137" s="252">
        <v>4</v>
      </c>
      <c r="F137" s="253"/>
      <c r="G137" s="254">
        <f>ROUND(E137*F137,2)</f>
        <v>0</v>
      </c>
      <c r="H137" s="253"/>
      <c r="I137" s="254">
        <f>ROUND(E137*H137,2)</f>
        <v>0</v>
      </c>
      <c r="J137" s="253"/>
      <c r="K137" s="254">
        <f>ROUND(E137*J137,2)</f>
        <v>0</v>
      </c>
      <c r="L137" s="254">
        <v>12</v>
      </c>
      <c r="M137" s="254">
        <f>G137*(1+L137/100)</f>
        <v>0</v>
      </c>
      <c r="N137" s="252">
        <v>0</v>
      </c>
      <c r="O137" s="252">
        <f>ROUND(E137*N137,2)</f>
        <v>0</v>
      </c>
      <c r="P137" s="252">
        <v>0</v>
      </c>
      <c r="Q137" s="252">
        <f>ROUND(E137*P137,2)</f>
        <v>0</v>
      </c>
      <c r="R137" s="254"/>
      <c r="S137" s="254" t="s">
        <v>166</v>
      </c>
      <c r="T137" s="255" t="s">
        <v>142</v>
      </c>
      <c r="U137" s="222">
        <v>0</v>
      </c>
      <c r="V137" s="222">
        <f>ROUND(E137*U137,2)</f>
        <v>0</v>
      </c>
      <c r="W137" s="222"/>
      <c r="X137" s="222" t="s">
        <v>183</v>
      </c>
      <c r="Y137" s="222" t="s">
        <v>144</v>
      </c>
      <c r="Z137" s="212"/>
      <c r="AA137" s="212"/>
      <c r="AB137" s="212"/>
      <c r="AC137" s="212"/>
      <c r="AD137" s="212"/>
      <c r="AE137" s="212"/>
      <c r="AF137" s="212"/>
      <c r="AG137" s="212" t="s">
        <v>184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9">
        <v>122</v>
      </c>
      <c r="B138" s="250" t="s">
        <v>412</v>
      </c>
      <c r="C138" s="256" t="s">
        <v>413</v>
      </c>
      <c r="D138" s="251" t="s">
        <v>175</v>
      </c>
      <c r="E138" s="252">
        <v>22</v>
      </c>
      <c r="F138" s="253"/>
      <c r="G138" s="254">
        <f>ROUND(E138*F138,2)</f>
        <v>0</v>
      </c>
      <c r="H138" s="253"/>
      <c r="I138" s="254">
        <f>ROUND(E138*H138,2)</f>
        <v>0</v>
      </c>
      <c r="J138" s="253"/>
      <c r="K138" s="254">
        <f>ROUND(E138*J138,2)</f>
        <v>0</v>
      </c>
      <c r="L138" s="254">
        <v>12</v>
      </c>
      <c r="M138" s="254">
        <f>G138*(1+L138/100)</f>
        <v>0</v>
      </c>
      <c r="N138" s="252">
        <v>0</v>
      </c>
      <c r="O138" s="252">
        <f>ROUND(E138*N138,2)</f>
        <v>0</v>
      </c>
      <c r="P138" s="252">
        <v>0</v>
      </c>
      <c r="Q138" s="252">
        <f>ROUND(E138*P138,2)</f>
        <v>0</v>
      </c>
      <c r="R138" s="254"/>
      <c r="S138" s="254" t="s">
        <v>166</v>
      </c>
      <c r="T138" s="255" t="s">
        <v>142</v>
      </c>
      <c r="U138" s="222">
        <v>0</v>
      </c>
      <c r="V138" s="222">
        <f>ROUND(E138*U138,2)</f>
        <v>0</v>
      </c>
      <c r="W138" s="222"/>
      <c r="X138" s="222" t="s">
        <v>183</v>
      </c>
      <c r="Y138" s="222" t="s">
        <v>144</v>
      </c>
      <c r="Z138" s="212"/>
      <c r="AA138" s="212"/>
      <c r="AB138" s="212"/>
      <c r="AC138" s="212"/>
      <c r="AD138" s="212"/>
      <c r="AE138" s="212"/>
      <c r="AF138" s="212"/>
      <c r="AG138" s="212" t="s">
        <v>184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9">
        <v>123</v>
      </c>
      <c r="B139" s="250" t="s">
        <v>414</v>
      </c>
      <c r="C139" s="256" t="s">
        <v>415</v>
      </c>
      <c r="D139" s="251" t="s">
        <v>175</v>
      </c>
      <c r="E139" s="252">
        <v>22</v>
      </c>
      <c r="F139" s="253"/>
      <c r="G139" s="254">
        <f>ROUND(E139*F139,2)</f>
        <v>0</v>
      </c>
      <c r="H139" s="253"/>
      <c r="I139" s="254">
        <f>ROUND(E139*H139,2)</f>
        <v>0</v>
      </c>
      <c r="J139" s="253"/>
      <c r="K139" s="254">
        <f>ROUND(E139*J139,2)</f>
        <v>0</v>
      </c>
      <c r="L139" s="254">
        <v>12</v>
      </c>
      <c r="M139" s="254">
        <f>G139*(1+L139/100)</f>
        <v>0</v>
      </c>
      <c r="N139" s="252">
        <v>0</v>
      </c>
      <c r="O139" s="252">
        <f>ROUND(E139*N139,2)</f>
        <v>0</v>
      </c>
      <c r="P139" s="252">
        <v>0</v>
      </c>
      <c r="Q139" s="252">
        <f>ROUND(E139*P139,2)</f>
        <v>0</v>
      </c>
      <c r="R139" s="254"/>
      <c r="S139" s="254" t="s">
        <v>166</v>
      </c>
      <c r="T139" s="255" t="s">
        <v>142</v>
      </c>
      <c r="U139" s="222">
        <v>0</v>
      </c>
      <c r="V139" s="222">
        <f>ROUND(E139*U139,2)</f>
        <v>0</v>
      </c>
      <c r="W139" s="222"/>
      <c r="X139" s="222" t="s">
        <v>183</v>
      </c>
      <c r="Y139" s="222" t="s">
        <v>144</v>
      </c>
      <c r="Z139" s="212"/>
      <c r="AA139" s="212"/>
      <c r="AB139" s="212"/>
      <c r="AC139" s="212"/>
      <c r="AD139" s="212"/>
      <c r="AE139" s="212"/>
      <c r="AF139" s="212"/>
      <c r="AG139" s="212" t="s">
        <v>184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24" t="s">
        <v>136</v>
      </c>
      <c r="B140" s="225" t="s">
        <v>96</v>
      </c>
      <c r="C140" s="243" t="s">
        <v>97</v>
      </c>
      <c r="D140" s="226"/>
      <c r="E140" s="227"/>
      <c r="F140" s="228"/>
      <c r="G140" s="228">
        <f>SUMIF(AG141:AG150,"&lt;&gt;NOR",G141:G150)</f>
        <v>0</v>
      </c>
      <c r="H140" s="228"/>
      <c r="I140" s="228">
        <f>SUM(I141:I150)</f>
        <v>0</v>
      </c>
      <c r="J140" s="228"/>
      <c r="K140" s="228">
        <f>SUM(K141:K150)</f>
        <v>0</v>
      </c>
      <c r="L140" s="228"/>
      <c r="M140" s="228">
        <f>SUM(M141:M150)</f>
        <v>0</v>
      </c>
      <c r="N140" s="227"/>
      <c r="O140" s="227">
        <f>SUM(O141:O150)</f>
        <v>0</v>
      </c>
      <c r="P140" s="227"/>
      <c r="Q140" s="227">
        <f>SUM(Q141:Q150)</f>
        <v>0</v>
      </c>
      <c r="R140" s="228"/>
      <c r="S140" s="228"/>
      <c r="T140" s="229"/>
      <c r="U140" s="223"/>
      <c r="V140" s="223">
        <f>SUM(V141:V150)</f>
        <v>0</v>
      </c>
      <c r="W140" s="223"/>
      <c r="X140" s="223"/>
      <c r="Y140" s="223"/>
      <c r="AG140" t="s">
        <v>137</v>
      </c>
    </row>
    <row r="141" spans="1:60" outlineLevel="1" x14ac:dyDescent="0.2">
      <c r="A141" s="249">
        <v>124</v>
      </c>
      <c r="B141" s="250" t="s">
        <v>416</v>
      </c>
      <c r="C141" s="256" t="s">
        <v>417</v>
      </c>
      <c r="D141" s="251" t="s">
        <v>175</v>
      </c>
      <c r="E141" s="252">
        <v>1</v>
      </c>
      <c r="F141" s="253"/>
      <c r="G141" s="254">
        <f>ROUND(E141*F141,2)</f>
        <v>0</v>
      </c>
      <c r="H141" s="253"/>
      <c r="I141" s="254">
        <f>ROUND(E141*H141,2)</f>
        <v>0</v>
      </c>
      <c r="J141" s="253"/>
      <c r="K141" s="254">
        <f>ROUND(E141*J141,2)</f>
        <v>0</v>
      </c>
      <c r="L141" s="254">
        <v>12</v>
      </c>
      <c r="M141" s="254">
        <f>G141*(1+L141/100)</f>
        <v>0</v>
      </c>
      <c r="N141" s="252">
        <v>0</v>
      </c>
      <c r="O141" s="252">
        <f>ROUND(E141*N141,2)</f>
        <v>0</v>
      </c>
      <c r="P141" s="252">
        <v>0</v>
      </c>
      <c r="Q141" s="252">
        <f>ROUND(E141*P141,2)</f>
        <v>0</v>
      </c>
      <c r="R141" s="254"/>
      <c r="S141" s="254" t="s">
        <v>166</v>
      </c>
      <c r="T141" s="255" t="s">
        <v>142</v>
      </c>
      <c r="U141" s="222">
        <v>0</v>
      </c>
      <c r="V141" s="222">
        <f>ROUND(E141*U141,2)</f>
        <v>0</v>
      </c>
      <c r="W141" s="222"/>
      <c r="X141" s="222" t="s">
        <v>183</v>
      </c>
      <c r="Y141" s="222" t="s">
        <v>144</v>
      </c>
      <c r="Z141" s="212"/>
      <c r="AA141" s="212"/>
      <c r="AB141" s="212"/>
      <c r="AC141" s="212"/>
      <c r="AD141" s="212"/>
      <c r="AE141" s="212"/>
      <c r="AF141" s="212"/>
      <c r="AG141" s="212" t="s">
        <v>194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49">
        <v>125</v>
      </c>
      <c r="B142" s="250" t="s">
        <v>418</v>
      </c>
      <c r="C142" s="256" t="s">
        <v>403</v>
      </c>
      <c r="D142" s="251" t="s">
        <v>175</v>
      </c>
      <c r="E142" s="252">
        <v>1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12</v>
      </c>
      <c r="M142" s="254">
        <f>G142*(1+L142/100)</f>
        <v>0</v>
      </c>
      <c r="N142" s="252">
        <v>0</v>
      </c>
      <c r="O142" s="252">
        <f>ROUND(E142*N142,2)</f>
        <v>0</v>
      </c>
      <c r="P142" s="252">
        <v>0</v>
      </c>
      <c r="Q142" s="252">
        <f>ROUND(E142*P142,2)</f>
        <v>0</v>
      </c>
      <c r="R142" s="254"/>
      <c r="S142" s="254" t="s">
        <v>166</v>
      </c>
      <c r="T142" s="255" t="s">
        <v>142</v>
      </c>
      <c r="U142" s="222">
        <v>0</v>
      </c>
      <c r="V142" s="222">
        <f>ROUND(E142*U142,2)</f>
        <v>0</v>
      </c>
      <c r="W142" s="222"/>
      <c r="X142" s="222" t="s">
        <v>183</v>
      </c>
      <c r="Y142" s="222" t="s">
        <v>144</v>
      </c>
      <c r="Z142" s="212"/>
      <c r="AA142" s="212"/>
      <c r="AB142" s="212"/>
      <c r="AC142" s="212"/>
      <c r="AD142" s="212"/>
      <c r="AE142" s="212"/>
      <c r="AF142" s="212"/>
      <c r="AG142" s="212" t="s">
        <v>194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9">
        <v>126</v>
      </c>
      <c r="B143" s="250" t="s">
        <v>419</v>
      </c>
      <c r="C143" s="256" t="s">
        <v>420</v>
      </c>
      <c r="D143" s="251" t="s">
        <v>175</v>
      </c>
      <c r="E143" s="252">
        <v>1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12</v>
      </c>
      <c r="M143" s="254">
        <f>G143*(1+L143/100)</f>
        <v>0</v>
      </c>
      <c r="N143" s="252">
        <v>0</v>
      </c>
      <c r="O143" s="252">
        <f>ROUND(E143*N143,2)</f>
        <v>0</v>
      </c>
      <c r="P143" s="252">
        <v>0</v>
      </c>
      <c r="Q143" s="252">
        <f>ROUND(E143*P143,2)</f>
        <v>0</v>
      </c>
      <c r="R143" s="254"/>
      <c r="S143" s="254" t="s">
        <v>166</v>
      </c>
      <c r="T143" s="255" t="s">
        <v>142</v>
      </c>
      <c r="U143" s="222">
        <v>0</v>
      </c>
      <c r="V143" s="222">
        <f>ROUND(E143*U143,2)</f>
        <v>0</v>
      </c>
      <c r="W143" s="222"/>
      <c r="X143" s="222" t="s">
        <v>183</v>
      </c>
      <c r="Y143" s="222" t="s">
        <v>144</v>
      </c>
      <c r="Z143" s="212"/>
      <c r="AA143" s="212"/>
      <c r="AB143" s="212"/>
      <c r="AC143" s="212"/>
      <c r="AD143" s="212"/>
      <c r="AE143" s="212"/>
      <c r="AF143" s="212"/>
      <c r="AG143" s="212" t="s">
        <v>184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9">
        <v>127</v>
      </c>
      <c r="B144" s="250" t="s">
        <v>421</v>
      </c>
      <c r="C144" s="256" t="s">
        <v>422</v>
      </c>
      <c r="D144" s="251" t="s">
        <v>175</v>
      </c>
      <c r="E144" s="252">
        <v>1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12</v>
      </c>
      <c r="M144" s="254">
        <f>G144*(1+L144/100)</f>
        <v>0</v>
      </c>
      <c r="N144" s="252">
        <v>0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166</v>
      </c>
      <c r="T144" s="255" t="s">
        <v>142</v>
      </c>
      <c r="U144" s="222">
        <v>0</v>
      </c>
      <c r="V144" s="222">
        <f>ROUND(E144*U144,2)</f>
        <v>0</v>
      </c>
      <c r="W144" s="222"/>
      <c r="X144" s="222" t="s">
        <v>183</v>
      </c>
      <c r="Y144" s="222" t="s">
        <v>144</v>
      </c>
      <c r="Z144" s="212"/>
      <c r="AA144" s="212"/>
      <c r="AB144" s="212"/>
      <c r="AC144" s="212"/>
      <c r="AD144" s="212"/>
      <c r="AE144" s="212"/>
      <c r="AF144" s="212"/>
      <c r="AG144" s="212" t="s">
        <v>184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9">
        <v>128</v>
      </c>
      <c r="B145" s="250" t="s">
        <v>423</v>
      </c>
      <c r="C145" s="256" t="s">
        <v>424</v>
      </c>
      <c r="D145" s="251" t="s">
        <v>175</v>
      </c>
      <c r="E145" s="252">
        <v>9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12</v>
      </c>
      <c r="M145" s="254">
        <f>G145*(1+L145/100)</f>
        <v>0</v>
      </c>
      <c r="N145" s="252">
        <v>0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166</v>
      </c>
      <c r="T145" s="255" t="s">
        <v>142</v>
      </c>
      <c r="U145" s="222">
        <v>0</v>
      </c>
      <c r="V145" s="222">
        <f>ROUND(E145*U145,2)</f>
        <v>0</v>
      </c>
      <c r="W145" s="222"/>
      <c r="X145" s="222" t="s">
        <v>183</v>
      </c>
      <c r="Y145" s="222" t="s">
        <v>144</v>
      </c>
      <c r="Z145" s="212"/>
      <c r="AA145" s="212"/>
      <c r="AB145" s="212"/>
      <c r="AC145" s="212"/>
      <c r="AD145" s="212"/>
      <c r="AE145" s="212"/>
      <c r="AF145" s="212"/>
      <c r="AG145" s="212" t="s">
        <v>184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9">
        <v>129</v>
      </c>
      <c r="B146" s="250" t="s">
        <v>425</v>
      </c>
      <c r="C146" s="256" t="s">
        <v>426</v>
      </c>
      <c r="D146" s="251" t="s">
        <v>175</v>
      </c>
      <c r="E146" s="252">
        <v>2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12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166</v>
      </c>
      <c r="T146" s="255" t="s">
        <v>142</v>
      </c>
      <c r="U146" s="222">
        <v>0</v>
      </c>
      <c r="V146" s="222">
        <f>ROUND(E146*U146,2)</f>
        <v>0</v>
      </c>
      <c r="W146" s="222"/>
      <c r="X146" s="222" t="s">
        <v>183</v>
      </c>
      <c r="Y146" s="222" t="s">
        <v>144</v>
      </c>
      <c r="Z146" s="212"/>
      <c r="AA146" s="212"/>
      <c r="AB146" s="212"/>
      <c r="AC146" s="212"/>
      <c r="AD146" s="212"/>
      <c r="AE146" s="212"/>
      <c r="AF146" s="212"/>
      <c r="AG146" s="212" t="s">
        <v>184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9">
        <v>130</v>
      </c>
      <c r="B147" s="250" t="s">
        <v>427</v>
      </c>
      <c r="C147" s="256" t="s">
        <v>428</v>
      </c>
      <c r="D147" s="251" t="s">
        <v>175</v>
      </c>
      <c r="E147" s="252">
        <v>1</v>
      </c>
      <c r="F147" s="253"/>
      <c r="G147" s="254">
        <f>ROUND(E147*F147,2)</f>
        <v>0</v>
      </c>
      <c r="H147" s="253"/>
      <c r="I147" s="254">
        <f>ROUND(E147*H147,2)</f>
        <v>0</v>
      </c>
      <c r="J147" s="253"/>
      <c r="K147" s="254">
        <f>ROUND(E147*J147,2)</f>
        <v>0</v>
      </c>
      <c r="L147" s="254">
        <v>12</v>
      </c>
      <c r="M147" s="254">
        <f>G147*(1+L147/100)</f>
        <v>0</v>
      </c>
      <c r="N147" s="252">
        <v>0</v>
      </c>
      <c r="O147" s="252">
        <f>ROUND(E147*N147,2)</f>
        <v>0</v>
      </c>
      <c r="P147" s="252">
        <v>0</v>
      </c>
      <c r="Q147" s="252">
        <f>ROUND(E147*P147,2)</f>
        <v>0</v>
      </c>
      <c r="R147" s="254"/>
      <c r="S147" s="254" t="s">
        <v>166</v>
      </c>
      <c r="T147" s="255" t="s">
        <v>142</v>
      </c>
      <c r="U147" s="222">
        <v>0</v>
      </c>
      <c r="V147" s="222">
        <f>ROUND(E147*U147,2)</f>
        <v>0</v>
      </c>
      <c r="W147" s="222"/>
      <c r="X147" s="222" t="s">
        <v>183</v>
      </c>
      <c r="Y147" s="222" t="s">
        <v>144</v>
      </c>
      <c r="Z147" s="212"/>
      <c r="AA147" s="212"/>
      <c r="AB147" s="212"/>
      <c r="AC147" s="212"/>
      <c r="AD147" s="212"/>
      <c r="AE147" s="212"/>
      <c r="AF147" s="212"/>
      <c r="AG147" s="212" t="s">
        <v>184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9">
        <v>131</v>
      </c>
      <c r="B148" s="250" t="s">
        <v>429</v>
      </c>
      <c r="C148" s="256" t="s">
        <v>430</v>
      </c>
      <c r="D148" s="251" t="s">
        <v>175</v>
      </c>
      <c r="E148" s="252">
        <v>1</v>
      </c>
      <c r="F148" s="253"/>
      <c r="G148" s="254">
        <f>ROUND(E148*F148,2)</f>
        <v>0</v>
      </c>
      <c r="H148" s="253"/>
      <c r="I148" s="254">
        <f>ROUND(E148*H148,2)</f>
        <v>0</v>
      </c>
      <c r="J148" s="253"/>
      <c r="K148" s="254">
        <f>ROUND(E148*J148,2)</f>
        <v>0</v>
      </c>
      <c r="L148" s="254">
        <v>12</v>
      </c>
      <c r="M148" s="254">
        <f>G148*(1+L148/100)</f>
        <v>0</v>
      </c>
      <c r="N148" s="252">
        <v>0</v>
      </c>
      <c r="O148" s="252">
        <f>ROUND(E148*N148,2)</f>
        <v>0</v>
      </c>
      <c r="P148" s="252">
        <v>0</v>
      </c>
      <c r="Q148" s="252">
        <f>ROUND(E148*P148,2)</f>
        <v>0</v>
      </c>
      <c r="R148" s="254"/>
      <c r="S148" s="254" t="s">
        <v>166</v>
      </c>
      <c r="T148" s="255" t="s">
        <v>142</v>
      </c>
      <c r="U148" s="222">
        <v>0</v>
      </c>
      <c r="V148" s="222">
        <f>ROUND(E148*U148,2)</f>
        <v>0</v>
      </c>
      <c r="W148" s="222"/>
      <c r="X148" s="222" t="s">
        <v>183</v>
      </c>
      <c r="Y148" s="222" t="s">
        <v>144</v>
      </c>
      <c r="Z148" s="212"/>
      <c r="AA148" s="212"/>
      <c r="AB148" s="212"/>
      <c r="AC148" s="212"/>
      <c r="AD148" s="212"/>
      <c r="AE148" s="212"/>
      <c r="AF148" s="212"/>
      <c r="AG148" s="212" t="s">
        <v>184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9">
        <v>132</v>
      </c>
      <c r="B149" s="250" t="s">
        <v>431</v>
      </c>
      <c r="C149" s="256" t="s">
        <v>432</v>
      </c>
      <c r="D149" s="251" t="s">
        <v>175</v>
      </c>
      <c r="E149" s="252">
        <v>1</v>
      </c>
      <c r="F149" s="253"/>
      <c r="G149" s="254">
        <f>ROUND(E149*F149,2)</f>
        <v>0</v>
      </c>
      <c r="H149" s="253"/>
      <c r="I149" s="254">
        <f>ROUND(E149*H149,2)</f>
        <v>0</v>
      </c>
      <c r="J149" s="253"/>
      <c r="K149" s="254">
        <f>ROUND(E149*J149,2)</f>
        <v>0</v>
      </c>
      <c r="L149" s="254">
        <v>12</v>
      </c>
      <c r="M149" s="254">
        <f>G149*(1+L149/100)</f>
        <v>0</v>
      </c>
      <c r="N149" s="252">
        <v>0</v>
      </c>
      <c r="O149" s="252">
        <f>ROUND(E149*N149,2)</f>
        <v>0</v>
      </c>
      <c r="P149" s="252">
        <v>0</v>
      </c>
      <c r="Q149" s="252">
        <f>ROUND(E149*P149,2)</f>
        <v>0</v>
      </c>
      <c r="R149" s="254"/>
      <c r="S149" s="254" t="s">
        <v>166</v>
      </c>
      <c r="T149" s="255" t="s">
        <v>142</v>
      </c>
      <c r="U149" s="222">
        <v>0</v>
      </c>
      <c r="V149" s="222">
        <f>ROUND(E149*U149,2)</f>
        <v>0</v>
      </c>
      <c r="W149" s="222"/>
      <c r="X149" s="222" t="s">
        <v>183</v>
      </c>
      <c r="Y149" s="222" t="s">
        <v>144</v>
      </c>
      <c r="Z149" s="212"/>
      <c r="AA149" s="212"/>
      <c r="AB149" s="212"/>
      <c r="AC149" s="212"/>
      <c r="AD149" s="212"/>
      <c r="AE149" s="212"/>
      <c r="AF149" s="212"/>
      <c r="AG149" s="212" t="s">
        <v>184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49">
        <v>133</v>
      </c>
      <c r="B150" s="250" t="s">
        <v>433</v>
      </c>
      <c r="C150" s="256" t="s">
        <v>434</v>
      </c>
      <c r="D150" s="251" t="s">
        <v>175</v>
      </c>
      <c r="E150" s="252">
        <v>1</v>
      </c>
      <c r="F150" s="253"/>
      <c r="G150" s="254">
        <f>ROUND(E150*F150,2)</f>
        <v>0</v>
      </c>
      <c r="H150" s="253"/>
      <c r="I150" s="254">
        <f>ROUND(E150*H150,2)</f>
        <v>0</v>
      </c>
      <c r="J150" s="253"/>
      <c r="K150" s="254">
        <f>ROUND(E150*J150,2)</f>
        <v>0</v>
      </c>
      <c r="L150" s="254">
        <v>12</v>
      </c>
      <c r="M150" s="254">
        <f>G150*(1+L150/100)</f>
        <v>0</v>
      </c>
      <c r="N150" s="252">
        <v>0</v>
      </c>
      <c r="O150" s="252">
        <f>ROUND(E150*N150,2)</f>
        <v>0</v>
      </c>
      <c r="P150" s="252">
        <v>0</v>
      </c>
      <c r="Q150" s="252">
        <f>ROUND(E150*P150,2)</f>
        <v>0</v>
      </c>
      <c r="R150" s="254"/>
      <c r="S150" s="254" t="s">
        <v>166</v>
      </c>
      <c r="T150" s="255" t="s">
        <v>142</v>
      </c>
      <c r="U150" s="222">
        <v>0</v>
      </c>
      <c r="V150" s="222">
        <f>ROUND(E150*U150,2)</f>
        <v>0</v>
      </c>
      <c r="W150" s="222"/>
      <c r="X150" s="222" t="s">
        <v>183</v>
      </c>
      <c r="Y150" s="222" t="s">
        <v>144</v>
      </c>
      <c r="Z150" s="212"/>
      <c r="AA150" s="212"/>
      <c r="AB150" s="212"/>
      <c r="AC150" s="212"/>
      <c r="AD150" s="212"/>
      <c r="AE150" s="212"/>
      <c r="AF150" s="212"/>
      <c r="AG150" s="212" t="s">
        <v>184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24" t="s">
        <v>136</v>
      </c>
      <c r="B151" s="225" t="s">
        <v>98</v>
      </c>
      <c r="C151" s="243" t="s">
        <v>99</v>
      </c>
      <c r="D151" s="226"/>
      <c r="E151" s="227"/>
      <c r="F151" s="228"/>
      <c r="G151" s="228">
        <f>SUMIF(AG152:AG159,"&lt;&gt;NOR",G152:G159)</f>
        <v>0</v>
      </c>
      <c r="H151" s="228"/>
      <c r="I151" s="228">
        <f>SUM(I152:I159)</f>
        <v>0</v>
      </c>
      <c r="J151" s="228"/>
      <c r="K151" s="228">
        <f>SUM(K152:K159)</f>
        <v>0</v>
      </c>
      <c r="L151" s="228"/>
      <c r="M151" s="228">
        <f>SUM(M152:M159)</f>
        <v>0</v>
      </c>
      <c r="N151" s="227"/>
      <c r="O151" s="227">
        <f>SUM(O152:O159)</f>
        <v>0</v>
      </c>
      <c r="P151" s="227"/>
      <c r="Q151" s="227">
        <f>SUM(Q152:Q159)</f>
        <v>0</v>
      </c>
      <c r="R151" s="228"/>
      <c r="S151" s="228"/>
      <c r="T151" s="229"/>
      <c r="U151" s="223"/>
      <c r="V151" s="223">
        <f>SUM(V152:V159)</f>
        <v>0</v>
      </c>
      <c r="W151" s="223"/>
      <c r="X151" s="223"/>
      <c r="Y151" s="223"/>
      <c r="AG151" t="s">
        <v>137</v>
      </c>
    </row>
    <row r="152" spans="1:60" outlineLevel="1" x14ac:dyDescent="0.2">
      <c r="A152" s="249">
        <v>134</v>
      </c>
      <c r="B152" s="250" t="s">
        <v>435</v>
      </c>
      <c r="C152" s="256" t="s">
        <v>436</v>
      </c>
      <c r="D152" s="251" t="s">
        <v>175</v>
      </c>
      <c r="E152" s="252">
        <v>6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12</v>
      </c>
      <c r="M152" s="254">
        <f>G152*(1+L152/100)</f>
        <v>0</v>
      </c>
      <c r="N152" s="252">
        <v>0</v>
      </c>
      <c r="O152" s="252">
        <f>ROUND(E152*N152,2)</f>
        <v>0</v>
      </c>
      <c r="P152" s="252">
        <v>0</v>
      </c>
      <c r="Q152" s="252">
        <f>ROUND(E152*P152,2)</f>
        <v>0</v>
      </c>
      <c r="R152" s="254"/>
      <c r="S152" s="254" t="s">
        <v>166</v>
      </c>
      <c r="T152" s="255" t="s">
        <v>142</v>
      </c>
      <c r="U152" s="222">
        <v>0</v>
      </c>
      <c r="V152" s="222">
        <f>ROUND(E152*U152,2)</f>
        <v>0</v>
      </c>
      <c r="W152" s="222"/>
      <c r="X152" s="222" t="s">
        <v>167</v>
      </c>
      <c r="Y152" s="222" t="s">
        <v>144</v>
      </c>
      <c r="Z152" s="212"/>
      <c r="AA152" s="212"/>
      <c r="AB152" s="212"/>
      <c r="AC152" s="212"/>
      <c r="AD152" s="212"/>
      <c r="AE152" s="212"/>
      <c r="AF152" s="212"/>
      <c r="AG152" s="212" t="s">
        <v>168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9">
        <v>135</v>
      </c>
      <c r="B153" s="250" t="s">
        <v>437</v>
      </c>
      <c r="C153" s="256" t="s">
        <v>438</v>
      </c>
      <c r="D153" s="251" t="s">
        <v>175</v>
      </c>
      <c r="E153" s="252">
        <v>20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12</v>
      </c>
      <c r="M153" s="254">
        <f>G153*(1+L153/100)</f>
        <v>0</v>
      </c>
      <c r="N153" s="252">
        <v>0</v>
      </c>
      <c r="O153" s="252">
        <f>ROUND(E153*N153,2)</f>
        <v>0</v>
      </c>
      <c r="P153" s="252">
        <v>0</v>
      </c>
      <c r="Q153" s="252">
        <f>ROUND(E153*P153,2)</f>
        <v>0</v>
      </c>
      <c r="R153" s="254"/>
      <c r="S153" s="254" t="s">
        <v>166</v>
      </c>
      <c r="T153" s="255" t="s">
        <v>142</v>
      </c>
      <c r="U153" s="222">
        <v>0</v>
      </c>
      <c r="V153" s="222">
        <f>ROUND(E153*U153,2)</f>
        <v>0</v>
      </c>
      <c r="W153" s="222"/>
      <c r="X153" s="222" t="s">
        <v>167</v>
      </c>
      <c r="Y153" s="222" t="s">
        <v>144</v>
      </c>
      <c r="Z153" s="212"/>
      <c r="AA153" s="212"/>
      <c r="AB153" s="212"/>
      <c r="AC153" s="212"/>
      <c r="AD153" s="212"/>
      <c r="AE153" s="212"/>
      <c r="AF153" s="212"/>
      <c r="AG153" s="212" t="s">
        <v>168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9">
        <v>136</v>
      </c>
      <c r="B154" s="250" t="s">
        <v>439</v>
      </c>
      <c r="C154" s="256" t="s">
        <v>440</v>
      </c>
      <c r="D154" s="251" t="s">
        <v>165</v>
      </c>
      <c r="E154" s="252">
        <v>160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12</v>
      </c>
      <c r="M154" s="254">
        <f>G154*(1+L154/100)</f>
        <v>0</v>
      </c>
      <c r="N154" s="252">
        <v>0</v>
      </c>
      <c r="O154" s="252">
        <f>ROUND(E154*N154,2)</f>
        <v>0</v>
      </c>
      <c r="P154" s="252">
        <v>0</v>
      </c>
      <c r="Q154" s="252">
        <f>ROUND(E154*P154,2)</f>
        <v>0</v>
      </c>
      <c r="R154" s="254"/>
      <c r="S154" s="254" t="s">
        <v>166</v>
      </c>
      <c r="T154" s="255" t="s">
        <v>142</v>
      </c>
      <c r="U154" s="222">
        <v>0</v>
      </c>
      <c r="V154" s="222">
        <f>ROUND(E154*U154,2)</f>
        <v>0</v>
      </c>
      <c r="W154" s="222"/>
      <c r="X154" s="222" t="s">
        <v>167</v>
      </c>
      <c r="Y154" s="222" t="s">
        <v>144</v>
      </c>
      <c r="Z154" s="212"/>
      <c r="AA154" s="212"/>
      <c r="AB154" s="212"/>
      <c r="AC154" s="212"/>
      <c r="AD154" s="212"/>
      <c r="AE154" s="212"/>
      <c r="AF154" s="212"/>
      <c r="AG154" s="212" t="s">
        <v>168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9">
        <v>137</v>
      </c>
      <c r="B155" s="250" t="s">
        <v>441</v>
      </c>
      <c r="C155" s="256" t="s">
        <v>442</v>
      </c>
      <c r="D155" s="251" t="s">
        <v>165</v>
      </c>
      <c r="E155" s="252">
        <v>115</v>
      </c>
      <c r="F155" s="253"/>
      <c r="G155" s="254">
        <f>ROUND(E155*F155,2)</f>
        <v>0</v>
      </c>
      <c r="H155" s="253"/>
      <c r="I155" s="254">
        <f>ROUND(E155*H155,2)</f>
        <v>0</v>
      </c>
      <c r="J155" s="253"/>
      <c r="K155" s="254">
        <f>ROUND(E155*J155,2)</f>
        <v>0</v>
      </c>
      <c r="L155" s="254">
        <v>12</v>
      </c>
      <c r="M155" s="254">
        <f>G155*(1+L155/100)</f>
        <v>0</v>
      </c>
      <c r="N155" s="252">
        <v>0</v>
      </c>
      <c r="O155" s="252">
        <f>ROUND(E155*N155,2)</f>
        <v>0</v>
      </c>
      <c r="P155" s="252">
        <v>0</v>
      </c>
      <c r="Q155" s="252">
        <f>ROUND(E155*P155,2)</f>
        <v>0</v>
      </c>
      <c r="R155" s="254"/>
      <c r="S155" s="254" t="s">
        <v>166</v>
      </c>
      <c r="T155" s="255" t="s">
        <v>142</v>
      </c>
      <c r="U155" s="222">
        <v>0</v>
      </c>
      <c r="V155" s="222">
        <f>ROUND(E155*U155,2)</f>
        <v>0</v>
      </c>
      <c r="W155" s="222"/>
      <c r="X155" s="222" t="s">
        <v>167</v>
      </c>
      <c r="Y155" s="222" t="s">
        <v>144</v>
      </c>
      <c r="Z155" s="212"/>
      <c r="AA155" s="212"/>
      <c r="AB155" s="212"/>
      <c r="AC155" s="212"/>
      <c r="AD155" s="212"/>
      <c r="AE155" s="212"/>
      <c r="AF155" s="212"/>
      <c r="AG155" s="212" t="s">
        <v>282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9">
        <v>138</v>
      </c>
      <c r="B156" s="250" t="s">
        <v>443</v>
      </c>
      <c r="C156" s="256" t="s">
        <v>444</v>
      </c>
      <c r="D156" s="251" t="s">
        <v>175</v>
      </c>
      <c r="E156" s="252">
        <v>20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12</v>
      </c>
      <c r="M156" s="254">
        <f>G156*(1+L156/100)</f>
        <v>0</v>
      </c>
      <c r="N156" s="252">
        <v>0</v>
      </c>
      <c r="O156" s="252">
        <f>ROUND(E156*N156,2)</f>
        <v>0</v>
      </c>
      <c r="P156" s="252">
        <v>0</v>
      </c>
      <c r="Q156" s="252">
        <f>ROUND(E156*P156,2)</f>
        <v>0</v>
      </c>
      <c r="R156" s="254"/>
      <c r="S156" s="254" t="s">
        <v>166</v>
      </c>
      <c r="T156" s="255" t="s">
        <v>142</v>
      </c>
      <c r="U156" s="222">
        <v>0</v>
      </c>
      <c r="V156" s="222">
        <f>ROUND(E156*U156,2)</f>
        <v>0</v>
      </c>
      <c r="W156" s="222"/>
      <c r="X156" s="222" t="s">
        <v>167</v>
      </c>
      <c r="Y156" s="222" t="s">
        <v>144</v>
      </c>
      <c r="Z156" s="212"/>
      <c r="AA156" s="212"/>
      <c r="AB156" s="212"/>
      <c r="AC156" s="212"/>
      <c r="AD156" s="212"/>
      <c r="AE156" s="212"/>
      <c r="AF156" s="212"/>
      <c r="AG156" s="212" t="s">
        <v>168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9">
        <v>139</v>
      </c>
      <c r="B157" s="250" t="s">
        <v>445</v>
      </c>
      <c r="C157" s="256" t="s">
        <v>446</v>
      </c>
      <c r="D157" s="251" t="s">
        <v>175</v>
      </c>
      <c r="E157" s="252">
        <v>20</v>
      </c>
      <c r="F157" s="253"/>
      <c r="G157" s="254">
        <f>ROUND(E157*F157,2)</f>
        <v>0</v>
      </c>
      <c r="H157" s="253"/>
      <c r="I157" s="254">
        <f>ROUND(E157*H157,2)</f>
        <v>0</v>
      </c>
      <c r="J157" s="253"/>
      <c r="K157" s="254">
        <f>ROUND(E157*J157,2)</f>
        <v>0</v>
      </c>
      <c r="L157" s="254">
        <v>12</v>
      </c>
      <c r="M157" s="254">
        <f>G157*(1+L157/100)</f>
        <v>0</v>
      </c>
      <c r="N157" s="252">
        <v>0</v>
      </c>
      <c r="O157" s="252">
        <f>ROUND(E157*N157,2)</f>
        <v>0</v>
      </c>
      <c r="P157" s="252">
        <v>0</v>
      </c>
      <c r="Q157" s="252">
        <f>ROUND(E157*P157,2)</f>
        <v>0</v>
      </c>
      <c r="R157" s="254"/>
      <c r="S157" s="254" t="s">
        <v>166</v>
      </c>
      <c r="T157" s="255" t="s">
        <v>142</v>
      </c>
      <c r="U157" s="222">
        <v>0</v>
      </c>
      <c r="V157" s="222">
        <f>ROUND(E157*U157,2)</f>
        <v>0</v>
      </c>
      <c r="W157" s="222"/>
      <c r="X157" s="222" t="s">
        <v>167</v>
      </c>
      <c r="Y157" s="222" t="s">
        <v>144</v>
      </c>
      <c r="Z157" s="212"/>
      <c r="AA157" s="212"/>
      <c r="AB157" s="212"/>
      <c r="AC157" s="212"/>
      <c r="AD157" s="212"/>
      <c r="AE157" s="212"/>
      <c r="AF157" s="212"/>
      <c r="AG157" s="212" t="s">
        <v>168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9">
        <v>140</v>
      </c>
      <c r="B158" s="250" t="s">
        <v>447</v>
      </c>
      <c r="C158" s="256" t="s">
        <v>448</v>
      </c>
      <c r="D158" s="251" t="s">
        <v>165</v>
      </c>
      <c r="E158" s="252">
        <v>275</v>
      </c>
      <c r="F158" s="253"/>
      <c r="G158" s="254">
        <f>ROUND(E158*F158,2)</f>
        <v>0</v>
      </c>
      <c r="H158" s="253"/>
      <c r="I158" s="254">
        <f>ROUND(E158*H158,2)</f>
        <v>0</v>
      </c>
      <c r="J158" s="253"/>
      <c r="K158" s="254">
        <f>ROUND(E158*J158,2)</f>
        <v>0</v>
      </c>
      <c r="L158" s="254">
        <v>12</v>
      </c>
      <c r="M158" s="254">
        <f>G158*(1+L158/100)</f>
        <v>0</v>
      </c>
      <c r="N158" s="252">
        <v>0</v>
      </c>
      <c r="O158" s="252">
        <f>ROUND(E158*N158,2)</f>
        <v>0</v>
      </c>
      <c r="P158" s="252">
        <v>0</v>
      </c>
      <c r="Q158" s="252">
        <f>ROUND(E158*P158,2)</f>
        <v>0</v>
      </c>
      <c r="R158" s="254"/>
      <c r="S158" s="254" t="s">
        <v>166</v>
      </c>
      <c r="T158" s="255" t="s">
        <v>142</v>
      </c>
      <c r="U158" s="222">
        <v>0</v>
      </c>
      <c r="V158" s="222">
        <f>ROUND(E158*U158,2)</f>
        <v>0</v>
      </c>
      <c r="W158" s="222"/>
      <c r="X158" s="222" t="s">
        <v>167</v>
      </c>
      <c r="Y158" s="222" t="s">
        <v>144</v>
      </c>
      <c r="Z158" s="212"/>
      <c r="AA158" s="212"/>
      <c r="AB158" s="212"/>
      <c r="AC158" s="212"/>
      <c r="AD158" s="212"/>
      <c r="AE158" s="212"/>
      <c r="AF158" s="212"/>
      <c r="AG158" s="212" t="s">
        <v>168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9">
        <v>141</v>
      </c>
      <c r="B159" s="250" t="s">
        <v>449</v>
      </c>
      <c r="C159" s="256" t="s">
        <v>450</v>
      </c>
      <c r="D159" s="251" t="s">
        <v>165</v>
      </c>
      <c r="E159" s="252">
        <v>288.75</v>
      </c>
      <c r="F159" s="253"/>
      <c r="G159" s="254">
        <f>ROUND(E159*F159,2)</f>
        <v>0</v>
      </c>
      <c r="H159" s="253"/>
      <c r="I159" s="254">
        <f>ROUND(E159*H159,2)</f>
        <v>0</v>
      </c>
      <c r="J159" s="253"/>
      <c r="K159" s="254">
        <f>ROUND(E159*J159,2)</f>
        <v>0</v>
      </c>
      <c r="L159" s="254">
        <v>12</v>
      </c>
      <c r="M159" s="254">
        <f>G159*(1+L159/100)</f>
        <v>0</v>
      </c>
      <c r="N159" s="252">
        <v>0</v>
      </c>
      <c r="O159" s="252">
        <f>ROUND(E159*N159,2)</f>
        <v>0</v>
      </c>
      <c r="P159" s="252">
        <v>0</v>
      </c>
      <c r="Q159" s="252">
        <f>ROUND(E159*P159,2)</f>
        <v>0</v>
      </c>
      <c r="R159" s="254"/>
      <c r="S159" s="254" t="s">
        <v>166</v>
      </c>
      <c r="T159" s="255" t="s">
        <v>142</v>
      </c>
      <c r="U159" s="222">
        <v>0</v>
      </c>
      <c r="V159" s="222">
        <f>ROUND(E159*U159,2)</f>
        <v>0</v>
      </c>
      <c r="W159" s="222"/>
      <c r="X159" s="222" t="s">
        <v>183</v>
      </c>
      <c r="Y159" s="222" t="s">
        <v>144</v>
      </c>
      <c r="Z159" s="212"/>
      <c r="AA159" s="212"/>
      <c r="AB159" s="212"/>
      <c r="AC159" s="212"/>
      <c r="AD159" s="212"/>
      <c r="AE159" s="212"/>
      <c r="AF159" s="212"/>
      <c r="AG159" s="212" t="s">
        <v>194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24" t="s">
        <v>136</v>
      </c>
      <c r="B160" s="225" t="s">
        <v>100</v>
      </c>
      <c r="C160" s="243" t="s">
        <v>101</v>
      </c>
      <c r="D160" s="226"/>
      <c r="E160" s="227"/>
      <c r="F160" s="228"/>
      <c r="G160" s="228">
        <f>SUMIF(AG161:AG186,"&lt;&gt;NOR",G161:G186)</f>
        <v>0</v>
      </c>
      <c r="H160" s="228"/>
      <c r="I160" s="228">
        <f>SUM(I161:I186)</f>
        <v>0</v>
      </c>
      <c r="J160" s="228"/>
      <c r="K160" s="228">
        <f>SUM(K161:K186)</f>
        <v>0</v>
      </c>
      <c r="L160" s="228"/>
      <c r="M160" s="228">
        <f>SUM(M161:M186)</f>
        <v>0</v>
      </c>
      <c r="N160" s="227"/>
      <c r="O160" s="227">
        <f>SUM(O161:O186)</f>
        <v>0</v>
      </c>
      <c r="P160" s="227"/>
      <c r="Q160" s="227">
        <f>SUM(Q161:Q186)</f>
        <v>0</v>
      </c>
      <c r="R160" s="228"/>
      <c r="S160" s="228"/>
      <c r="T160" s="229"/>
      <c r="U160" s="223"/>
      <c r="V160" s="223">
        <f>SUM(V161:V186)</f>
        <v>0</v>
      </c>
      <c r="W160" s="223"/>
      <c r="X160" s="223"/>
      <c r="Y160" s="223"/>
      <c r="AG160" t="s">
        <v>137</v>
      </c>
    </row>
    <row r="161" spans="1:60" outlineLevel="1" x14ac:dyDescent="0.2">
      <c r="A161" s="249">
        <v>142</v>
      </c>
      <c r="B161" s="250" t="s">
        <v>451</v>
      </c>
      <c r="C161" s="256" t="s">
        <v>452</v>
      </c>
      <c r="D161" s="251" t="s">
        <v>175</v>
      </c>
      <c r="E161" s="252">
        <v>36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12</v>
      </c>
      <c r="M161" s="254">
        <f>G161*(1+L161/100)</f>
        <v>0</v>
      </c>
      <c r="N161" s="252">
        <v>0</v>
      </c>
      <c r="O161" s="252">
        <f>ROUND(E161*N161,2)</f>
        <v>0</v>
      </c>
      <c r="P161" s="252">
        <v>0</v>
      </c>
      <c r="Q161" s="252">
        <f>ROUND(E161*P161,2)</f>
        <v>0</v>
      </c>
      <c r="R161" s="254"/>
      <c r="S161" s="254" t="s">
        <v>166</v>
      </c>
      <c r="T161" s="255" t="s">
        <v>142</v>
      </c>
      <c r="U161" s="222">
        <v>0</v>
      </c>
      <c r="V161" s="222">
        <f>ROUND(E161*U161,2)</f>
        <v>0</v>
      </c>
      <c r="W161" s="222"/>
      <c r="X161" s="222" t="s">
        <v>167</v>
      </c>
      <c r="Y161" s="222" t="s">
        <v>144</v>
      </c>
      <c r="Z161" s="212"/>
      <c r="AA161" s="212"/>
      <c r="AB161" s="212"/>
      <c r="AC161" s="212"/>
      <c r="AD161" s="212"/>
      <c r="AE161" s="212"/>
      <c r="AF161" s="212"/>
      <c r="AG161" s="212" t="s">
        <v>168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9">
        <v>143</v>
      </c>
      <c r="B162" s="250" t="s">
        <v>453</v>
      </c>
      <c r="C162" s="256" t="s">
        <v>454</v>
      </c>
      <c r="D162" s="251" t="s">
        <v>175</v>
      </c>
      <c r="E162" s="252">
        <v>6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12</v>
      </c>
      <c r="M162" s="254">
        <f>G162*(1+L162/100)</f>
        <v>0</v>
      </c>
      <c r="N162" s="252">
        <v>0</v>
      </c>
      <c r="O162" s="252">
        <f>ROUND(E162*N162,2)</f>
        <v>0</v>
      </c>
      <c r="P162" s="252">
        <v>0</v>
      </c>
      <c r="Q162" s="252">
        <f>ROUND(E162*P162,2)</f>
        <v>0</v>
      </c>
      <c r="R162" s="254"/>
      <c r="S162" s="254" t="s">
        <v>166</v>
      </c>
      <c r="T162" s="255" t="s">
        <v>142</v>
      </c>
      <c r="U162" s="222">
        <v>0</v>
      </c>
      <c r="V162" s="222">
        <f>ROUND(E162*U162,2)</f>
        <v>0</v>
      </c>
      <c r="W162" s="222"/>
      <c r="X162" s="222" t="s">
        <v>167</v>
      </c>
      <c r="Y162" s="222" t="s">
        <v>144</v>
      </c>
      <c r="Z162" s="212"/>
      <c r="AA162" s="212"/>
      <c r="AB162" s="212"/>
      <c r="AC162" s="212"/>
      <c r="AD162" s="212"/>
      <c r="AE162" s="212"/>
      <c r="AF162" s="212"/>
      <c r="AG162" s="212" t="s">
        <v>168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9">
        <v>144</v>
      </c>
      <c r="B163" s="250" t="s">
        <v>455</v>
      </c>
      <c r="C163" s="256" t="s">
        <v>456</v>
      </c>
      <c r="D163" s="251" t="s">
        <v>165</v>
      </c>
      <c r="E163" s="252">
        <v>285</v>
      </c>
      <c r="F163" s="253"/>
      <c r="G163" s="254">
        <f>ROUND(E163*F163,2)</f>
        <v>0</v>
      </c>
      <c r="H163" s="253"/>
      <c r="I163" s="254">
        <f>ROUND(E163*H163,2)</f>
        <v>0</v>
      </c>
      <c r="J163" s="253"/>
      <c r="K163" s="254">
        <f>ROUND(E163*J163,2)</f>
        <v>0</v>
      </c>
      <c r="L163" s="254">
        <v>12</v>
      </c>
      <c r="M163" s="254">
        <f>G163*(1+L163/100)</f>
        <v>0</v>
      </c>
      <c r="N163" s="252">
        <v>0</v>
      </c>
      <c r="O163" s="252">
        <f>ROUND(E163*N163,2)</f>
        <v>0</v>
      </c>
      <c r="P163" s="252">
        <v>0</v>
      </c>
      <c r="Q163" s="252">
        <f>ROUND(E163*P163,2)</f>
        <v>0</v>
      </c>
      <c r="R163" s="254"/>
      <c r="S163" s="254" t="s">
        <v>166</v>
      </c>
      <c r="T163" s="255" t="s">
        <v>142</v>
      </c>
      <c r="U163" s="222">
        <v>0</v>
      </c>
      <c r="V163" s="222">
        <f>ROUND(E163*U163,2)</f>
        <v>0</v>
      </c>
      <c r="W163" s="222"/>
      <c r="X163" s="222" t="s">
        <v>167</v>
      </c>
      <c r="Y163" s="222" t="s">
        <v>144</v>
      </c>
      <c r="Z163" s="212"/>
      <c r="AA163" s="212"/>
      <c r="AB163" s="212"/>
      <c r="AC163" s="212"/>
      <c r="AD163" s="212"/>
      <c r="AE163" s="212"/>
      <c r="AF163" s="212"/>
      <c r="AG163" s="212" t="s">
        <v>168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9">
        <v>145</v>
      </c>
      <c r="B164" s="250" t="s">
        <v>457</v>
      </c>
      <c r="C164" s="256" t="s">
        <v>458</v>
      </c>
      <c r="D164" s="251" t="s">
        <v>175</v>
      </c>
      <c r="E164" s="252">
        <v>42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12</v>
      </c>
      <c r="M164" s="254">
        <f>G164*(1+L164/100)</f>
        <v>0</v>
      </c>
      <c r="N164" s="252">
        <v>0</v>
      </c>
      <c r="O164" s="252">
        <f>ROUND(E164*N164,2)</f>
        <v>0</v>
      </c>
      <c r="P164" s="252">
        <v>0</v>
      </c>
      <c r="Q164" s="252">
        <f>ROUND(E164*P164,2)</f>
        <v>0</v>
      </c>
      <c r="R164" s="254"/>
      <c r="S164" s="254" t="s">
        <v>166</v>
      </c>
      <c r="T164" s="255" t="s">
        <v>142</v>
      </c>
      <c r="U164" s="222">
        <v>0</v>
      </c>
      <c r="V164" s="222">
        <f>ROUND(E164*U164,2)</f>
        <v>0</v>
      </c>
      <c r="W164" s="222"/>
      <c r="X164" s="222" t="s">
        <v>167</v>
      </c>
      <c r="Y164" s="222" t="s">
        <v>144</v>
      </c>
      <c r="Z164" s="212"/>
      <c r="AA164" s="212"/>
      <c r="AB164" s="212"/>
      <c r="AC164" s="212"/>
      <c r="AD164" s="212"/>
      <c r="AE164" s="212"/>
      <c r="AF164" s="212"/>
      <c r="AG164" s="212" t="s">
        <v>168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9">
        <v>146</v>
      </c>
      <c r="B165" s="250" t="s">
        <v>459</v>
      </c>
      <c r="C165" s="256" t="s">
        <v>460</v>
      </c>
      <c r="D165" s="251" t="s">
        <v>175</v>
      </c>
      <c r="E165" s="252">
        <v>36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12</v>
      </c>
      <c r="M165" s="254">
        <f>G165*(1+L165/100)</f>
        <v>0</v>
      </c>
      <c r="N165" s="252">
        <v>0</v>
      </c>
      <c r="O165" s="252">
        <f>ROUND(E165*N165,2)</f>
        <v>0</v>
      </c>
      <c r="P165" s="252">
        <v>0</v>
      </c>
      <c r="Q165" s="252">
        <f>ROUND(E165*P165,2)</f>
        <v>0</v>
      </c>
      <c r="R165" s="254"/>
      <c r="S165" s="254" t="s">
        <v>166</v>
      </c>
      <c r="T165" s="255" t="s">
        <v>142</v>
      </c>
      <c r="U165" s="222">
        <v>0</v>
      </c>
      <c r="V165" s="222">
        <f>ROUND(E165*U165,2)</f>
        <v>0</v>
      </c>
      <c r="W165" s="222"/>
      <c r="X165" s="222" t="s">
        <v>167</v>
      </c>
      <c r="Y165" s="222" t="s">
        <v>144</v>
      </c>
      <c r="Z165" s="212"/>
      <c r="AA165" s="212"/>
      <c r="AB165" s="212"/>
      <c r="AC165" s="212"/>
      <c r="AD165" s="212"/>
      <c r="AE165" s="212"/>
      <c r="AF165" s="212"/>
      <c r="AG165" s="212" t="s">
        <v>168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9">
        <v>147</v>
      </c>
      <c r="B166" s="250" t="s">
        <v>461</v>
      </c>
      <c r="C166" s="256" t="s">
        <v>446</v>
      </c>
      <c r="D166" s="251" t="s">
        <v>175</v>
      </c>
      <c r="E166" s="252">
        <v>6</v>
      </c>
      <c r="F166" s="253"/>
      <c r="G166" s="254">
        <f>ROUND(E166*F166,2)</f>
        <v>0</v>
      </c>
      <c r="H166" s="253"/>
      <c r="I166" s="254">
        <f>ROUND(E166*H166,2)</f>
        <v>0</v>
      </c>
      <c r="J166" s="253"/>
      <c r="K166" s="254">
        <f>ROUND(E166*J166,2)</f>
        <v>0</v>
      </c>
      <c r="L166" s="254">
        <v>12</v>
      </c>
      <c r="M166" s="254">
        <f>G166*(1+L166/100)</f>
        <v>0</v>
      </c>
      <c r="N166" s="252">
        <v>0</v>
      </c>
      <c r="O166" s="252">
        <f>ROUND(E166*N166,2)</f>
        <v>0</v>
      </c>
      <c r="P166" s="252">
        <v>0</v>
      </c>
      <c r="Q166" s="252">
        <f>ROUND(E166*P166,2)</f>
        <v>0</v>
      </c>
      <c r="R166" s="254"/>
      <c r="S166" s="254" t="s">
        <v>166</v>
      </c>
      <c r="T166" s="255" t="s">
        <v>142</v>
      </c>
      <c r="U166" s="222">
        <v>0</v>
      </c>
      <c r="V166" s="222">
        <f>ROUND(E166*U166,2)</f>
        <v>0</v>
      </c>
      <c r="W166" s="222"/>
      <c r="X166" s="222" t="s">
        <v>167</v>
      </c>
      <c r="Y166" s="222" t="s">
        <v>144</v>
      </c>
      <c r="Z166" s="212"/>
      <c r="AA166" s="212"/>
      <c r="AB166" s="212"/>
      <c r="AC166" s="212"/>
      <c r="AD166" s="212"/>
      <c r="AE166" s="212"/>
      <c r="AF166" s="212"/>
      <c r="AG166" s="212" t="s">
        <v>168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49">
        <v>148</v>
      </c>
      <c r="B167" s="250" t="s">
        <v>462</v>
      </c>
      <c r="C167" s="256" t="s">
        <v>463</v>
      </c>
      <c r="D167" s="251" t="s">
        <v>165</v>
      </c>
      <c r="E167" s="252">
        <v>314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12</v>
      </c>
      <c r="M167" s="254">
        <f>G167*(1+L167/100)</f>
        <v>0</v>
      </c>
      <c r="N167" s="252">
        <v>0</v>
      </c>
      <c r="O167" s="252">
        <f>ROUND(E167*N167,2)</f>
        <v>0</v>
      </c>
      <c r="P167" s="252">
        <v>0</v>
      </c>
      <c r="Q167" s="252">
        <f>ROUND(E167*P167,2)</f>
        <v>0</v>
      </c>
      <c r="R167" s="254"/>
      <c r="S167" s="254" t="s">
        <v>166</v>
      </c>
      <c r="T167" s="255" t="s">
        <v>142</v>
      </c>
      <c r="U167" s="222">
        <v>0</v>
      </c>
      <c r="V167" s="222">
        <f>ROUND(E167*U167,2)</f>
        <v>0</v>
      </c>
      <c r="W167" s="222"/>
      <c r="X167" s="222" t="s">
        <v>167</v>
      </c>
      <c r="Y167" s="222" t="s">
        <v>144</v>
      </c>
      <c r="Z167" s="212"/>
      <c r="AA167" s="212"/>
      <c r="AB167" s="212"/>
      <c r="AC167" s="212"/>
      <c r="AD167" s="212"/>
      <c r="AE167" s="212"/>
      <c r="AF167" s="212"/>
      <c r="AG167" s="212" t="s">
        <v>168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49">
        <v>149</v>
      </c>
      <c r="B168" s="250" t="s">
        <v>464</v>
      </c>
      <c r="C168" s="256" t="s">
        <v>465</v>
      </c>
      <c r="D168" s="251" t="s">
        <v>175</v>
      </c>
      <c r="E168" s="252">
        <v>1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12</v>
      </c>
      <c r="M168" s="254">
        <f>G168*(1+L168/100)</f>
        <v>0</v>
      </c>
      <c r="N168" s="252">
        <v>0</v>
      </c>
      <c r="O168" s="252">
        <f>ROUND(E168*N168,2)</f>
        <v>0</v>
      </c>
      <c r="P168" s="252">
        <v>0</v>
      </c>
      <c r="Q168" s="252">
        <f>ROUND(E168*P168,2)</f>
        <v>0</v>
      </c>
      <c r="R168" s="254"/>
      <c r="S168" s="254" t="s">
        <v>166</v>
      </c>
      <c r="T168" s="255" t="s">
        <v>142</v>
      </c>
      <c r="U168" s="222">
        <v>0</v>
      </c>
      <c r="V168" s="222">
        <f>ROUND(E168*U168,2)</f>
        <v>0</v>
      </c>
      <c r="W168" s="222"/>
      <c r="X168" s="222" t="s">
        <v>167</v>
      </c>
      <c r="Y168" s="222" t="s">
        <v>144</v>
      </c>
      <c r="Z168" s="212"/>
      <c r="AA168" s="212"/>
      <c r="AB168" s="212"/>
      <c r="AC168" s="212"/>
      <c r="AD168" s="212"/>
      <c r="AE168" s="212"/>
      <c r="AF168" s="212"/>
      <c r="AG168" s="212" t="s">
        <v>168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49">
        <v>150</v>
      </c>
      <c r="B169" s="250" t="s">
        <v>466</v>
      </c>
      <c r="C169" s="256" t="s">
        <v>467</v>
      </c>
      <c r="D169" s="251" t="s">
        <v>175</v>
      </c>
      <c r="E169" s="252">
        <v>18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12</v>
      </c>
      <c r="M169" s="254">
        <f>G169*(1+L169/100)</f>
        <v>0</v>
      </c>
      <c r="N169" s="252">
        <v>0</v>
      </c>
      <c r="O169" s="252">
        <f>ROUND(E169*N169,2)</f>
        <v>0</v>
      </c>
      <c r="P169" s="252">
        <v>0</v>
      </c>
      <c r="Q169" s="252">
        <f>ROUND(E169*P169,2)</f>
        <v>0</v>
      </c>
      <c r="R169" s="254"/>
      <c r="S169" s="254" t="s">
        <v>166</v>
      </c>
      <c r="T169" s="255" t="s">
        <v>142</v>
      </c>
      <c r="U169" s="222">
        <v>0</v>
      </c>
      <c r="V169" s="222">
        <f>ROUND(E169*U169,2)</f>
        <v>0</v>
      </c>
      <c r="W169" s="222"/>
      <c r="X169" s="222" t="s">
        <v>167</v>
      </c>
      <c r="Y169" s="222" t="s">
        <v>144</v>
      </c>
      <c r="Z169" s="212"/>
      <c r="AA169" s="212"/>
      <c r="AB169" s="212"/>
      <c r="AC169" s="212"/>
      <c r="AD169" s="212"/>
      <c r="AE169" s="212"/>
      <c r="AF169" s="212"/>
      <c r="AG169" s="212" t="s">
        <v>168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9">
        <v>151</v>
      </c>
      <c r="B170" s="250" t="s">
        <v>468</v>
      </c>
      <c r="C170" s="256" t="s">
        <v>469</v>
      </c>
      <c r="D170" s="251" t="s">
        <v>175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12</v>
      </c>
      <c r="M170" s="254">
        <f>G170*(1+L170/100)</f>
        <v>0</v>
      </c>
      <c r="N170" s="252">
        <v>0</v>
      </c>
      <c r="O170" s="252">
        <f>ROUND(E170*N170,2)</f>
        <v>0</v>
      </c>
      <c r="P170" s="252">
        <v>0</v>
      </c>
      <c r="Q170" s="252">
        <f>ROUND(E170*P170,2)</f>
        <v>0</v>
      </c>
      <c r="R170" s="254"/>
      <c r="S170" s="254" t="s">
        <v>166</v>
      </c>
      <c r="T170" s="255" t="s">
        <v>142</v>
      </c>
      <c r="U170" s="222">
        <v>0</v>
      </c>
      <c r="V170" s="222">
        <f>ROUND(E170*U170,2)</f>
        <v>0</v>
      </c>
      <c r="W170" s="222"/>
      <c r="X170" s="222" t="s">
        <v>167</v>
      </c>
      <c r="Y170" s="222" t="s">
        <v>144</v>
      </c>
      <c r="Z170" s="212"/>
      <c r="AA170" s="212"/>
      <c r="AB170" s="212"/>
      <c r="AC170" s="212"/>
      <c r="AD170" s="212"/>
      <c r="AE170" s="212"/>
      <c r="AF170" s="212"/>
      <c r="AG170" s="212" t="s">
        <v>168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9">
        <v>152</v>
      </c>
      <c r="B171" s="250" t="s">
        <v>470</v>
      </c>
      <c r="C171" s="256" t="s">
        <v>471</v>
      </c>
      <c r="D171" s="251" t="s">
        <v>175</v>
      </c>
      <c r="E171" s="252">
        <v>1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12</v>
      </c>
      <c r="M171" s="254">
        <f>G171*(1+L171/100)</f>
        <v>0</v>
      </c>
      <c r="N171" s="252">
        <v>0</v>
      </c>
      <c r="O171" s="252">
        <f>ROUND(E171*N171,2)</f>
        <v>0</v>
      </c>
      <c r="P171" s="252">
        <v>0</v>
      </c>
      <c r="Q171" s="252">
        <f>ROUND(E171*P171,2)</f>
        <v>0</v>
      </c>
      <c r="R171" s="254"/>
      <c r="S171" s="254" t="s">
        <v>166</v>
      </c>
      <c r="T171" s="255" t="s">
        <v>142</v>
      </c>
      <c r="U171" s="222">
        <v>0</v>
      </c>
      <c r="V171" s="222">
        <f>ROUND(E171*U171,2)</f>
        <v>0</v>
      </c>
      <c r="W171" s="222"/>
      <c r="X171" s="222" t="s">
        <v>167</v>
      </c>
      <c r="Y171" s="222" t="s">
        <v>144</v>
      </c>
      <c r="Z171" s="212"/>
      <c r="AA171" s="212"/>
      <c r="AB171" s="212"/>
      <c r="AC171" s="212"/>
      <c r="AD171" s="212"/>
      <c r="AE171" s="212"/>
      <c r="AF171" s="212"/>
      <c r="AG171" s="212" t="s">
        <v>168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9">
        <v>153</v>
      </c>
      <c r="B172" s="250" t="s">
        <v>472</v>
      </c>
      <c r="C172" s="256" t="s">
        <v>473</v>
      </c>
      <c r="D172" s="251" t="s">
        <v>175</v>
      </c>
      <c r="E172" s="252">
        <v>1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12</v>
      </c>
      <c r="M172" s="254">
        <f>G172*(1+L172/100)</f>
        <v>0</v>
      </c>
      <c r="N172" s="252">
        <v>0</v>
      </c>
      <c r="O172" s="252">
        <f>ROUND(E172*N172,2)</f>
        <v>0</v>
      </c>
      <c r="P172" s="252">
        <v>0</v>
      </c>
      <c r="Q172" s="252">
        <f>ROUND(E172*P172,2)</f>
        <v>0</v>
      </c>
      <c r="R172" s="254"/>
      <c r="S172" s="254" t="s">
        <v>166</v>
      </c>
      <c r="T172" s="255" t="s">
        <v>142</v>
      </c>
      <c r="U172" s="222">
        <v>0</v>
      </c>
      <c r="V172" s="222">
        <f>ROUND(E172*U172,2)</f>
        <v>0</v>
      </c>
      <c r="W172" s="222"/>
      <c r="X172" s="222" t="s">
        <v>167</v>
      </c>
      <c r="Y172" s="222" t="s">
        <v>144</v>
      </c>
      <c r="Z172" s="212"/>
      <c r="AA172" s="212"/>
      <c r="AB172" s="212"/>
      <c r="AC172" s="212"/>
      <c r="AD172" s="212"/>
      <c r="AE172" s="212"/>
      <c r="AF172" s="212"/>
      <c r="AG172" s="212" t="s">
        <v>168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9">
        <v>154</v>
      </c>
      <c r="B173" s="250" t="s">
        <v>474</v>
      </c>
      <c r="C173" s="256" t="s">
        <v>475</v>
      </c>
      <c r="D173" s="251" t="s">
        <v>175</v>
      </c>
      <c r="E173" s="252">
        <v>18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12</v>
      </c>
      <c r="M173" s="254">
        <f>G173*(1+L173/100)</f>
        <v>0</v>
      </c>
      <c r="N173" s="252">
        <v>0</v>
      </c>
      <c r="O173" s="252">
        <f>ROUND(E173*N173,2)</f>
        <v>0</v>
      </c>
      <c r="P173" s="252">
        <v>0</v>
      </c>
      <c r="Q173" s="252">
        <f>ROUND(E173*P173,2)</f>
        <v>0</v>
      </c>
      <c r="R173" s="254"/>
      <c r="S173" s="254" t="s">
        <v>166</v>
      </c>
      <c r="T173" s="255" t="s">
        <v>142</v>
      </c>
      <c r="U173" s="222">
        <v>0</v>
      </c>
      <c r="V173" s="222">
        <f>ROUND(E173*U173,2)</f>
        <v>0</v>
      </c>
      <c r="W173" s="222"/>
      <c r="X173" s="222" t="s">
        <v>167</v>
      </c>
      <c r="Y173" s="222" t="s">
        <v>144</v>
      </c>
      <c r="Z173" s="212"/>
      <c r="AA173" s="212"/>
      <c r="AB173" s="212"/>
      <c r="AC173" s="212"/>
      <c r="AD173" s="212"/>
      <c r="AE173" s="212"/>
      <c r="AF173" s="212"/>
      <c r="AG173" s="212" t="s">
        <v>168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9">
        <v>155</v>
      </c>
      <c r="B174" s="250" t="s">
        <v>476</v>
      </c>
      <c r="C174" s="256" t="s">
        <v>477</v>
      </c>
      <c r="D174" s="251" t="s">
        <v>478</v>
      </c>
      <c r="E174" s="252">
        <v>9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12</v>
      </c>
      <c r="M174" s="254">
        <f>G174*(1+L174/100)</f>
        <v>0</v>
      </c>
      <c r="N174" s="252">
        <v>0</v>
      </c>
      <c r="O174" s="252">
        <f>ROUND(E174*N174,2)</f>
        <v>0</v>
      </c>
      <c r="P174" s="252">
        <v>0</v>
      </c>
      <c r="Q174" s="252">
        <f>ROUND(E174*P174,2)</f>
        <v>0</v>
      </c>
      <c r="R174" s="254"/>
      <c r="S174" s="254" t="s">
        <v>166</v>
      </c>
      <c r="T174" s="255" t="s">
        <v>142</v>
      </c>
      <c r="U174" s="222">
        <v>0</v>
      </c>
      <c r="V174" s="222">
        <f>ROUND(E174*U174,2)</f>
        <v>0</v>
      </c>
      <c r="W174" s="222"/>
      <c r="X174" s="222" t="s">
        <v>167</v>
      </c>
      <c r="Y174" s="222" t="s">
        <v>144</v>
      </c>
      <c r="Z174" s="212"/>
      <c r="AA174" s="212"/>
      <c r="AB174" s="212"/>
      <c r="AC174" s="212"/>
      <c r="AD174" s="212"/>
      <c r="AE174" s="212"/>
      <c r="AF174" s="212"/>
      <c r="AG174" s="212" t="s">
        <v>168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9">
        <v>156</v>
      </c>
      <c r="B175" s="250" t="s">
        <v>479</v>
      </c>
      <c r="C175" s="256" t="s">
        <v>480</v>
      </c>
      <c r="D175" s="251" t="s">
        <v>165</v>
      </c>
      <c r="E175" s="252">
        <v>329.7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12</v>
      </c>
      <c r="M175" s="254">
        <f>G175*(1+L175/100)</f>
        <v>0</v>
      </c>
      <c r="N175" s="252">
        <v>0</v>
      </c>
      <c r="O175" s="252">
        <f>ROUND(E175*N175,2)</f>
        <v>0</v>
      </c>
      <c r="P175" s="252">
        <v>0</v>
      </c>
      <c r="Q175" s="252">
        <f>ROUND(E175*P175,2)</f>
        <v>0</v>
      </c>
      <c r="R175" s="254"/>
      <c r="S175" s="254" t="s">
        <v>166</v>
      </c>
      <c r="T175" s="255" t="s">
        <v>142</v>
      </c>
      <c r="U175" s="222">
        <v>0</v>
      </c>
      <c r="V175" s="222">
        <f>ROUND(E175*U175,2)</f>
        <v>0</v>
      </c>
      <c r="W175" s="222"/>
      <c r="X175" s="222" t="s">
        <v>183</v>
      </c>
      <c r="Y175" s="222" t="s">
        <v>144</v>
      </c>
      <c r="Z175" s="212"/>
      <c r="AA175" s="212"/>
      <c r="AB175" s="212"/>
      <c r="AC175" s="212"/>
      <c r="AD175" s="212"/>
      <c r="AE175" s="212"/>
      <c r="AF175" s="212"/>
      <c r="AG175" s="212" t="s">
        <v>184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9">
        <v>157</v>
      </c>
      <c r="B176" s="250" t="s">
        <v>481</v>
      </c>
      <c r="C176" s="256" t="s">
        <v>482</v>
      </c>
      <c r="D176" s="251" t="s">
        <v>175</v>
      </c>
      <c r="E176" s="252">
        <v>1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12</v>
      </c>
      <c r="M176" s="254">
        <f>G176*(1+L176/100)</f>
        <v>0</v>
      </c>
      <c r="N176" s="252">
        <v>0</v>
      </c>
      <c r="O176" s="252">
        <f>ROUND(E176*N176,2)</f>
        <v>0</v>
      </c>
      <c r="P176" s="252">
        <v>0</v>
      </c>
      <c r="Q176" s="252">
        <f>ROUND(E176*P176,2)</f>
        <v>0</v>
      </c>
      <c r="R176" s="254"/>
      <c r="S176" s="254" t="s">
        <v>166</v>
      </c>
      <c r="T176" s="255" t="s">
        <v>142</v>
      </c>
      <c r="U176" s="222">
        <v>0</v>
      </c>
      <c r="V176" s="222">
        <f>ROUND(E176*U176,2)</f>
        <v>0</v>
      </c>
      <c r="W176" s="222"/>
      <c r="X176" s="222" t="s">
        <v>183</v>
      </c>
      <c r="Y176" s="222" t="s">
        <v>144</v>
      </c>
      <c r="Z176" s="212"/>
      <c r="AA176" s="212"/>
      <c r="AB176" s="212"/>
      <c r="AC176" s="212"/>
      <c r="AD176" s="212"/>
      <c r="AE176" s="212"/>
      <c r="AF176" s="212"/>
      <c r="AG176" s="212" t="s">
        <v>184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49">
        <v>158</v>
      </c>
      <c r="B177" s="250" t="s">
        <v>483</v>
      </c>
      <c r="C177" s="256" t="s">
        <v>484</v>
      </c>
      <c r="D177" s="251" t="s">
        <v>175</v>
      </c>
      <c r="E177" s="252">
        <v>1</v>
      </c>
      <c r="F177" s="253"/>
      <c r="G177" s="254">
        <f>ROUND(E177*F177,2)</f>
        <v>0</v>
      </c>
      <c r="H177" s="253"/>
      <c r="I177" s="254">
        <f>ROUND(E177*H177,2)</f>
        <v>0</v>
      </c>
      <c r="J177" s="253"/>
      <c r="K177" s="254">
        <f>ROUND(E177*J177,2)</f>
        <v>0</v>
      </c>
      <c r="L177" s="254">
        <v>12</v>
      </c>
      <c r="M177" s="254">
        <f>G177*(1+L177/100)</f>
        <v>0</v>
      </c>
      <c r="N177" s="252">
        <v>0</v>
      </c>
      <c r="O177" s="252">
        <f>ROUND(E177*N177,2)</f>
        <v>0</v>
      </c>
      <c r="P177" s="252">
        <v>0</v>
      </c>
      <c r="Q177" s="252">
        <f>ROUND(E177*P177,2)</f>
        <v>0</v>
      </c>
      <c r="R177" s="254"/>
      <c r="S177" s="254" t="s">
        <v>166</v>
      </c>
      <c r="T177" s="255" t="s">
        <v>142</v>
      </c>
      <c r="U177" s="222">
        <v>0</v>
      </c>
      <c r="V177" s="222">
        <f>ROUND(E177*U177,2)</f>
        <v>0</v>
      </c>
      <c r="W177" s="222"/>
      <c r="X177" s="222" t="s">
        <v>183</v>
      </c>
      <c r="Y177" s="222" t="s">
        <v>144</v>
      </c>
      <c r="Z177" s="212"/>
      <c r="AA177" s="212"/>
      <c r="AB177" s="212"/>
      <c r="AC177" s="212"/>
      <c r="AD177" s="212"/>
      <c r="AE177" s="212"/>
      <c r="AF177" s="212"/>
      <c r="AG177" s="212" t="s">
        <v>184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9">
        <v>159</v>
      </c>
      <c r="B178" s="250" t="s">
        <v>485</v>
      </c>
      <c r="C178" s="256" t="s">
        <v>486</v>
      </c>
      <c r="D178" s="251" t="s">
        <v>175</v>
      </c>
      <c r="E178" s="252">
        <v>1</v>
      </c>
      <c r="F178" s="253"/>
      <c r="G178" s="254">
        <f>ROUND(E178*F178,2)</f>
        <v>0</v>
      </c>
      <c r="H178" s="253"/>
      <c r="I178" s="254">
        <f>ROUND(E178*H178,2)</f>
        <v>0</v>
      </c>
      <c r="J178" s="253"/>
      <c r="K178" s="254">
        <f>ROUND(E178*J178,2)</f>
        <v>0</v>
      </c>
      <c r="L178" s="254">
        <v>12</v>
      </c>
      <c r="M178" s="254">
        <f>G178*(1+L178/100)</f>
        <v>0</v>
      </c>
      <c r="N178" s="252">
        <v>0</v>
      </c>
      <c r="O178" s="252">
        <f>ROUND(E178*N178,2)</f>
        <v>0</v>
      </c>
      <c r="P178" s="252">
        <v>0</v>
      </c>
      <c r="Q178" s="252">
        <f>ROUND(E178*P178,2)</f>
        <v>0</v>
      </c>
      <c r="R178" s="254"/>
      <c r="S178" s="254" t="s">
        <v>166</v>
      </c>
      <c r="T178" s="255" t="s">
        <v>142</v>
      </c>
      <c r="U178" s="222">
        <v>0</v>
      </c>
      <c r="V178" s="222">
        <f>ROUND(E178*U178,2)</f>
        <v>0</v>
      </c>
      <c r="W178" s="222"/>
      <c r="X178" s="222" t="s">
        <v>183</v>
      </c>
      <c r="Y178" s="222" t="s">
        <v>144</v>
      </c>
      <c r="Z178" s="212"/>
      <c r="AA178" s="212"/>
      <c r="AB178" s="212"/>
      <c r="AC178" s="212"/>
      <c r="AD178" s="212"/>
      <c r="AE178" s="212"/>
      <c r="AF178" s="212"/>
      <c r="AG178" s="212" t="s">
        <v>184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49">
        <v>160</v>
      </c>
      <c r="B179" s="250" t="s">
        <v>487</v>
      </c>
      <c r="C179" s="256" t="s">
        <v>488</v>
      </c>
      <c r="D179" s="251" t="s">
        <v>175</v>
      </c>
      <c r="E179" s="252">
        <v>1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12</v>
      </c>
      <c r="M179" s="254">
        <f>G179*(1+L179/100)</f>
        <v>0</v>
      </c>
      <c r="N179" s="252">
        <v>0</v>
      </c>
      <c r="O179" s="252">
        <f>ROUND(E179*N179,2)</f>
        <v>0</v>
      </c>
      <c r="P179" s="252">
        <v>0</v>
      </c>
      <c r="Q179" s="252">
        <f>ROUND(E179*P179,2)</f>
        <v>0</v>
      </c>
      <c r="R179" s="254"/>
      <c r="S179" s="254" t="s">
        <v>166</v>
      </c>
      <c r="T179" s="255" t="s">
        <v>142</v>
      </c>
      <c r="U179" s="222">
        <v>0</v>
      </c>
      <c r="V179" s="222">
        <f>ROUND(E179*U179,2)</f>
        <v>0</v>
      </c>
      <c r="W179" s="222"/>
      <c r="X179" s="222" t="s">
        <v>183</v>
      </c>
      <c r="Y179" s="222" t="s">
        <v>144</v>
      </c>
      <c r="Z179" s="212"/>
      <c r="AA179" s="212"/>
      <c r="AB179" s="212"/>
      <c r="AC179" s="212"/>
      <c r="AD179" s="212"/>
      <c r="AE179" s="212"/>
      <c r="AF179" s="212"/>
      <c r="AG179" s="212" t="s">
        <v>184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9">
        <v>161</v>
      </c>
      <c r="B180" s="250" t="s">
        <v>489</v>
      </c>
      <c r="C180" s="256" t="s">
        <v>490</v>
      </c>
      <c r="D180" s="251" t="s">
        <v>175</v>
      </c>
      <c r="E180" s="252">
        <v>6</v>
      </c>
      <c r="F180" s="253"/>
      <c r="G180" s="254">
        <f>ROUND(E180*F180,2)</f>
        <v>0</v>
      </c>
      <c r="H180" s="253"/>
      <c r="I180" s="254">
        <f>ROUND(E180*H180,2)</f>
        <v>0</v>
      </c>
      <c r="J180" s="253"/>
      <c r="K180" s="254">
        <f>ROUND(E180*J180,2)</f>
        <v>0</v>
      </c>
      <c r="L180" s="254">
        <v>12</v>
      </c>
      <c r="M180" s="254">
        <f>G180*(1+L180/100)</f>
        <v>0</v>
      </c>
      <c r="N180" s="252">
        <v>0</v>
      </c>
      <c r="O180" s="252">
        <f>ROUND(E180*N180,2)</f>
        <v>0</v>
      </c>
      <c r="P180" s="252">
        <v>0</v>
      </c>
      <c r="Q180" s="252">
        <f>ROUND(E180*P180,2)</f>
        <v>0</v>
      </c>
      <c r="R180" s="254"/>
      <c r="S180" s="254" t="s">
        <v>166</v>
      </c>
      <c r="T180" s="255" t="s">
        <v>142</v>
      </c>
      <c r="U180" s="222">
        <v>0</v>
      </c>
      <c r="V180" s="222">
        <f>ROUND(E180*U180,2)</f>
        <v>0</v>
      </c>
      <c r="W180" s="222"/>
      <c r="X180" s="222" t="s">
        <v>183</v>
      </c>
      <c r="Y180" s="222" t="s">
        <v>144</v>
      </c>
      <c r="Z180" s="212"/>
      <c r="AA180" s="212"/>
      <c r="AB180" s="212"/>
      <c r="AC180" s="212"/>
      <c r="AD180" s="212"/>
      <c r="AE180" s="212"/>
      <c r="AF180" s="212"/>
      <c r="AG180" s="212" t="s">
        <v>184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49">
        <v>162</v>
      </c>
      <c r="B181" s="250" t="s">
        <v>491</v>
      </c>
      <c r="C181" s="256" t="s">
        <v>492</v>
      </c>
      <c r="D181" s="251" t="s">
        <v>175</v>
      </c>
      <c r="E181" s="252">
        <v>2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12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0</v>
      </c>
      <c r="Q181" s="252">
        <f>ROUND(E181*P181,2)</f>
        <v>0</v>
      </c>
      <c r="R181" s="254"/>
      <c r="S181" s="254" t="s">
        <v>166</v>
      </c>
      <c r="T181" s="255" t="s">
        <v>142</v>
      </c>
      <c r="U181" s="222">
        <v>0</v>
      </c>
      <c r="V181" s="222">
        <f>ROUND(E181*U181,2)</f>
        <v>0</v>
      </c>
      <c r="W181" s="222"/>
      <c r="X181" s="222" t="s">
        <v>183</v>
      </c>
      <c r="Y181" s="222" t="s">
        <v>144</v>
      </c>
      <c r="Z181" s="212"/>
      <c r="AA181" s="212"/>
      <c r="AB181" s="212"/>
      <c r="AC181" s="212"/>
      <c r="AD181" s="212"/>
      <c r="AE181" s="212"/>
      <c r="AF181" s="212"/>
      <c r="AG181" s="212" t="s">
        <v>184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49">
        <v>163</v>
      </c>
      <c r="B182" s="250" t="s">
        <v>493</v>
      </c>
      <c r="C182" s="256" t="s">
        <v>494</v>
      </c>
      <c r="D182" s="251" t="s">
        <v>175</v>
      </c>
      <c r="E182" s="252">
        <v>2</v>
      </c>
      <c r="F182" s="253"/>
      <c r="G182" s="254">
        <f>ROUND(E182*F182,2)</f>
        <v>0</v>
      </c>
      <c r="H182" s="253"/>
      <c r="I182" s="254">
        <f>ROUND(E182*H182,2)</f>
        <v>0</v>
      </c>
      <c r="J182" s="253"/>
      <c r="K182" s="254">
        <f>ROUND(E182*J182,2)</f>
        <v>0</v>
      </c>
      <c r="L182" s="254">
        <v>12</v>
      </c>
      <c r="M182" s="254">
        <f>G182*(1+L182/100)</f>
        <v>0</v>
      </c>
      <c r="N182" s="252">
        <v>0</v>
      </c>
      <c r="O182" s="252">
        <f>ROUND(E182*N182,2)</f>
        <v>0</v>
      </c>
      <c r="P182" s="252">
        <v>0</v>
      </c>
      <c r="Q182" s="252">
        <f>ROUND(E182*P182,2)</f>
        <v>0</v>
      </c>
      <c r="R182" s="254"/>
      <c r="S182" s="254" t="s">
        <v>166</v>
      </c>
      <c r="T182" s="255" t="s">
        <v>142</v>
      </c>
      <c r="U182" s="222">
        <v>0</v>
      </c>
      <c r="V182" s="222">
        <f>ROUND(E182*U182,2)</f>
        <v>0</v>
      </c>
      <c r="W182" s="222"/>
      <c r="X182" s="222" t="s">
        <v>183</v>
      </c>
      <c r="Y182" s="222" t="s">
        <v>144</v>
      </c>
      <c r="Z182" s="212"/>
      <c r="AA182" s="212"/>
      <c r="AB182" s="212"/>
      <c r="AC182" s="212"/>
      <c r="AD182" s="212"/>
      <c r="AE182" s="212"/>
      <c r="AF182" s="212"/>
      <c r="AG182" s="212" t="s">
        <v>194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49">
        <v>164</v>
      </c>
      <c r="B183" s="250" t="s">
        <v>495</v>
      </c>
      <c r="C183" s="256" t="s">
        <v>496</v>
      </c>
      <c r="D183" s="251" t="s">
        <v>175</v>
      </c>
      <c r="E183" s="252">
        <v>7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12</v>
      </c>
      <c r="M183" s="254">
        <f>G183*(1+L183/100)</f>
        <v>0</v>
      </c>
      <c r="N183" s="252">
        <v>0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166</v>
      </c>
      <c r="T183" s="255" t="s">
        <v>142</v>
      </c>
      <c r="U183" s="222">
        <v>0</v>
      </c>
      <c r="V183" s="222">
        <f>ROUND(E183*U183,2)</f>
        <v>0</v>
      </c>
      <c r="W183" s="222"/>
      <c r="X183" s="222" t="s">
        <v>183</v>
      </c>
      <c r="Y183" s="222" t="s">
        <v>144</v>
      </c>
      <c r="Z183" s="212"/>
      <c r="AA183" s="212"/>
      <c r="AB183" s="212"/>
      <c r="AC183" s="212"/>
      <c r="AD183" s="212"/>
      <c r="AE183" s="212"/>
      <c r="AF183" s="212"/>
      <c r="AG183" s="212" t="s">
        <v>184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49">
        <v>165</v>
      </c>
      <c r="B184" s="250" t="s">
        <v>497</v>
      </c>
      <c r="C184" s="256" t="s">
        <v>498</v>
      </c>
      <c r="D184" s="251" t="s">
        <v>175</v>
      </c>
      <c r="E184" s="252">
        <v>1</v>
      </c>
      <c r="F184" s="253"/>
      <c r="G184" s="254">
        <f>ROUND(E184*F184,2)</f>
        <v>0</v>
      </c>
      <c r="H184" s="253"/>
      <c r="I184" s="254">
        <f>ROUND(E184*H184,2)</f>
        <v>0</v>
      </c>
      <c r="J184" s="253"/>
      <c r="K184" s="254">
        <f>ROUND(E184*J184,2)</f>
        <v>0</v>
      </c>
      <c r="L184" s="254">
        <v>12</v>
      </c>
      <c r="M184" s="254">
        <f>G184*(1+L184/100)</f>
        <v>0</v>
      </c>
      <c r="N184" s="252">
        <v>0</v>
      </c>
      <c r="O184" s="252">
        <f>ROUND(E184*N184,2)</f>
        <v>0</v>
      </c>
      <c r="P184" s="252">
        <v>0</v>
      </c>
      <c r="Q184" s="252">
        <f>ROUND(E184*P184,2)</f>
        <v>0</v>
      </c>
      <c r="R184" s="254"/>
      <c r="S184" s="254" t="s">
        <v>166</v>
      </c>
      <c r="T184" s="255" t="s">
        <v>142</v>
      </c>
      <c r="U184" s="222">
        <v>0</v>
      </c>
      <c r="V184" s="222">
        <f>ROUND(E184*U184,2)</f>
        <v>0</v>
      </c>
      <c r="W184" s="222"/>
      <c r="X184" s="222" t="s">
        <v>183</v>
      </c>
      <c r="Y184" s="222" t="s">
        <v>144</v>
      </c>
      <c r="Z184" s="212"/>
      <c r="AA184" s="212"/>
      <c r="AB184" s="212"/>
      <c r="AC184" s="212"/>
      <c r="AD184" s="212"/>
      <c r="AE184" s="212"/>
      <c r="AF184" s="212"/>
      <c r="AG184" s="212" t="s">
        <v>184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 x14ac:dyDescent="0.2">
      <c r="A185" s="249">
        <v>166</v>
      </c>
      <c r="B185" s="250" t="s">
        <v>499</v>
      </c>
      <c r="C185" s="256" t="s">
        <v>500</v>
      </c>
      <c r="D185" s="251" t="s">
        <v>175</v>
      </c>
      <c r="E185" s="252">
        <v>18</v>
      </c>
      <c r="F185" s="253"/>
      <c r="G185" s="254">
        <f>ROUND(E185*F185,2)</f>
        <v>0</v>
      </c>
      <c r="H185" s="253"/>
      <c r="I185" s="254">
        <f>ROUND(E185*H185,2)</f>
        <v>0</v>
      </c>
      <c r="J185" s="253"/>
      <c r="K185" s="254">
        <f>ROUND(E185*J185,2)</f>
        <v>0</v>
      </c>
      <c r="L185" s="254">
        <v>12</v>
      </c>
      <c r="M185" s="254">
        <f>G185*(1+L185/100)</f>
        <v>0</v>
      </c>
      <c r="N185" s="252">
        <v>0</v>
      </c>
      <c r="O185" s="252">
        <f>ROUND(E185*N185,2)</f>
        <v>0</v>
      </c>
      <c r="P185" s="252">
        <v>0</v>
      </c>
      <c r="Q185" s="252">
        <f>ROUND(E185*P185,2)</f>
        <v>0</v>
      </c>
      <c r="R185" s="254"/>
      <c r="S185" s="254" t="s">
        <v>166</v>
      </c>
      <c r="T185" s="255" t="s">
        <v>142</v>
      </c>
      <c r="U185" s="222">
        <v>0</v>
      </c>
      <c r="V185" s="222">
        <f>ROUND(E185*U185,2)</f>
        <v>0</v>
      </c>
      <c r="W185" s="222"/>
      <c r="X185" s="222" t="s">
        <v>183</v>
      </c>
      <c r="Y185" s="222" t="s">
        <v>144</v>
      </c>
      <c r="Z185" s="212"/>
      <c r="AA185" s="212"/>
      <c r="AB185" s="212"/>
      <c r="AC185" s="212"/>
      <c r="AD185" s="212"/>
      <c r="AE185" s="212"/>
      <c r="AF185" s="212"/>
      <c r="AG185" s="212" t="s">
        <v>184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49">
        <v>167</v>
      </c>
      <c r="B186" s="250" t="s">
        <v>501</v>
      </c>
      <c r="C186" s="256" t="s">
        <v>502</v>
      </c>
      <c r="D186" s="251" t="s">
        <v>175</v>
      </c>
      <c r="E186" s="252">
        <v>18</v>
      </c>
      <c r="F186" s="253"/>
      <c r="G186" s="254">
        <f>ROUND(E186*F186,2)</f>
        <v>0</v>
      </c>
      <c r="H186" s="253"/>
      <c r="I186" s="254">
        <f>ROUND(E186*H186,2)</f>
        <v>0</v>
      </c>
      <c r="J186" s="253"/>
      <c r="K186" s="254">
        <f>ROUND(E186*J186,2)</f>
        <v>0</v>
      </c>
      <c r="L186" s="254">
        <v>12</v>
      </c>
      <c r="M186" s="254">
        <f>G186*(1+L186/100)</f>
        <v>0</v>
      </c>
      <c r="N186" s="252">
        <v>0</v>
      </c>
      <c r="O186" s="252">
        <f>ROUND(E186*N186,2)</f>
        <v>0</v>
      </c>
      <c r="P186" s="252">
        <v>0</v>
      </c>
      <c r="Q186" s="252">
        <f>ROUND(E186*P186,2)</f>
        <v>0</v>
      </c>
      <c r="R186" s="254"/>
      <c r="S186" s="254" t="s">
        <v>166</v>
      </c>
      <c r="T186" s="255" t="s">
        <v>142</v>
      </c>
      <c r="U186" s="222">
        <v>0</v>
      </c>
      <c r="V186" s="222">
        <f>ROUND(E186*U186,2)</f>
        <v>0</v>
      </c>
      <c r="W186" s="222"/>
      <c r="X186" s="222" t="s">
        <v>183</v>
      </c>
      <c r="Y186" s="222" t="s">
        <v>144</v>
      </c>
      <c r="Z186" s="212"/>
      <c r="AA186" s="212"/>
      <c r="AB186" s="212"/>
      <c r="AC186" s="212"/>
      <c r="AD186" s="212"/>
      <c r="AE186" s="212"/>
      <c r="AF186" s="212"/>
      <c r="AG186" s="212" t="s">
        <v>194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">
      <c r="A187" s="224" t="s">
        <v>136</v>
      </c>
      <c r="B187" s="225" t="s">
        <v>104</v>
      </c>
      <c r="C187" s="243" t="s">
        <v>105</v>
      </c>
      <c r="D187" s="226"/>
      <c r="E187" s="227"/>
      <c r="F187" s="228"/>
      <c r="G187" s="228">
        <f>SUMIF(AG188:AG199,"&lt;&gt;NOR",G188:G199)</f>
        <v>0</v>
      </c>
      <c r="H187" s="228"/>
      <c r="I187" s="228">
        <f>SUM(I188:I199)</f>
        <v>0</v>
      </c>
      <c r="J187" s="228"/>
      <c r="K187" s="228">
        <f>SUM(K188:K199)</f>
        <v>0</v>
      </c>
      <c r="L187" s="228"/>
      <c r="M187" s="228">
        <f>SUM(M188:M199)</f>
        <v>0</v>
      </c>
      <c r="N187" s="227"/>
      <c r="O187" s="227">
        <f>SUM(O188:O199)</f>
        <v>0</v>
      </c>
      <c r="P187" s="227"/>
      <c r="Q187" s="227">
        <f>SUM(Q188:Q199)</f>
        <v>0</v>
      </c>
      <c r="R187" s="228"/>
      <c r="S187" s="228"/>
      <c r="T187" s="229"/>
      <c r="U187" s="223"/>
      <c r="V187" s="223">
        <f>SUM(V188:V199)</f>
        <v>0</v>
      </c>
      <c r="W187" s="223"/>
      <c r="X187" s="223"/>
      <c r="Y187" s="223"/>
      <c r="AG187" t="s">
        <v>137</v>
      </c>
    </row>
    <row r="188" spans="1:60" outlineLevel="1" x14ac:dyDescent="0.2">
      <c r="A188" s="249">
        <v>168</v>
      </c>
      <c r="B188" s="250" t="s">
        <v>503</v>
      </c>
      <c r="C188" s="256" t="s">
        <v>504</v>
      </c>
      <c r="D188" s="251" t="s">
        <v>505</v>
      </c>
      <c r="E188" s="252">
        <v>1</v>
      </c>
      <c r="F188" s="253"/>
      <c r="G188" s="254">
        <f>ROUND(E188*F188,2)</f>
        <v>0</v>
      </c>
      <c r="H188" s="253"/>
      <c r="I188" s="254">
        <f>ROUND(E188*H188,2)</f>
        <v>0</v>
      </c>
      <c r="J188" s="253"/>
      <c r="K188" s="254">
        <f>ROUND(E188*J188,2)</f>
        <v>0</v>
      </c>
      <c r="L188" s="254">
        <v>12</v>
      </c>
      <c r="M188" s="254">
        <f>G188*(1+L188/100)</f>
        <v>0</v>
      </c>
      <c r="N188" s="252">
        <v>0</v>
      </c>
      <c r="O188" s="252">
        <f>ROUND(E188*N188,2)</f>
        <v>0</v>
      </c>
      <c r="P188" s="252">
        <v>0</v>
      </c>
      <c r="Q188" s="252">
        <f>ROUND(E188*P188,2)</f>
        <v>0</v>
      </c>
      <c r="R188" s="254"/>
      <c r="S188" s="254" t="s">
        <v>166</v>
      </c>
      <c r="T188" s="255" t="s">
        <v>142</v>
      </c>
      <c r="U188" s="222">
        <v>0</v>
      </c>
      <c r="V188" s="222">
        <f>ROUND(E188*U188,2)</f>
        <v>0</v>
      </c>
      <c r="W188" s="222"/>
      <c r="X188" s="222" t="s">
        <v>167</v>
      </c>
      <c r="Y188" s="222" t="s">
        <v>144</v>
      </c>
      <c r="Z188" s="212"/>
      <c r="AA188" s="212"/>
      <c r="AB188" s="212"/>
      <c r="AC188" s="212"/>
      <c r="AD188" s="212"/>
      <c r="AE188" s="212"/>
      <c r="AF188" s="212"/>
      <c r="AG188" s="212" t="s">
        <v>282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49">
        <v>169</v>
      </c>
      <c r="B189" s="250" t="s">
        <v>506</v>
      </c>
      <c r="C189" s="256" t="s">
        <v>507</v>
      </c>
      <c r="D189" s="251" t="s">
        <v>508</v>
      </c>
      <c r="E189" s="252">
        <v>1</v>
      </c>
      <c r="F189" s="253"/>
      <c r="G189" s="254">
        <f>ROUND(E189*F189,2)</f>
        <v>0</v>
      </c>
      <c r="H189" s="253"/>
      <c r="I189" s="254">
        <f>ROUND(E189*H189,2)</f>
        <v>0</v>
      </c>
      <c r="J189" s="253"/>
      <c r="K189" s="254">
        <f>ROUND(E189*J189,2)</f>
        <v>0</v>
      </c>
      <c r="L189" s="254">
        <v>12</v>
      </c>
      <c r="M189" s="254">
        <f>G189*(1+L189/100)</f>
        <v>0</v>
      </c>
      <c r="N189" s="252">
        <v>0</v>
      </c>
      <c r="O189" s="252">
        <f>ROUND(E189*N189,2)</f>
        <v>0</v>
      </c>
      <c r="P189" s="252">
        <v>0</v>
      </c>
      <c r="Q189" s="252">
        <f>ROUND(E189*P189,2)</f>
        <v>0</v>
      </c>
      <c r="R189" s="254"/>
      <c r="S189" s="254" t="s">
        <v>166</v>
      </c>
      <c r="T189" s="255" t="s">
        <v>142</v>
      </c>
      <c r="U189" s="222">
        <v>0</v>
      </c>
      <c r="V189" s="222">
        <f>ROUND(E189*U189,2)</f>
        <v>0</v>
      </c>
      <c r="W189" s="222"/>
      <c r="X189" s="222" t="s">
        <v>167</v>
      </c>
      <c r="Y189" s="222" t="s">
        <v>144</v>
      </c>
      <c r="Z189" s="212"/>
      <c r="AA189" s="212"/>
      <c r="AB189" s="212"/>
      <c r="AC189" s="212"/>
      <c r="AD189" s="212"/>
      <c r="AE189" s="212"/>
      <c r="AF189" s="212"/>
      <c r="AG189" s="212" t="s">
        <v>282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49">
        <v>170</v>
      </c>
      <c r="B190" s="250" t="s">
        <v>509</v>
      </c>
      <c r="C190" s="256" t="s">
        <v>510</v>
      </c>
      <c r="D190" s="251" t="s">
        <v>505</v>
      </c>
      <c r="E190" s="252">
        <v>1</v>
      </c>
      <c r="F190" s="253"/>
      <c r="G190" s="254">
        <f>ROUND(E190*F190,2)</f>
        <v>0</v>
      </c>
      <c r="H190" s="253"/>
      <c r="I190" s="254">
        <f>ROUND(E190*H190,2)</f>
        <v>0</v>
      </c>
      <c r="J190" s="253"/>
      <c r="K190" s="254">
        <f>ROUND(E190*J190,2)</f>
        <v>0</v>
      </c>
      <c r="L190" s="254">
        <v>12</v>
      </c>
      <c r="M190" s="254">
        <f>G190*(1+L190/100)</f>
        <v>0</v>
      </c>
      <c r="N190" s="252">
        <v>0</v>
      </c>
      <c r="O190" s="252">
        <f>ROUND(E190*N190,2)</f>
        <v>0</v>
      </c>
      <c r="P190" s="252">
        <v>0</v>
      </c>
      <c r="Q190" s="252">
        <f>ROUND(E190*P190,2)</f>
        <v>0</v>
      </c>
      <c r="R190" s="254"/>
      <c r="S190" s="254" t="s">
        <v>166</v>
      </c>
      <c r="T190" s="255" t="s">
        <v>142</v>
      </c>
      <c r="U190" s="222">
        <v>0</v>
      </c>
      <c r="V190" s="222">
        <f>ROUND(E190*U190,2)</f>
        <v>0</v>
      </c>
      <c r="W190" s="222"/>
      <c r="X190" s="222" t="s">
        <v>167</v>
      </c>
      <c r="Y190" s="222" t="s">
        <v>144</v>
      </c>
      <c r="Z190" s="212"/>
      <c r="AA190" s="212"/>
      <c r="AB190" s="212"/>
      <c r="AC190" s="212"/>
      <c r="AD190" s="212"/>
      <c r="AE190" s="212"/>
      <c r="AF190" s="212"/>
      <c r="AG190" s="212" t="s">
        <v>168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49">
        <v>171</v>
      </c>
      <c r="B191" s="250" t="s">
        <v>511</v>
      </c>
      <c r="C191" s="256" t="s">
        <v>512</v>
      </c>
      <c r="D191" s="251" t="s">
        <v>505</v>
      </c>
      <c r="E191" s="252">
        <v>1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12</v>
      </c>
      <c r="M191" s="254">
        <f>G191*(1+L191/100)</f>
        <v>0</v>
      </c>
      <c r="N191" s="252">
        <v>0</v>
      </c>
      <c r="O191" s="252">
        <f>ROUND(E191*N191,2)</f>
        <v>0</v>
      </c>
      <c r="P191" s="252">
        <v>0</v>
      </c>
      <c r="Q191" s="252">
        <f>ROUND(E191*P191,2)</f>
        <v>0</v>
      </c>
      <c r="R191" s="254"/>
      <c r="S191" s="254" t="s">
        <v>166</v>
      </c>
      <c r="T191" s="255" t="s">
        <v>142</v>
      </c>
      <c r="U191" s="222">
        <v>0</v>
      </c>
      <c r="V191" s="222">
        <f>ROUND(E191*U191,2)</f>
        <v>0</v>
      </c>
      <c r="W191" s="222"/>
      <c r="X191" s="222" t="s">
        <v>167</v>
      </c>
      <c r="Y191" s="222" t="s">
        <v>144</v>
      </c>
      <c r="Z191" s="212"/>
      <c r="AA191" s="212"/>
      <c r="AB191" s="212"/>
      <c r="AC191" s="212"/>
      <c r="AD191" s="212"/>
      <c r="AE191" s="212"/>
      <c r="AF191" s="212"/>
      <c r="AG191" s="212" t="s">
        <v>168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49">
        <v>172</v>
      </c>
      <c r="B192" s="250" t="s">
        <v>513</v>
      </c>
      <c r="C192" s="256" t="s">
        <v>514</v>
      </c>
      <c r="D192" s="251" t="s">
        <v>505</v>
      </c>
      <c r="E192" s="252">
        <v>1</v>
      </c>
      <c r="F192" s="253"/>
      <c r="G192" s="254">
        <f>ROUND(E192*F192,2)</f>
        <v>0</v>
      </c>
      <c r="H192" s="253"/>
      <c r="I192" s="254">
        <f>ROUND(E192*H192,2)</f>
        <v>0</v>
      </c>
      <c r="J192" s="253"/>
      <c r="K192" s="254">
        <f>ROUND(E192*J192,2)</f>
        <v>0</v>
      </c>
      <c r="L192" s="254">
        <v>12</v>
      </c>
      <c r="M192" s="254">
        <f>G192*(1+L192/100)</f>
        <v>0</v>
      </c>
      <c r="N192" s="252">
        <v>0</v>
      </c>
      <c r="O192" s="252">
        <f>ROUND(E192*N192,2)</f>
        <v>0</v>
      </c>
      <c r="P192" s="252">
        <v>0</v>
      </c>
      <c r="Q192" s="252">
        <f>ROUND(E192*P192,2)</f>
        <v>0</v>
      </c>
      <c r="R192" s="254"/>
      <c r="S192" s="254" t="s">
        <v>166</v>
      </c>
      <c r="T192" s="255" t="s">
        <v>142</v>
      </c>
      <c r="U192" s="222">
        <v>0</v>
      </c>
      <c r="V192" s="222">
        <f>ROUND(E192*U192,2)</f>
        <v>0</v>
      </c>
      <c r="W192" s="222"/>
      <c r="X192" s="222" t="s">
        <v>167</v>
      </c>
      <c r="Y192" s="222" t="s">
        <v>144</v>
      </c>
      <c r="Z192" s="212"/>
      <c r="AA192" s="212"/>
      <c r="AB192" s="212"/>
      <c r="AC192" s="212"/>
      <c r="AD192" s="212"/>
      <c r="AE192" s="212"/>
      <c r="AF192" s="212"/>
      <c r="AG192" s="212" t="s">
        <v>168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9">
        <v>173</v>
      </c>
      <c r="B193" s="250" t="s">
        <v>515</v>
      </c>
      <c r="C193" s="256" t="s">
        <v>516</v>
      </c>
      <c r="D193" s="251" t="s">
        <v>505</v>
      </c>
      <c r="E193" s="252">
        <v>1</v>
      </c>
      <c r="F193" s="253"/>
      <c r="G193" s="254">
        <f>ROUND(E193*F193,2)</f>
        <v>0</v>
      </c>
      <c r="H193" s="253"/>
      <c r="I193" s="254">
        <f>ROUND(E193*H193,2)</f>
        <v>0</v>
      </c>
      <c r="J193" s="253"/>
      <c r="K193" s="254">
        <f>ROUND(E193*J193,2)</f>
        <v>0</v>
      </c>
      <c r="L193" s="254">
        <v>12</v>
      </c>
      <c r="M193" s="254">
        <f>G193*(1+L193/100)</f>
        <v>0</v>
      </c>
      <c r="N193" s="252">
        <v>0</v>
      </c>
      <c r="O193" s="252">
        <f>ROUND(E193*N193,2)</f>
        <v>0</v>
      </c>
      <c r="P193" s="252">
        <v>0</v>
      </c>
      <c r="Q193" s="252">
        <f>ROUND(E193*P193,2)</f>
        <v>0</v>
      </c>
      <c r="R193" s="254"/>
      <c r="S193" s="254" t="s">
        <v>166</v>
      </c>
      <c r="T193" s="255" t="s">
        <v>142</v>
      </c>
      <c r="U193" s="222">
        <v>0</v>
      </c>
      <c r="V193" s="222">
        <f>ROUND(E193*U193,2)</f>
        <v>0</v>
      </c>
      <c r="W193" s="222"/>
      <c r="X193" s="222" t="s">
        <v>167</v>
      </c>
      <c r="Y193" s="222" t="s">
        <v>144</v>
      </c>
      <c r="Z193" s="212"/>
      <c r="AA193" s="212"/>
      <c r="AB193" s="212"/>
      <c r="AC193" s="212"/>
      <c r="AD193" s="212"/>
      <c r="AE193" s="212"/>
      <c r="AF193" s="212"/>
      <c r="AG193" s="212" t="s">
        <v>168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49">
        <v>174</v>
      </c>
      <c r="B194" s="250" t="s">
        <v>517</v>
      </c>
      <c r="C194" s="256" t="s">
        <v>518</v>
      </c>
      <c r="D194" s="251" t="s">
        <v>505</v>
      </c>
      <c r="E194" s="252">
        <v>1</v>
      </c>
      <c r="F194" s="253"/>
      <c r="G194" s="254">
        <f>ROUND(E194*F194,2)</f>
        <v>0</v>
      </c>
      <c r="H194" s="253"/>
      <c r="I194" s="254">
        <f>ROUND(E194*H194,2)</f>
        <v>0</v>
      </c>
      <c r="J194" s="253"/>
      <c r="K194" s="254">
        <f>ROUND(E194*J194,2)</f>
        <v>0</v>
      </c>
      <c r="L194" s="254">
        <v>12</v>
      </c>
      <c r="M194" s="254">
        <f>G194*(1+L194/100)</f>
        <v>0</v>
      </c>
      <c r="N194" s="252">
        <v>0</v>
      </c>
      <c r="O194" s="252">
        <f>ROUND(E194*N194,2)</f>
        <v>0</v>
      </c>
      <c r="P194" s="252">
        <v>0</v>
      </c>
      <c r="Q194" s="252">
        <f>ROUND(E194*P194,2)</f>
        <v>0</v>
      </c>
      <c r="R194" s="254"/>
      <c r="S194" s="254" t="s">
        <v>166</v>
      </c>
      <c r="T194" s="255" t="s">
        <v>142</v>
      </c>
      <c r="U194" s="222">
        <v>0</v>
      </c>
      <c r="V194" s="222">
        <f>ROUND(E194*U194,2)</f>
        <v>0</v>
      </c>
      <c r="W194" s="222"/>
      <c r="X194" s="222" t="s">
        <v>167</v>
      </c>
      <c r="Y194" s="222" t="s">
        <v>144</v>
      </c>
      <c r="Z194" s="212"/>
      <c r="AA194" s="212"/>
      <c r="AB194" s="212"/>
      <c r="AC194" s="212"/>
      <c r="AD194" s="212"/>
      <c r="AE194" s="212"/>
      <c r="AF194" s="212"/>
      <c r="AG194" s="212" t="s">
        <v>168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49">
        <v>175</v>
      </c>
      <c r="B195" s="250" t="s">
        <v>519</v>
      </c>
      <c r="C195" s="256" t="s">
        <v>520</v>
      </c>
      <c r="D195" s="251" t="s">
        <v>505</v>
      </c>
      <c r="E195" s="252">
        <v>1</v>
      </c>
      <c r="F195" s="253"/>
      <c r="G195" s="254">
        <f>ROUND(E195*F195,2)</f>
        <v>0</v>
      </c>
      <c r="H195" s="253"/>
      <c r="I195" s="254">
        <f>ROUND(E195*H195,2)</f>
        <v>0</v>
      </c>
      <c r="J195" s="253"/>
      <c r="K195" s="254">
        <f>ROUND(E195*J195,2)</f>
        <v>0</v>
      </c>
      <c r="L195" s="254">
        <v>12</v>
      </c>
      <c r="M195" s="254">
        <f>G195*(1+L195/100)</f>
        <v>0</v>
      </c>
      <c r="N195" s="252">
        <v>0</v>
      </c>
      <c r="O195" s="252">
        <f>ROUND(E195*N195,2)</f>
        <v>0</v>
      </c>
      <c r="P195" s="252">
        <v>0</v>
      </c>
      <c r="Q195" s="252">
        <f>ROUND(E195*P195,2)</f>
        <v>0</v>
      </c>
      <c r="R195" s="254"/>
      <c r="S195" s="254" t="s">
        <v>166</v>
      </c>
      <c r="T195" s="255" t="s">
        <v>142</v>
      </c>
      <c r="U195" s="222">
        <v>0</v>
      </c>
      <c r="V195" s="222">
        <f>ROUND(E195*U195,2)</f>
        <v>0</v>
      </c>
      <c r="W195" s="222"/>
      <c r="X195" s="222" t="s">
        <v>167</v>
      </c>
      <c r="Y195" s="222" t="s">
        <v>144</v>
      </c>
      <c r="Z195" s="212"/>
      <c r="AA195" s="212"/>
      <c r="AB195" s="212"/>
      <c r="AC195" s="212"/>
      <c r="AD195" s="212"/>
      <c r="AE195" s="212"/>
      <c r="AF195" s="212"/>
      <c r="AG195" s="212" t="s">
        <v>168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49">
        <v>176</v>
      </c>
      <c r="B196" s="250" t="s">
        <v>521</v>
      </c>
      <c r="C196" s="256" t="s">
        <v>522</v>
      </c>
      <c r="D196" s="251" t="s">
        <v>505</v>
      </c>
      <c r="E196" s="252">
        <v>1</v>
      </c>
      <c r="F196" s="253"/>
      <c r="G196" s="254">
        <f>ROUND(E196*F196,2)</f>
        <v>0</v>
      </c>
      <c r="H196" s="253"/>
      <c r="I196" s="254">
        <f>ROUND(E196*H196,2)</f>
        <v>0</v>
      </c>
      <c r="J196" s="253"/>
      <c r="K196" s="254">
        <f>ROUND(E196*J196,2)</f>
        <v>0</v>
      </c>
      <c r="L196" s="254">
        <v>12</v>
      </c>
      <c r="M196" s="254">
        <f>G196*(1+L196/100)</f>
        <v>0</v>
      </c>
      <c r="N196" s="252">
        <v>0</v>
      </c>
      <c r="O196" s="252">
        <f>ROUND(E196*N196,2)</f>
        <v>0</v>
      </c>
      <c r="P196" s="252">
        <v>0</v>
      </c>
      <c r="Q196" s="252">
        <f>ROUND(E196*P196,2)</f>
        <v>0</v>
      </c>
      <c r="R196" s="254"/>
      <c r="S196" s="254" t="s">
        <v>166</v>
      </c>
      <c r="T196" s="255" t="s">
        <v>142</v>
      </c>
      <c r="U196" s="222">
        <v>0</v>
      </c>
      <c r="V196" s="222">
        <f>ROUND(E196*U196,2)</f>
        <v>0</v>
      </c>
      <c r="W196" s="222"/>
      <c r="X196" s="222" t="s">
        <v>167</v>
      </c>
      <c r="Y196" s="222" t="s">
        <v>144</v>
      </c>
      <c r="Z196" s="212"/>
      <c r="AA196" s="212"/>
      <c r="AB196" s="212"/>
      <c r="AC196" s="212"/>
      <c r="AD196" s="212"/>
      <c r="AE196" s="212"/>
      <c r="AF196" s="212"/>
      <c r="AG196" s="212" t="s">
        <v>168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49">
        <v>177</v>
      </c>
      <c r="B197" s="250" t="s">
        <v>523</v>
      </c>
      <c r="C197" s="256" t="s">
        <v>524</v>
      </c>
      <c r="D197" s="251" t="s">
        <v>505</v>
      </c>
      <c r="E197" s="252">
        <v>1</v>
      </c>
      <c r="F197" s="253"/>
      <c r="G197" s="254">
        <f>ROUND(E197*F197,2)</f>
        <v>0</v>
      </c>
      <c r="H197" s="253"/>
      <c r="I197" s="254">
        <f>ROUND(E197*H197,2)</f>
        <v>0</v>
      </c>
      <c r="J197" s="253"/>
      <c r="K197" s="254">
        <f>ROUND(E197*J197,2)</f>
        <v>0</v>
      </c>
      <c r="L197" s="254">
        <v>12</v>
      </c>
      <c r="M197" s="254">
        <f>G197*(1+L197/100)</f>
        <v>0</v>
      </c>
      <c r="N197" s="252">
        <v>0</v>
      </c>
      <c r="O197" s="252">
        <f>ROUND(E197*N197,2)</f>
        <v>0</v>
      </c>
      <c r="P197" s="252">
        <v>0</v>
      </c>
      <c r="Q197" s="252">
        <f>ROUND(E197*P197,2)</f>
        <v>0</v>
      </c>
      <c r="R197" s="254"/>
      <c r="S197" s="254" t="s">
        <v>166</v>
      </c>
      <c r="T197" s="255" t="s">
        <v>142</v>
      </c>
      <c r="U197" s="222">
        <v>0</v>
      </c>
      <c r="V197" s="222">
        <f>ROUND(E197*U197,2)</f>
        <v>0</v>
      </c>
      <c r="W197" s="222"/>
      <c r="X197" s="222" t="s">
        <v>167</v>
      </c>
      <c r="Y197" s="222" t="s">
        <v>144</v>
      </c>
      <c r="Z197" s="212"/>
      <c r="AA197" s="212"/>
      <c r="AB197" s="212"/>
      <c r="AC197" s="212"/>
      <c r="AD197" s="212"/>
      <c r="AE197" s="212"/>
      <c r="AF197" s="212"/>
      <c r="AG197" s="212" t="s">
        <v>168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49">
        <v>178</v>
      </c>
      <c r="B198" s="250" t="s">
        <v>525</v>
      </c>
      <c r="C198" s="256" t="s">
        <v>526</v>
      </c>
      <c r="D198" s="251" t="s">
        <v>505</v>
      </c>
      <c r="E198" s="252">
        <v>1</v>
      </c>
      <c r="F198" s="253"/>
      <c r="G198" s="254">
        <f>ROUND(E198*F198,2)</f>
        <v>0</v>
      </c>
      <c r="H198" s="253"/>
      <c r="I198" s="254">
        <f>ROUND(E198*H198,2)</f>
        <v>0</v>
      </c>
      <c r="J198" s="253"/>
      <c r="K198" s="254">
        <f>ROUND(E198*J198,2)</f>
        <v>0</v>
      </c>
      <c r="L198" s="254">
        <v>12</v>
      </c>
      <c r="M198" s="254">
        <f>G198*(1+L198/100)</f>
        <v>0</v>
      </c>
      <c r="N198" s="252">
        <v>0</v>
      </c>
      <c r="O198" s="252">
        <f>ROUND(E198*N198,2)</f>
        <v>0</v>
      </c>
      <c r="P198" s="252">
        <v>0</v>
      </c>
      <c r="Q198" s="252">
        <f>ROUND(E198*P198,2)</f>
        <v>0</v>
      </c>
      <c r="R198" s="254"/>
      <c r="S198" s="254" t="s">
        <v>166</v>
      </c>
      <c r="T198" s="255" t="s">
        <v>142</v>
      </c>
      <c r="U198" s="222">
        <v>0</v>
      </c>
      <c r="V198" s="222">
        <f>ROUND(E198*U198,2)</f>
        <v>0</v>
      </c>
      <c r="W198" s="222"/>
      <c r="X198" s="222" t="s">
        <v>167</v>
      </c>
      <c r="Y198" s="222" t="s">
        <v>144</v>
      </c>
      <c r="Z198" s="212"/>
      <c r="AA198" s="212"/>
      <c r="AB198" s="212"/>
      <c r="AC198" s="212"/>
      <c r="AD198" s="212"/>
      <c r="AE198" s="212"/>
      <c r="AF198" s="212"/>
      <c r="AG198" s="212" t="s">
        <v>168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34">
        <v>179</v>
      </c>
      <c r="B199" s="235" t="s">
        <v>527</v>
      </c>
      <c r="C199" s="244" t="s">
        <v>528</v>
      </c>
      <c r="D199" s="236" t="s">
        <v>505</v>
      </c>
      <c r="E199" s="237">
        <v>1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12</v>
      </c>
      <c r="M199" s="239">
        <f>G199*(1+L199/100)</f>
        <v>0</v>
      </c>
      <c r="N199" s="237">
        <v>0</v>
      </c>
      <c r="O199" s="237">
        <f>ROUND(E199*N199,2)</f>
        <v>0</v>
      </c>
      <c r="P199" s="237">
        <v>0</v>
      </c>
      <c r="Q199" s="237">
        <f>ROUND(E199*P199,2)</f>
        <v>0</v>
      </c>
      <c r="R199" s="239"/>
      <c r="S199" s="239" t="s">
        <v>166</v>
      </c>
      <c r="T199" s="240" t="s">
        <v>142</v>
      </c>
      <c r="U199" s="222">
        <v>0</v>
      </c>
      <c r="V199" s="222">
        <f>ROUND(E199*U199,2)</f>
        <v>0</v>
      </c>
      <c r="W199" s="222"/>
      <c r="X199" s="222" t="s">
        <v>167</v>
      </c>
      <c r="Y199" s="222" t="s">
        <v>144</v>
      </c>
      <c r="Z199" s="212"/>
      <c r="AA199" s="212"/>
      <c r="AB199" s="212"/>
      <c r="AC199" s="212"/>
      <c r="AD199" s="212"/>
      <c r="AE199" s="212"/>
      <c r="AF199" s="212"/>
      <c r="AG199" s="212" t="s">
        <v>282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3"/>
      <c r="B200" s="4"/>
      <c r="C200" s="24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v>12</v>
      </c>
      <c r="AF200">
        <v>21</v>
      </c>
      <c r="AG200" t="s">
        <v>122</v>
      </c>
    </row>
    <row r="201" spans="1:60" x14ac:dyDescent="0.2">
      <c r="A201" s="215"/>
      <c r="B201" s="216" t="s">
        <v>29</v>
      </c>
      <c r="C201" s="247"/>
      <c r="D201" s="217"/>
      <c r="E201" s="218"/>
      <c r="F201" s="218"/>
      <c r="G201" s="233">
        <f>G8+G17+G66+G123+G132+G140+G151+G160+G187</f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f>SUMIF(L7:L199,AE200,G7:G199)</f>
        <v>0</v>
      </c>
      <c r="AF201">
        <f>SUMIF(L7:L199,AF200,G7:G199)</f>
        <v>0</v>
      </c>
      <c r="AG201" t="s">
        <v>159</v>
      </c>
    </row>
    <row r="202" spans="1:60" x14ac:dyDescent="0.2">
      <c r="C202" s="248"/>
      <c r="D202" s="10"/>
      <c r="AG202" t="s">
        <v>160</v>
      </c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8sqNvfjSxo0FkcMlwKxIxrn44iQnAqBrsV7R/mkgZENcGLtnApXfkEBhQSU615cHlvLgSeyZXEnj21VVLjIaA==" saltValue="2NEvSNkYnxVk6F/n1MjmJQ==" spinCount="100000" sheet="1" formatRows="0"/>
  <mergeCells count="8">
    <mergeCell ref="C65:G65"/>
    <mergeCell ref="C122:G122"/>
    <mergeCell ref="A1:G1"/>
    <mergeCell ref="C2:G2"/>
    <mergeCell ref="C3:G3"/>
    <mergeCell ref="C4:G4"/>
    <mergeCell ref="C9:G9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161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113</v>
      </c>
    </row>
    <row r="5" spans="1:60" x14ac:dyDescent="0.2">
      <c r="D5" s="10"/>
    </row>
    <row r="6" spans="1:60" ht="38.25" x14ac:dyDescent="0.2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136</v>
      </c>
      <c r="B8" s="225" t="s">
        <v>74</v>
      </c>
      <c r="C8" s="243" t="s">
        <v>75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7"/>
      <c r="O8" s="227">
        <f>SUM(O9:O10)</f>
        <v>1.38</v>
      </c>
      <c r="P8" s="227"/>
      <c r="Q8" s="227">
        <f>SUM(Q9:Q10)</f>
        <v>0</v>
      </c>
      <c r="R8" s="228"/>
      <c r="S8" s="228"/>
      <c r="T8" s="229"/>
      <c r="U8" s="223"/>
      <c r="V8" s="223">
        <f>SUM(V9:V10)</f>
        <v>9.66</v>
      </c>
      <c r="W8" s="223"/>
      <c r="X8" s="223"/>
      <c r="Y8" s="223"/>
      <c r="AG8" t="s">
        <v>137</v>
      </c>
    </row>
    <row r="9" spans="1:60" outlineLevel="1" x14ac:dyDescent="0.2">
      <c r="A9" s="234">
        <v>1</v>
      </c>
      <c r="B9" s="235" t="s">
        <v>529</v>
      </c>
      <c r="C9" s="244" t="s">
        <v>530</v>
      </c>
      <c r="D9" s="236" t="s">
        <v>193</v>
      </c>
      <c r="E9" s="237">
        <v>15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12</v>
      </c>
      <c r="M9" s="239">
        <f>G9*(1+L9/100)</f>
        <v>0</v>
      </c>
      <c r="N9" s="237">
        <v>9.2170000000000002E-2</v>
      </c>
      <c r="O9" s="237">
        <f>ROUND(E9*N9,2)</f>
        <v>1.38</v>
      </c>
      <c r="P9" s="237">
        <v>0</v>
      </c>
      <c r="Q9" s="237">
        <f>ROUND(E9*P9,2)</f>
        <v>0</v>
      </c>
      <c r="R9" s="239" t="s">
        <v>531</v>
      </c>
      <c r="S9" s="239" t="s">
        <v>141</v>
      </c>
      <c r="T9" s="240" t="s">
        <v>141</v>
      </c>
      <c r="U9" s="222">
        <v>0.64400000000000002</v>
      </c>
      <c r="V9" s="222">
        <f>ROUND(E9*U9,2)</f>
        <v>9.66</v>
      </c>
      <c r="W9" s="222"/>
      <c r="X9" s="222" t="s">
        <v>167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0" t="s">
        <v>532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533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4" t="s">
        <v>136</v>
      </c>
      <c r="B11" s="225" t="s">
        <v>76</v>
      </c>
      <c r="C11" s="243" t="s">
        <v>77</v>
      </c>
      <c r="D11" s="226"/>
      <c r="E11" s="227"/>
      <c r="F11" s="228"/>
      <c r="G11" s="228">
        <f>SUMIF(AG12:AG13,"&lt;&gt;NOR",G12:G13)</f>
        <v>0</v>
      </c>
      <c r="H11" s="228"/>
      <c r="I11" s="228">
        <f>SUM(I12:I13)</f>
        <v>0</v>
      </c>
      <c r="J11" s="228"/>
      <c r="K11" s="228">
        <f>SUM(K12:K13)</f>
        <v>0</v>
      </c>
      <c r="L11" s="228"/>
      <c r="M11" s="228">
        <f>SUM(M12:M13)</f>
        <v>0</v>
      </c>
      <c r="N11" s="227"/>
      <c r="O11" s="227">
        <f>SUM(O12:O13)</f>
        <v>0.26</v>
      </c>
      <c r="P11" s="227"/>
      <c r="Q11" s="227">
        <f>SUM(Q12:Q13)</f>
        <v>0</v>
      </c>
      <c r="R11" s="228"/>
      <c r="S11" s="228"/>
      <c r="T11" s="229"/>
      <c r="U11" s="223"/>
      <c r="V11" s="223">
        <f>SUM(V12:V13)</f>
        <v>5.03</v>
      </c>
      <c r="W11" s="223"/>
      <c r="X11" s="223"/>
      <c r="Y11" s="223"/>
      <c r="AG11" t="s">
        <v>137</v>
      </c>
    </row>
    <row r="12" spans="1:60" ht="22.5" outlineLevel="1" x14ac:dyDescent="0.2">
      <c r="A12" s="234">
        <v>2</v>
      </c>
      <c r="B12" s="235" t="s">
        <v>534</v>
      </c>
      <c r="C12" s="244" t="s">
        <v>535</v>
      </c>
      <c r="D12" s="236" t="s">
        <v>387</v>
      </c>
      <c r="E12" s="237">
        <v>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12</v>
      </c>
      <c r="M12" s="239">
        <f>G12*(1+L12/100)</f>
        <v>0</v>
      </c>
      <c r="N12" s="237">
        <v>5.203E-2</v>
      </c>
      <c r="O12" s="237">
        <f>ROUND(E12*N12,2)</f>
        <v>0.26</v>
      </c>
      <c r="P12" s="237">
        <v>0</v>
      </c>
      <c r="Q12" s="237">
        <f>ROUND(E12*P12,2)</f>
        <v>0</v>
      </c>
      <c r="R12" s="239" t="s">
        <v>536</v>
      </c>
      <c r="S12" s="239" t="s">
        <v>141</v>
      </c>
      <c r="T12" s="240" t="s">
        <v>141</v>
      </c>
      <c r="U12" s="222">
        <v>1.006</v>
      </c>
      <c r="V12" s="222">
        <f>ROUND(E12*U12,2)</f>
        <v>5.03</v>
      </c>
      <c r="W12" s="222"/>
      <c r="X12" s="222" t="s">
        <v>167</v>
      </c>
      <c r="Y12" s="222" t="s">
        <v>144</v>
      </c>
      <c r="Z12" s="212"/>
      <c r="AA12" s="212"/>
      <c r="AB12" s="212"/>
      <c r="AC12" s="212"/>
      <c r="AD12" s="212"/>
      <c r="AE12" s="212"/>
      <c r="AF12" s="212"/>
      <c r="AG12" s="212" t="s">
        <v>168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60" t="s">
        <v>537</v>
      </c>
      <c r="D13" s="259"/>
      <c r="E13" s="259"/>
      <c r="F13" s="259"/>
      <c r="G13" s="259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533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4" t="s">
        <v>136</v>
      </c>
      <c r="B14" s="225" t="s">
        <v>78</v>
      </c>
      <c r="C14" s="243" t="s">
        <v>79</v>
      </c>
      <c r="D14" s="226"/>
      <c r="E14" s="227"/>
      <c r="F14" s="228"/>
      <c r="G14" s="228">
        <f>SUMIF(AG15:AG15,"&lt;&gt;NOR",G15:G15)</f>
        <v>0</v>
      </c>
      <c r="H14" s="228"/>
      <c r="I14" s="228">
        <f>SUM(I15:I15)</f>
        <v>0</v>
      </c>
      <c r="J14" s="228"/>
      <c r="K14" s="228">
        <f>SUM(K15:K15)</f>
        <v>0</v>
      </c>
      <c r="L14" s="228"/>
      <c r="M14" s="228">
        <f>SUM(M15:M15)</f>
        <v>0</v>
      </c>
      <c r="N14" s="227"/>
      <c r="O14" s="227">
        <f>SUM(O15:O15)</f>
        <v>0.09</v>
      </c>
      <c r="P14" s="227"/>
      <c r="Q14" s="227">
        <f>SUM(Q15:Q15)</f>
        <v>0</v>
      </c>
      <c r="R14" s="228"/>
      <c r="S14" s="228"/>
      <c r="T14" s="229"/>
      <c r="U14" s="223"/>
      <c r="V14" s="223">
        <f>SUM(V15:V15)</f>
        <v>26.82</v>
      </c>
      <c r="W14" s="223"/>
      <c r="X14" s="223"/>
      <c r="Y14" s="223"/>
      <c r="AG14" t="s">
        <v>137</v>
      </c>
    </row>
    <row r="15" spans="1:60" ht="22.5" outlineLevel="1" x14ac:dyDescent="0.2">
      <c r="A15" s="249">
        <v>3</v>
      </c>
      <c r="B15" s="250" t="s">
        <v>538</v>
      </c>
      <c r="C15" s="256" t="s">
        <v>539</v>
      </c>
      <c r="D15" s="251" t="s">
        <v>387</v>
      </c>
      <c r="E15" s="252">
        <v>18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12</v>
      </c>
      <c r="M15" s="254">
        <f>G15*(1+L15/100)</f>
        <v>0</v>
      </c>
      <c r="N15" s="252">
        <v>4.7699999999999999E-3</v>
      </c>
      <c r="O15" s="252">
        <f>ROUND(E15*N15,2)</f>
        <v>0.09</v>
      </c>
      <c r="P15" s="252">
        <v>0</v>
      </c>
      <c r="Q15" s="252">
        <f>ROUND(E15*P15,2)</f>
        <v>0</v>
      </c>
      <c r="R15" s="254" t="s">
        <v>531</v>
      </c>
      <c r="S15" s="254" t="s">
        <v>141</v>
      </c>
      <c r="T15" s="255" t="s">
        <v>141</v>
      </c>
      <c r="U15" s="222">
        <v>1.49</v>
      </c>
      <c r="V15" s="222">
        <f>ROUND(E15*U15,2)</f>
        <v>26.82</v>
      </c>
      <c r="W15" s="222"/>
      <c r="X15" s="222" t="s">
        <v>167</v>
      </c>
      <c r="Y15" s="222" t="s">
        <v>144</v>
      </c>
      <c r="Z15" s="212"/>
      <c r="AA15" s="212"/>
      <c r="AB15" s="212"/>
      <c r="AC15" s="212"/>
      <c r="AD15" s="212"/>
      <c r="AE15" s="212"/>
      <c r="AF15" s="212"/>
      <c r="AG15" s="212" t="s">
        <v>168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4" t="s">
        <v>136</v>
      </c>
      <c r="B16" s="225" t="s">
        <v>80</v>
      </c>
      <c r="C16" s="243" t="s">
        <v>81</v>
      </c>
      <c r="D16" s="226"/>
      <c r="E16" s="227"/>
      <c r="F16" s="228"/>
      <c r="G16" s="228">
        <f>SUMIF(AG17:AG17,"&lt;&gt;NOR",G17:G17)</f>
        <v>0</v>
      </c>
      <c r="H16" s="228"/>
      <c r="I16" s="228">
        <f>SUM(I17:I17)</f>
        <v>0</v>
      </c>
      <c r="J16" s="228"/>
      <c r="K16" s="228">
        <f>SUM(K17:K17)</f>
        <v>0</v>
      </c>
      <c r="L16" s="228"/>
      <c r="M16" s="228">
        <f>SUM(M17:M17)</f>
        <v>0</v>
      </c>
      <c r="N16" s="227"/>
      <c r="O16" s="227">
        <f>SUM(O17:O17)</f>
        <v>0.71</v>
      </c>
      <c r="P16" s="227"/>
      <c r="Q16" s="227">
        <f>SUM(Q17:Q17)</f>
        <v>0</v>
      </c>
      <c r="R16" s="228"/>
      <c r="S16" s="228"/>
      <c r="T16" s="229"/>
      <c r="U16" s="223"/>
      <c r="V16" s="223">
        <f>SUM(V17:V17)</f>
        <v>12.6</v>
      </c>
      <c r="W16" s="223"/>
      <c r="X16" s="223"/>
      <c r="Y16" s="223"/>
      <c r="AG16" t="s">
        <v>137</v>
      </c>
    </row>
    <row r="17" spans="1:60" outlineLevel="1" x14ac:dyDescent="0.2">
      <c r="A17" s="249">
        <v>4</v>
      </c>
      <c r="B17" s="250" t="s">
        <v>540</v>
      </c>
      <c r="C17" s="256" t="s">
        <v>541</v>
      </c>
      <c r="D17" s="251" t="s">
        <v>193</v>
      </c>
      <c r="E17" s="252">
        <v>15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12</v>
      </c>
      <c r="M17" s="254">
        <f>G17*(1+L17/100)</f>
        <v>0</v>
      </c>
      <c r="N17" s="252">
        <v>4.7660000000000001E-2</v>
      </c>
      <c r="O17" s="252">
        <f>ROUND(E17*N17,2)</f>
        <v>0.71</v>
      </c>
      <c r="P17" s="252">
        <v>0</v>
      </c>
      <c r="Q17" s="252">
        <f>ROUND(E17*P17,2)</f>
        <v>0</v>
      </c>
      <c r="R17" s="254" t="s">
        <v>531</v>
      </c>
      <c r="S17" s="254" t="s">
        <v>141</v>
      </c>
      <c r="T17" s="255" t="s">
        <v>141</v>
      </c>
      <c r="U17" s="222">
        <v>0.84</v>
      </c>
      <c r="V17" s="222">
        <f>ROUND(E17*U17,2)</f>
        <v>12.6</v>
      </c>
      <c r="W17" s="222"/>
      <c r="X17" s="222" t="s">
        <v>167</v>
      </c>
      <c r="Y17" s="222" t="s">
        <v>144</v>
      </c>
      <c r="Z17" s="212"/>
      <c r="AA17" s="212"/>
      <c r="AB17" s="212"/>
      <c r="AC17" s="212"/>
      <c r="AD17" s="212"/>
      <c r="AE17" s="212"/>
      <c r="AF17" s="212"/>
      <c r="AG17" s="212" t="s">
        <v>168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4" t="s">
        <v>136</v>
      </c>
      <c r="B18" s="225" t="s">
        <v>82</v>
      </c>
      <c r="C18" s="243" t="s">
        <v>83</v>
      </c>
      <c r="D18" s="226"/>
      <c r="E18" s="227"/>
      <c r="F18" s="228"/>
      <c r="G18" s="228">
        <f>SUMIF(AG19:AG25,"&lt;&gt;NOR",G19:G25)</f>
        <v>0</v>
      </c>
      <c r="H18" s="228"/>
      <c r="I18" s="228">
        <f>SUM(I19:I25)</f>
        <v>0</v>
      </c>
      <c r="J18" s="228"/>
      <c r="K18" s="228">
        <f>SUM(K19:K25)</f>
        <v>0</v>
      </c>
      <c r="L18" s="228"/>
      <c r="M18" s="228">
        <f>SUM(M19:M25)</f>
        <v>0</v>
      </c>
      <c r="N18" s="227"/>
      <c r="O18" s="227">
        <f>SUM(O19:O25)</f>
        <v>0</v>
      </c>
      <c r="P18" s="227"/>
      <c r="Q18" s="227">
        <f>SUM(Q19:Q25)</f>
        <v>0</v>
      </c>
      <c r="R18" s="228"/>
      <c r="S18" s="228"/>
      <c r="T18" s="229"/>
      <c r="U18" s="223"/>
      <c r="V18" s="223">
        <f>SUM(V19:V25)</f>
        <v>30.37</v>
      </c>
      <c r="W18" s="223"/>
      <c r="X18" s="223"/>
      <c r="Y18" s="223"/>
      <c r="AG18" t="s">
        <v>137</v>
      </c>
    </row>
    <row r="19" spans="1:60" ht="56.25" outlineLevel="1" x14ac:dyDescent="0.2">
      <c r="A19" s="234">
        <v>5</v>
      </c>
      <c r="B19" s="235" t="s">
        <v>542</v>
      </c>
      <c r="C19" s="244" t="s">
        <v>543</v>
      </c>
      <c r="D19" s="236" t="s">
        <v>193</v>
      </c>
      <c r="E19" s="237">
        <v>98.6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12</v>
      </c>
      <c r="M19" s="239">
        <f>G19*(1+L19/100)</f>
        <v>0</v>
      </c>
      <c r="N19" s="237">
        <v>4.0000000000000003E-5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531</v>
      </c>
      <c r="S19" s="239" t="s">
        <v>141</v>
      </c>
      <c r="T19" s="240" t="s">
        <v>141</v>
      </c>
      <c r="U19" s="222">
        <v>0.308</v>
      </c>
      <c r="V19" s="222">
        <f>ROUND(E19*U19,2)</f>
        <v>30.37</v>
      </c>
      <c r="W19" s="222"/>
      <c r="X19" s="222" t="s">
        <v>167</v>
      </c>
      <c r="Y19" s="222" t="s">
        <v>144</v>
      </c>
      <c r="Z19" s="212"/>
      <c r="AA19" s="212"/>
      <c r="AB19" s="212"/>
      <c r="AC19" s="212"/>
      <c r="AD19" s="212"/>
      <c r="AE19" s="212"/>
      <c r="AF19" s="212"/>
      <c r="AG19" s="212" t="s">
        <v>282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61" t="s">
        <v>544</v>
      </c>
      <c r="D20" s="257"/>
      <c r="E20" s="258">
        <v>24.1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545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61" t="s">
        <v>546</v>
      </c>
      <c r="D21" s="257"/>
      <c r="E21" s="258">
        <v>17.8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545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61" t="s">
        <v>547</v>
      </c>
      <c r="D22" s="257"/>
      <c r="E22" s="258">
        <v>12.9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545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61" t="s">
        <v>548</v>
      </c>
      <c r="D23" s="257"/>
      <c r="E23" s="258">
        <v>13.2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545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1" t="s">
        <v>549</v>
      </c>
      <c r="D24" s="257"/>
      <c r="E24" s="258">
        <v>18.100000000000001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545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1" t="s">
        <v>550</v>
      </c>
      <c r="D25" s="257"/>
      <c r="E25" s="258">
        <v>12.5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545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4" t="s">
        <v>136</v>
      </c>
      <c r="B26" s="225" t="s">
        <v>84</v>
      </c>
      <c r="C26" s="243" t="s">
        <v>85</v>
      </c>
      <c r="D26" s="226"/>
      <c r="E26" s="227"/>
      <c r="F26" s="228"/>
      <c r="G26" s="228">
        <f>SUMIF(AG27:AG28,"&lt;&gt;NOR",G27:G28)</f>
        <v>0</v>
      </c>
      <c r="H26" s="228"/>
      <c r="I26" s="228">
        <f>SUM(I27:I28)</f>
        <v>0</v>
      </c>
      <c r="J26" s="228"/>
      <c r="K26" s="228">
        <f>SUM(K27:K28)</f>
        <v>0</v>
      </c>
      <c r="L26" s="228"/>
      <c r="M26" s="228">
        <f>SUM(M27:M28)</f>
        <v>0</v>
      </c>
      <c r="N26" s="227"/>
      <c r="O26" s="227">
        <f>SUM(O27:O28)</f>
        <v>0.80999999999999994</v>
      </c>
      <c r="P26" s="227"/>
      <c r="Q26" s="227">
        <f>SUM(Q27:Q28)</f>
        <v>0</v>
      </c>
      <c r="R26" s="228"/>
      <c r="S26" s="228"/>
      <c r="T26" s="229"/>
      <c r="U26" s="223"/>
      <c r="V26" s="223">
        <f>SUM(V27:V28)</f>
        <v>101.39999999999999</v>
      </c>
      <c r="W26" s="223"/>
      <c r="X26" s="223"/>
      <c r="Y26" s="223"/>
      <c r="AG26" t="s">
        <v>137</v>
      </c>
    </row>
    <row r="27" spans="1:60" ht="33.75" outlineLevel="1" x14ac:dyDescent="0.2">
      <c r="A27" s="249">
        <v>6</v>
      </c>
      <c r="B27" s="250" t="s">
        <v>551</v>
      </c>
      <c r="C27" s="256" t="s">
        <v>552</v>
      </c>
      <c r="D27" s="251" t="s">
        <v>165</v>
      </c>
      <c r="E27" s="252">
        <v>56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12</v>
      </c>
      <c r="M27" s="254">
        <f>G27*(1+L27/100)</f>
        <v>0</v>
      </c>
      <c r="N27" s="252">
        <v>1.306E-2</v>
      </c>
      <c r="O27" s="252">
        <f>ROUND(E27*N27,2)</f>
        <v>0.73</v>
      </c>
      <c r="P27" s="252">
        <v>0</v>
      </c>
      <c r="Q27" s="252">
        <f>ROUND(E27*P27,2)</f>
        <v>0</v>
      </c>
      <c r="R27" s="254" t="s">
        <v>531</v>
      </c>
      <c r="S27" s="254" t="s">
        <v>141</v>
      </c>
      <c r="T27" s="255" t="s">
        <v>141</v>
      </c>
      <c r="U27" s="222">
        <v>1.6579999999999999</v>
      </c>
      <c r="V27" s="222">
        <f>ROUND(E27*U27,2)</f>
        <v>92.85</v>
      </c>
      <c r="W27" s="222"/>
      <c r="X27" s="222" t="s">
        <v>167</v>
      </c>
      <c r="Y27" s="222" t="s">
        <v>144</v>
      </c>
      <c r="Z27" s="212"/>
      <c r="AA27" s="212"/>
      <c r="AB27" s="212"/>
      <c r="AC27" s="212"/>
      <c r="AD27" s="212"/>
      <c r="AE27" s="212"/>
      <c r="AF27" s="212"/>
      <c r="AG27" s="212" t="s">
        <v>168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 x14ac:dyDescent="0.2">
      <c r="A28" s="249">
        <v>7</v>
      </c>
      <c r="B28" s="250" t="s">
        <v>553</v>
      </c>
      <c r="C28" s="256" t="s">
        <v>554</v>
      </c>
      <c r="D28" s="251" t="s">
        <v>165</v>
      </c>
      <c r="E28" s="252">
        <v>4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12</v>
      </c>
      <c r="M28" s="254">
        <f>G28*(1+L28/100)</f>
        <v>0</v>
      </c>
      <c r="N28" s="252">
        <v>1.941E-2</v>
      </c>
      <c r="O28" s="252">
        <f>ROUND(E28*N28,2)</f>
        <v>0.08</v>
      </c>
      <c r="P28" s="252">
        <v>0</v>
      </c>
      <c r="Q28" s="252">
        <f>ROUND(E28*P28,2)</f>
        <v>0</v>
      </c>
      <c r="R28" s="254" t="s">
        <v>531</v>
      </c>
      <c r="S28" s="254" t="s">
        <v>141</v>
      </c>
      <c r="T28" s="255" t="s">
        <v>141</v>
      </c>
      <c r="U28" s="222">
        <v>2.1379999999999999</v>
      </c>
      <c r="V28" s="222">
        <f>ROUND(E28*U28,2)</f>
        <v>8.5500000000000007</v>
      </c>
      <c r="W28" s="222"/>
      <c r="X28" s="222" t="s">
        <v>167</v>
      </c>
      <c r="Y28" s="222" t="s">
        <v>144</v>
      </c>
      <c r="Z28" s="212"/>
      <c r="AA28" s="212"/>
      <c r="AB28" s="212"/>
      <c r="AC28" s="212"/>
      <c r="AD28" s="212"/>
      <c r="AE28" s="212"/>
      <c r="AF28" s="212"/>
      <c r="AG28" s="212" t="s">
        <v>168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4" t="s">
        <v>136</v>
      </c>
      <c r="B29" s="225" t="s">
        <v>86</v>
      </c>
      <c r="C29" s="243" t="s">
        <v>87</v>
      </c>
      <c r="D29" s="226"/>
      <c r="E29" s="227"/>
      <c r="F29" s="228"/>
      <c r="G29" s="228">
        <f>SUMIF(AG30:AG31,"&lt;&gt;NOR",G30:G31)</f>
        <v>0</v>
      </c>
      <c r="H29" s="228"/>
      <c r="I29" s="228">
        <f>SUM(I30:I31)</f>
        <v>0</v>
      </c>
      <c r="J29" s="228"/>
      <c r="K29" s="228">
        <f>SUM(K30:K31)</f>
        <v>0</v>
      </c>
      <c r="L29" s="228"/>
      <c r="M29" s="228">
        <f>SUM(M30:M31)</f>
        <v>0</v>
      </c>
      <c r="N29" s="227"/>
      <c r="O29" s="227">
        <f>SUM(O30:O31)</f>
        <v>0</v>
      </c>
      <c r="P29" s="227"/>
      <c r="Q29" s="227">
        <f>SUM(Q30:Q31)</f>
        <v>0</v>
      </c>
      <c r="R29" s="228"/>
      <c r="S29" s="228"/>
      <c r="T29" s="229"/>
      <c r="U29" s="223"/>
      <c r="V29" s="223">
        <f>SUM(V30:V31)</f>
        <v>8.39</v>
      </c>
      <c r="W29" s="223"/>
      <c r="X29" s="223"/>
      <c r="Y29" s="223"/>
      <c r="AG29" t="s">
        <v>137</v>
      </c>
    </row>
    <row r="30" spans="1:60" ht="22.5" outlineLevel="1" x14ac:dyDescent="0.2">
      <c r="A30" s="234">
        <v>8</v>
      </c>
      <c r="B30" s="235" t="s">
        <v>555</v>
      </c>
      <c r="C30" s="244" t="s">
        <v>556</v>
      </c>
      <c r="D30" s="236" t="s">
        <v>557</v>
      </c>
      <c r="E30" s="237">
        <v>3.2564000000000002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12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536</v>
      </c>
      <c r="S30" s="239" t="s">
        <v>141</v>
      </c>
      <c r="T30" s="240" t="s">
        <v>141</v>
      </c>
      <c r="U30" s="222">
        <v>2.577</v>
      </c>
      <c r="V30" s="222">
        <f>ROUND(E30*U30,2)</f>
        <v>8.39</v>
      </c>
      <c r="W30" s="222"/>
      <c r="X30" s="222" t="s">
        <v>558</v>
      </c>
      <c r="Y30" s="222" t="s">
        <v>144</v>
      </c>
      <c r="Z30" s="212"/>
      <c r="AA30" s="212"/>
      <c r="AB30" s="212"/>
      <c r="AC30" s="212"/>
      <c r="AD30" s="212"/>
      <c r="AE30" s="212"/>
      <c r="AF30" s="212"/>
      <c r="AG30" s="212" t="s">
        <v>559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60" t="s">
        <v>560</v>
      </c>
      <c r="D31" s="259"/>
      <c r="E31" s="259"/>
      <c r="F31" s="259"/>
      <c r="G31" s="259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533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24" t="s">
        <v>136</v>
      </c>
      <c r="B32" s="225" t="s">
        <v>88</v>
      </c>
      <c r="C32" s="243" t="s">
        <v>89</v>
      </c>
      <c r="D32" s="226"/>
      <c r="E32" s="227"/>
      <c r="F32" s="228"/>
      <c r="G32" s="228">
        <f>SUMIF(AG33:AG35,"&lt;&gt;NOR",G33:G35)</f>
        <v>0</v>
      </c>
      <c r="H32" s="228"/>
      <c r="I32" s="228">
        <f>SUM(I33:I35)</f>
        <v>0</v>
      </c>
      <c r="J32" s="228"/>
      <c r="K32" s="228">
        <f>SUM(K33:K35)</f>
        <v>0</v>
      </c>
      <c r="L32" s="228"/>
      <c r="M32" s="228">
        <f>SUM(M33:M35)</f>
        <v>0</v>
      </c>
      <c r="N32" s="227"/>
      <c r="O32" s="227">
        <f>SUM(O33:O35)</f>
        <v>0.02</v>
      </c>
      <c r="P32" s="227"/>
      <c r="Q32" s="227">
        <f>SUM(Q33:Q35)</f>
        <v>0</v>
      </c>
      <c r="R32" s="228"/>
      <c r="S32" s="228"/>
      <c r="T32" s="229"/>
      <c r="U32" s="223"/>
      <c r="V32" s="223">
        <f>SUM(V33:V35)</f>
        <v>10.89</v>
      </c>
      <c r="W32" s="223"/>
      <c r="X32" s="223"/>
      <c r="Y32" s="223"/>
      <c r="AG32" t="s">
        <v>137</v>
      </c>
    </row>
    <row r="33" spans="1:60" outlineLevel="1" x14ac:dyDescent="0.2">
      <c r="A33" s="249">
        <v>9</v>
      </c>
      <c r="B33" s="250" t="s">
        <v>561</v>
      </c>
      <c r="C33" s="256" t="s">
        <v>562</v>
      </c>
      <c r="D33" s="251" t="s">
        <v>193</v>
      </c>
      <c r="E33" s="252">
        <v>77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12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 t="s">
        <v>563</v>
      </c>
      <c r="S33" s="254" t="s">
        <v>141</v>
      </c>
      <c r="T33" s="255" t="s">
        <v>141</v>
      </c>
      <c r="U33" s="222">
        <v>7.0000000000000001E-3</v>
      </c>
      <c r="V33" s="222">
        <f>ROUND(E33*U33,2)</f>
        <v>0.54</v>
      </c>
      <c r="W33" s="222"/>
      <c r="X33" s="222" t="s">
        <v>167</v>
      </c>
      <c r="Y33" s="222" t="s">
        <v>144</v>
      </c>
      <c r="Z33" s="212"/>
      <c r="AA33" s="212"/>
      <c r="AB33" s="212"/>
      <c r="AC33" s="212"/>
      <c r="AD33" s="212"/>
      <c r="AE33" s="212"/>
      <c r="AF33" s="212"/>
      <c r="AG33" s="212" t="s">
        <v>282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9">
        <v>10</v>
      </c>
      <c r="B34" s="250" t="s">
        <v>564</v>
      </c>
      <c r="C34" s="256" t="s">
        <v>565</v>
      </c>
      <c r="D34" s="251" t="s">
        <v>193</v>
      </c>
      <c r="E34" s="252">
        <v>77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12</v>
      </c>
      <c r="M34" s="254">
        <f>G34*(1+L34/100)</f>
        <v>0</v>
      </c>
      <c r="N34" s="252">
        <v>6.9999999999999994E-5</v>
      </c>
      <c r="O34" s="252">
        <f>ROUND(E34*N34,2)</f>
        <v>0.01</v>
      </c>
      <c r="P34" s="252">
        <v>0</v>
      </c>
      <c r="Q34" s="252">
        <f>ROUND(E34*P34,2)</f>
        <v>0</v>
      </c>
      <c r="R34" s="254" t="s">
        <v>563</v>
      </c>
      <c r="S34" s="254" t="s">
        <v>141</v>
      </c>
      <c r="T34" s="255" t="s">
        <v>141</v>
      </c>
      <c r="U34" s="222">
        <v>3.2480000000000002E-2</v>
      </c>
      <c r="V34" s="222">
        <f>ROUND(E34*U34,2)</f>
        <v>2.5</v>
      </c>
      <c r="W34" s="222"/>
      <c r="X34" s="222" t="s">
        <v>167</v>
      </c>
      <c r="Y34" s="222" t="s">
        <v>144</v>
      </c>
      <c r="Z34" s="212"/>
      <c r="AA34" s="212"/>
      <c r="AB34" s="212"/>
      <c r="AC34" s="212"/>
      <c r="AD34" s="212"/>
      <c r="AE34" s="212"/>
      <c r="AF34" s="212"/>
      <c r="AG34" s="212" t="s">
        <v>168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4">
        <v>11</v>
      </c>
      <c r="B35" s="235" t="s">
        <v>566</v>
      </c>
      <c r="C35" s="244" t="s">
        <v>567</v>
      </c>
      <c r="D35" s="236" t="s">
        <v>193</v>
      </c>
      <c r="E35" s="237">
        <v>77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12</v>
      </c>
      <c r="M35" s="239">
        <f>G35*(1+L35/100)</f>
        <v>0</v>
      </c>
      <c r="N35" s="237">
        <v>1.4999999999999999E-4</v>
      </c>
      <c r="O35" s="237">
        <f>ROUND(E35*N35,2)</f>
        <v>0.01</v>
      </c>
      <c r="P35" s="237">
        <v>0</v>
      </c>
      <c r="Q35" s="237">
        <f>ROUND(E35*P35,2)</f>
        <v>0</v>
      </c>
      <c r="R35" s="239" t="s">
        <v>563</v>
      </c>
      <c r="S35" s="239" t="s">
        <v>141</v>
      </c>
      <c r="T35" s="240" t="s">
        <v>141</v>
      </c>
      <c r="U35" s="222">
        <v>0.10191</v>
      </c>
      <c r="V35" s="222">
        <f>ROUND(E35*U35,2)</f>
        <v>7.85</v>
      </c>
      <c r="W35" s="222"/>
      <c r="X35" s="222" t="s">
        <v>167</v>
      </c>
      <c r="Y35" s="222" t="s">
        <v>144</v>
      </c>
      <c r="Z35" s="212"/>
      <c r="AA35" s="212"/>
      <c r="AB35" s="212"/>
      <c r="AC35" s="212"/>
      <c r="AD35" s="212"/>
      <c r="AE35" s="212"/>
      <c r="AF35" s="212"/>
      <c r="AG35" s="212" t="s">
        <v>168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3"/>
      <c r="B36" s="4"/>
      <c r="C36" s="24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122</v>
      </c>
    </row>
    <row r="37" spans="1:60" x14ac:dyDescent="0.2">
      <c r="A37" s="215"/>
      <c r="B37" s="216" t="s">
        <v>29</v>
      </c>
      <c r="C37" s="247"/>
      <c r="D37" s="217"/>
      <c r="E37" s="218"/>
      <c r="F37" s="218"/>
      <c r="G37" s="233">
        <f>G8+G11+G14+G16+G18+G26+G29+G32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159</v>
      </c>
    </row>
    <row r="38" spans="1:60" x14ac:dyDescent="0.2">
      <c r="C38" s="248"/>
      <c r="D38" s="10"/>
      <c r="AG38" t="s">
        <v>160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mTKYsu4P9aiRWQkMxBcXeSK32aGDj1aJvCXkufhXlYfjHuBBGvX1fZgcdrFpCPSTuVlULL1fPuWJZ9vrdUadw==" saltValue="oHX1Y2xpppcLNURIDSivJA==" spinCount="100000" sheet="1" formatRows="0"/>
  <mergeCells count="7"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 Naklady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'01 02 Pol'!Názvy_tisku</vt:lpstr>
      <vt:lpstr>oadresa</vt:lpstr>
      <vt:lpstr>Stavba!Objednatel</vt:lpstr>
      <vt:lpstr>Stavba!Objekt</vt:lpstr>
      <vt:lpstr>'00 00 Naklady'!Oblast_tisku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2024-03-25T11:37:23Z</dcterms:modified>
</cp:coreProperties>
</file>