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san.masinsky\Desktop\"/>
    </mc:Choice>
  </mc:AlternateContent>
  <xr:revisionPtr revIDLastSave="0" documentId="8_{177780D8-DB26-428B-9B79-BCC2C1767967}" xr6:coauthVersionLast="47" xr6:coauthVersionMax="47" xr10:uidLastSave="{00000000-0000-0000-0000-000000000000}"/>
  <bookViews>
    <workbookView xWindow="-120" yWindow="-120" windowWidth="29040" windowHeight="15720" activeTab="1" xr2:uid="{5F8F6CB7-871E-4D25-A47A-359BF4AB926C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Pol'!$A$1:$U$31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I48" i="1" s="1"/>
  <c r="G39" i="1"/>
  <c r="F39" i="1"/>
  <c r="G21" i="12"/>
  <c r="AC21" i="12"/>
  <c r="AD21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I20" i="1"/>
  <c r="I19" i="1"/>
  <c r="I18" i="1"/>
  <c r="I17" i="1"/>
  <c r="I16" i="1"/>
  <c r="G27" i="1"/>
  <c r="G25" i="1"/>
  <c r="F40" i="1"/>
  <c r="G23" i="1" s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I39" i="1"/>
  <c r="G28" i="1"/>
  <c r="M8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F1C52BC-7A3D-4977-B764-8B7140B50DDD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8322ED1B-860F-4F85-A27C-FF92C7E91BD7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7FC26167-B8CB-4EF0-873E-772BAFB4FFE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3635004D-0D66-48D6-9875-EF4381080775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A81A340-FEC7-4FA0-9E36-54B41FBF0235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D38B5112-A40A-46D1-97C4-29929BF740C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<sst xmlns="http://schemas.openxmlformats.org/spreadsheetml/2006/main" count="165" uniqueCount="110">
  <si>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</si>
  <si>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</si>
  <si>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</si>
  <si>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</si>
  <si>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</si>
  <si>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</si>
  <si>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</si>
  <si>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</si>
  <si>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</si>
  <si>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</si>
  <si>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</si>
  <si>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</si>
  <si>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</si>
  <si>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</si>
  <si>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</si>
  <si>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</si>
  <si>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</si>
  <si>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</si>
  <si>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</si>
  <si>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</si>
  <si>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</si>
  <si>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</si>
  <si>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</si>
  <si>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</si>
  <si>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</si>
  <si>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</si>
  <si>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</si>
  <si>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</si>
  <si>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</si>
  <si>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</si>
  <si>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</si>
  <si>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</si>
  <si>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</si>
  <si>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</si>
  <si>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</si>
  <si>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</si>
  <si>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</si>
  <si>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</si>
  <si>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</si>
  <si>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</si>
  <si>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</si>
  <si>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</si>
  <si>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</si>
  <si>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Kotlářská</t>
  </si>
  <si>
    <t>Rozpočet:</t>
  </si>
  <si>
    <t>Misto</t>
  </si>
  <si>
    <t>Vytápění</t>
  </si>
  <si>
    <t>Rozpočet</t>
  </si>
  <si>
    <t>Celkem za stavbu</t>
  </si>
  <si>
    <t>CZK</t>
  </si>
  <si>
    <t>Rekapitulace dílů</t>
  </si>
  <si>
    <t>Typ dílu</t>
  </si>
  <si>
    <t>M21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</si>
  <si>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</si>
  <si>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</si>
  <si>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</si>
  <si>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</si>
  <si>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</si>
  <si>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</si>
  <si>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</si>
  <si>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</si>
  <si>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</si>
  <si>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</si>
  <si>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</si>
  <si>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</si>
  <si>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</si>
  <si>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</si>
  <si>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</si>
  <si>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</si>
  <si>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</si>
  <si>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</si>
  <si>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</si>
  <si>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</si>
  <si>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</si>
  <si>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</si>
  <si>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</si>
  <si>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</si>
  <si>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</si>
  <si>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</si>
  <si>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</si>
  <si>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</si>
  <si>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</si>
  <si>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M21-1</t>
  </si>
  <si>
    <t>Otopné deskové těleso dl. 500 / v. 400 – cca 450 W</t>
  </si>
  <si>
    <t>ks</t>
  </si>
  <si>
    <t>POL1_0</t>
  </si>
  <si>
    <t>M21-2</t>
  </si>
  <si>
    <t>Otopné deskové těleso dl. 1100 / v. 600 – cca 1400, W</t>
  </si>
  <si>
    <t>M21-3</t>
  </si>
  <si>
    <t>Uzavíratelné šroubení pro otopná tělesa včetně, napojení</t>
  </si>
  <si>
    <t>M21-4</t>
  </si>
  <si>
    <t>Termohlavice</t>
  </si>
  <si>
    <t>M21-5</t>
  </si>
  <si>
    <t>Potrubí měď – svislé, stoupací – průměr 18 mm</t>
  </si>
  <si>
    <t>m</t>
  </si>
  <si>
    <t>M21-6</t>
  </si>
  <si>
    <t>Potrubí měď – vodorovné napojení radiátorů –, průměr 15 mm</t>
  </si>
  <si>
    <t>M21-7</t>
  </si>
  <si>
    <t>lisovací tvarovky měď</t>
  </si>
  <si>
    <t>M21-8</t>
  </si>
  <si>
    <t>Izolace potrubí</t>
  </si>
  <si>
    <t>M21-9</t>
  </si>
  <si>
    <t>Přechodový kus navařovací</t>
  </si>
  <si>
    <t>M21-10</t>
  </si>
  <si>
    <t>M21-11</t>
  </si>
  <si>
    <t>Výpomocné práce – sekání drážek, přesun hmot, doprava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</si>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</sst>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E70C5132-0A04-4384-9C61-7F3C5FE760F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AC0-3E78-470D-AF7D-08FD3C9806CA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D07AA-421A-4081-B54F-63E3C4EC480E}">
  <sheetPr codeName="List5112">
    <tabColor rgb="FF66FF66"/>
  </sheetPr>
  <dimension ref="A1:O51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3" t="s">
        <v>23</v>
      </c>
      <c r="B16" s="184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3" t="s">
        <v>24</v>
      </c>
      <c r="B17" s="184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3" t="s">
        <v>25</v>
      </c>
      <c r="B18" s="184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3" t="s">
        <v>53</v>
      </c>
      <c r="B19" s="184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3" t="s">
        <v>54</v>
      </c>
      <c r="B20" s="184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45790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Pol'!AC21</f>
        <v>0</v>
      </c>
      <c r="G39" s="148">
        <f>'Rozpočet Pol'!AD21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5"/>
      <c r="B47" s="173" t="s">
        <v>52</v>
      </c>
      <c r="C47" s="174" t="s">
        <v>46</v>
      </c>
      <c r="D47" s="175"/>
      <c r="E47" s="175"/>
      <c r="F47" s="176" t="s">
        <v>24</v>
      </c>
      <c r="G47" s="177"/>
      <c r="H47" s="177"/>
      <c r="I47" s="178">
        <f>'Rozpočet Pol'!G8</f>
        <v>0</v>
      </c>
      <c r="J47" s="178"/>
    </row>
    <row r="48" spans="1:10" ht="25.5" customHeight="1" x14ac:dyDescent="0.2">
      <c r="A48" s="166"/>
      <c r="B48" s="169" t="s">
        <v>1</v>
      </c>
      <c r="C48" s="169"/>
      <c r="D48" s="170"/>
      <c r="E48" s="170"/>
      <c r="F48" s="179"/>
      <c r="G48" s="180"/>
      <c r="H48" s="180"/>
      <c r="I48" s="181">
        <f>I47</f>
        <v>0</v>
      </c>
      <c r="J48" s="181"/>
    </row>
    <row r="49" spans="6:10" x14ac:dyDescent="0.2">
      <c r="F49" s="182"/>
      <c r="G49" s="130"/>
      <c r="H49" s="182"/>
      <c r="I49" s="130"/>
      <c r="J49" s="130"/>
    </row>
    <row r="50" spans="6:10" x14ac:dyDescent="0.2">
      <c r="F50" s="182"/>
      <c r="G50" s="130"/>
      <c r="H50" s="182"/>
      <c r="I50" s="130"/>
      <c r="J50" s="130"/>
    </row>
    <row r="51" spans="6:10" x14ac:dyDescent="0.2">
      <c r="F51" s="182"/>
      <c r="G51" s="130"/>
      <c r="H51" s="182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26428-988B-4597-AEE6-B35A35F17636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F7E0B-86F1-481F-A3AC-53E758284DD9}">
  <sheetPr>
    <outlinePr summaryBelow="0"/>
  </sheetPr>
  <dimension ref="A1:BH3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5" t="s">
        <v>6</v>
      </c>
      <c r="B1" s="185"/>
      <c r="C1" s="185"/>
      <c r="D1" s="185"/>
      <c r="E1" s="185"/>
      <c r="F1" s="185"/>
      <c r="G1" s="185"/>
      <c r="AE1" t="s">
        <v>56</v>
      </c>
    </row>
    <row r="2" spans="1:60" ht="24.95" customHeight="1" x14ac:dyDescent="0.2">
      <c r="A2" s="192" t="s">
        <v>55</v>
      </c>
      <c r="B2" s="186"/>
      <c r="C2" s="187" t="s">
        <v>46</v>
      </c>
      <c r="D2" s="188"/>
      <c r="E2" s="188"/>
      <c r="F2" s="188"/>
      <c r="G2" s="194"/>
      <c r="AE2" t="s">
        <v>57</v>
      </c>
    </row>
    <row r="3" spans="1:60" ht="24.95" customHeight="1" x14ac:dyDescent="0.2">
      <c r="A3" s="193" t="s">
        <v>7</v>
      </c>
      <c r="B3" s="191"/>
      <c r="C3" s="189" t="s">
        <v>43</v>
      </c>
      <c r="D3" s="190"/>
      <c r="E3" s="190"/>
      <c r="F3" s="190"/>
      <c r="G3" s="195"/>
      <c r="AE3" t="s">
        <v>58</v>
      </c>
    </row>
    <row r="4" spans="1:60" ht="24.95" hidden="1" customHeight="1" x14ac:dyDescent="0.2">
      <c r="A4" s="193" t="s">
        <v>8</v>
      </c>
      <c r="B4" s="191"/>
      <c r="C4" s="189"/>
      <c r="D4" s="190"/>
      <c r="E4" s="190"/>
      <c r="F4" s="190"/>
      <c r="G4" s="195"/>
      <c r="AE4" t="s">
        <v>59</v>
      </c>
    </row>
    <row r="5" spans="1:60" hidden="1" x14ac:dyDescent="0.2">
      <c r="A5" s="196" t="s">
        <v>60</v>
      </c>
      <c r="B5" s="197"/>
      <c r="C5" s="198"/>
      <c r="D5" s="199"/>
      <c r="E5" s="199"/>
      <c r="F5" s="199"/>
      <c r="G5" s="200"/>
      <c r="AE5" t="s">
        <v>61</v>
      </c>
    </row>
    <row r="7" spans="1:60" ht="38.25" x14ac:dyDescent="0.2">
      <c r="A7" s="204" t="s">
        <v>62</v>
      </c>
      <c r="B7" s="205" t="s">
        <v>63</v>
      </c>
      <c r="C7" s="205" t="s">
        <v>64</v>
      </c>
      <c r="D7" s="204" t="s">
        <v>65</v>
      </c>
      <c r="E7" s="204" t="s">
        <v>66</v>
      </c>
      <c r="F7" s="201" t="s">
        <v>67</v>
      </c>
      <c r="G7" s="215" t="s">
        <v>28</v>
      </c>
      <c r="H7" s="216" t="s">
        <v>29</v>
      </c>
      <c r="I7" s="216" t="s">
        <v>68</v>
      </c>
      <c r="J7" s="216" t="s">
        <v>30</v>
      </c>
      <c r="K7" s="216" t="s">
        <v>69</v>
      </c>
      <c r="L7" s="216" t="s">
        <v>70</v>
      </c>
      <c r="M7" s="216" t="s">
        <v>71</v>
      </c>
      <c r="N7" s="216" t="s">
        <v>72</v>
      </c>
      <c r="O7" s="216" t="s">
        <v>73</v>
      </c>
      <c r="P7" s="216" t="s">
        <v>74</v>
      </c>
      <c r="Q7" s="216" t="s">
        <v>75</v>
      </c>
      <c r="R7" s="216" t="s">
        <v>76</v>
      </c>
      <c r="S7" s="216" t="s">
        <v>77</v>
      </c>
      <c r="T7" s="216" t="s">
        <v>78</v>
      </c>
      <c r="U7" s="207" t="s">
        <v>79</v>
      </c>
    </row>
    <row r="8" spans="1:60" x14ac:dyDescent="0.2">
      <c r="A8" s="217" t="s">
        <v>80</v>
      </c>
      <c r="B8" s="218" t="s">
        <v>52</v>
      </c>
      <c r="C8" s="219" t="s">
        <v>46</v>
      </c>
      <c r="D8" s="220"/>
      <c r="E8" s="221"/>
      <c r="F8" s="222"/>
      <c r="G8" s="222">
        <f>SUMIF(AE9:AE19,"&lt;&gt;NOR",G9:G19)</f>
        <v>0</v>
      </c>
      <c r="H8" s="222"/>
      <c r="I8" s="222">
        <f>SUM(I9:I19)</f>
        <v>0</v>
      </c>
      <c r="J8" s="222"/>
      <c r="K8" s="222">
        <f>SUM(K9:K19)</f>
        <v>0</v>
      </c>
      <c r="L8" s="222"/>
      <c r="M8" s="222">
        <f>SUM(M9:M19)</f>
        <v>0</v>
      </c>
      <c r="N8" s="206"/>
      <c r="O8" s="206">
        <f>SUM(O9:O19)</f>
        <v>0</v>
      </c>
      <c r="P8" s="206"/>
      <c r="Q8" s="206">
        <f>SUM(Q9:Q19)</f>
        <v>0</v>
      </c>
      <c r="R8" s="206"/>
      <c r="S8" s="206"/>
      <c r="T8" s="217"/>
      <c r="U8" s="206">
        <f>SUM(U9:U19)</f>
        <v>0</v>
      </c>
      <c r="AE8" t="s">
        <v>81</v>
      </c>
    </row>
    <row r="9" spans="1:60" outlineLevel="1" x14ac:dyDescent="0.2">
      <c r="A9" s="203">
        <v>1</v>
      </c>
      <c r="B9" s="208" t="s">
        <v>82</v>
      </c>
      <c r="C9" s="245" t="s">
        <v>83</v>
      </c>
      <c r="D9" s="209" t="s">
        <v>84</v>
      </c>
      <c r="E9" s="212">
        <v>6</v>
      </c>
      <c r="F9" s="213"/>
      <c r="G9" s="214">
        <f>ROUND(E9*F9,2)</f>
        <v>0</v>
      </c>
      <c r="H9" s="213"/>
      <c r="I9" s="214">
        <f>ROUND(E9*H9,2)</f>
        <v>0</v>
      </c>
      <c r="J9" s="213"/>
      <c r="K9" s="214">
        <f>ROUND(E9*J9,2)</f>
        <v>0</v>
      </c>
      <c r="L9" s="214">
        <v>15</v>
      </c>
      <c r="M9" s="214">
        <f>G9*(1+L9/100)</f>
        <v>0</v>
      </c>
      <c r="N9" s="210">
        <v>0</v>
      </c>
      <c r="O9" s="210">
        <f>ROUND(E9*N9,5)</f>
        <v>0</v>
      </c>
      <c r="P9" s="210">
        <v>0</v>
      </c>
      <c r="Q9" s="210">
        <f>ROUND(E9*P9,5)</f>
        <v>0</v>
      </c>
      <c r="R9" s="210"/>
      <c r="S9" s="210"/>
      <c r="T9" s="211">
        <v>0</v>
      </c>
      <c r="U9" s="210">
        <f>ROUND(E9*T9,2)</f>
        <v>0</v>
      </c>
      <c r="V9" s="202"/>
      <c r="W9" s="202"/>
      <c r="X9" s="202"/>
      <c r="Y9" s="202"/>
      <c r="Z9" s="202"/>
      <c r="AA9" s="202"/>
      <c r="AB9" s="202"/>
      <c r="AC9" s="202"/>
      <c r="AD9" s="202"/>
      <c r="AE9" s="202" t="s">
        <v>85</v>
      </c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ht="22.5" outlineLevel="1" x14ac:dyDescent="0.2">
      <c r="A10" s="203">
        <v>2</v>
      </c>
      <c r="B10" s="208" t="s">
        <v>86</v>
      </c>
      <c r="C10" s="245" t="s">
        <v>87</v>
      </c>
      <c r="D10" s="209" t="s">
        <v>84</v>
      </c>
      <c r="E10" s="212">
        <v>3</v>
      </c>
      <c r="F10" s="213"/>
      <c r="G10" s="214">
        <f>ROUND(E10*F10,2)</f>
        <v>0</v>
      </c>
      <c r="H10" s="213"/>
      <c r="I10" s="214">
        <f>ROUND(E10*H10,2)</f>
        <v>0</v>
      </c>
      <c r="J10" s="213"/>
      <c r="K10" s="214">
        <f>ROUND(E10*J10,2)</f>
        <v>0</v>
      </c>
      <c r="L10" s="214">
        <v>15</v>
      </c>
      <c r="M10" s="214">
        <f>G10*(1+L10/100)</f>
        <v>0</v>
      </c>
      <c r="N10" s="210">
        <v>0</v>
      </c>
      <c r="O10" s="210">
        <f>ROUND(E10*N10,5)</f>
        <v>0</v>
      </c>
      <c r="P10" s="210">
        <v>0</v>
      </c>
      <c r="Q10" s="210">
        <f>ROUND(E10*P10,5)</f>
        <v>0</v>
      </c>
      <c r="R10" s="210"/>
      <c r="S10" s="210"/>
      <c r="T10" s="211">
        <v>0</v>
      </c>
      <c r="U10" s="210">
        <f>ROUND(E10*T10,2)</f>
        <v>0</v>
      </c>
      <c r="V10" s="202"/>
      <c r="W10" s="202"/>
      <c r="X10" s="202"/>
      <c r="Y10" s="202"/>
      <c r="Z10" s="202"/>
      <c r="AA10" s="202"/>
      <c r="AB10" s="202"/>
      <c r="AC10" s="202"/>
      <c r="AD10" s="202"/>
      <c r="AE10" s="202" t="s">
        <v>85</v>
      </c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ht="22.5" outlineLevel="1" x14ac:dyDescent="0.2">
      <c r="A11" s="203">
        <v>3</v>
      </c>
      <c r="B11" s="208" t="s">
        <v>88</v>
      </c>
      <c r="C11" s="245" t="s">
        <v>89</v>
      </c>
      <c r="D11" s="209" t="s">
        <v>84</v>
      </c>
      <c r="E11" s="212">
        <v>9</v>
      </c>
      <c r="F11" s="213"/>
      <c r="G11" s="214">
        <f>ROUND(E11*F11,2)</f>
        <v>0</v>
      </c>
      <c r="H11" s="213"/>
      <c r="I11" s="214">
        <f>ROUND(E11*H11,2)</f>
        <v>0</v>
      </c>
      <c r="J11" s="213"/>
      <c r="K11" s="214">
        <f>ROUND(E11*J11,2)</f>
        <v>0</v>
      </c>
      <c r="L11" s="214">
        <v>15</v>
      </c>
      <c r="M11" s="214">
        <f>G11*(1+L11/100)</f>
        <v>0</v>
      </c>
      <c r="N11" s="210">
        <v>0</v>
      </c>
      <c r="O11" s="210">
        <f>ROUND(E11*N11,5)</f>
        <v>0</v>
      </c>
      <c r="P11" s="210">
        <v>0</v>
      </c>
      <c r="Q11" s="210">
        <f>ROUND(E11*P11,5)</f>
        <v>0</v>
      </c>
      <c r="R11" s="210"/>
      <c r="S11" s="210"/>
      <c r="T11" s="211">
        <v>0</v>
      </c>
      <c r="U11" s="210">
        <f>ROUND(E11*T11,2)</f>
        <v>0</v>
      </c>
      <c r="V11" s="202"/>
      <c r="W11" s="202"/>
      <c r="X11" s="202"/>
      <c r="Y11" s="202"/>
      <c r="Z11" s="202"/>
      <c r="AA11" s="202"/>
      <c r="AB11" s="202"/>
      <c r="AC11" s="202"/>
      <c r="AD11" s="202"/>
      <c r="AE11" s="202" t="s">
        <v>85</v>
      </c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03">
        <v>4</v>
      </c>
      <c r="B12" s="208" t="s">
        <v>90</v>
      </c>
      <c r="C12" s="245" t="s">
        <v>91</v>
      </c>
      <c r="D12" s="209" t="s">
        <v>84</v>
      </c>
      <c r="E12" s="212">
        <v>9</v>
      </c>
      <c r="F12" s="213"/>
      <c r="G12" s="214">
        <f>ROUND(E12*F12,2)</f>
        <v>0</v>
      </c>
      <c r="H12" s="213"/>
      <c r="I12" s="214">
        <f>ROUND(E12*H12,2)</f>
        <v>0</v>
      </c>
      <c r="J12" s="213"/>
      <c r="K12" s="214">
        <f>ROUND(E12*J12,2)</f>
        <v>0</v>
      </c>
      <c r="L12" s="214">
        <v>15</v>
      </c>
      <c r="M12" s="214">
        <f>G12*(1+L12/100)</f>
        <v>0</v>
      </c>
      <c r="N12" s="210">
        <v>0</v>
      </c>
      <c r="O12" s="210">
        <f>ROUND(E12*N12,5)</f>
        <v>0</v>
      </c>
      <c r="P12" s="210">
        <v>0</v>
      </c>
      <c r="Q12" s="210">
        <f>ROUND(E12*P12,5)</f>
        <v>0</v>
      </c>
      <c r="R12" s="210"/>
      <c r="S12" s="210"/>
      <c r="T12" s="211">
        <v>0</v>
      </c>
      <c r="U12" s="210">
        <f>ROUND(E12*T12,2)</f>
        <v>0</v>
      </c>
      <c r="V12" s="202"/>
      <c r="W12" s="202"/>
      <c r="X12" s="202"/>
      <c r="Y12" s="202"/>
      <c r="Z12" s="202"/>
      <c r="AA12" s="202"/>
      <c r="AB12" s="202"/>
      <c r="AC12" s="202"/>
      <c r="AD12" s="202"/>
      <c r="AE12" s="202" t="s">
        <v>85</v>
      </c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outlineLevel="1" x14ac:dyDescent="0.2">
      <c r="A13" s="203">
        <v>5</v>
      </c>
      <c r="B13" s="208" t="s">
        <v>92</v>
      </c>
      <c r="C13" s="245" t="s">
        <v>93</v>
      </c>
      <c r="D13" s="209" t="s">
        <v>94</v>
      </c>
      <c r="E13" s="212">
        <v>48</v>
      </c>
      <c r="F13" s="213"/>
      <c r="G13" s="214">
        <f>ROUND(E13*F13,2)</f>
        <v>0</v>
      </c>
      <c r="H13" s="213"/>
      <c r="I13" s="214">
        <f>ROUND(E13*H13,2)</f>
        <v>0</v>
      </c>
      <c r="J13" s="213"/>
      <c r="K13" s="214">
        <f>ROUND(E13*J13,2)</f>
        <v>0</v>
      </c>
      <c r="L13" s="214">
        <v>15</v>
      </c>
      <c r="M13" s="214">
        <f>G13*(1+L13/100)</f>
        <v>0</v>
      </c>
      <c r="N13" s="210">
        <v>0</v>
      </c>
      <c r="O13" s="210">
        <f>ROUND(E13*N13,5)</f>
        <v>0</v>
      </c>
      <c r="P13" s="210">
        <v>0</v>
      </c>
      <c r="Q13" s="210">
        <f>ROUND(E13*P13,5)</f>
        <v>0</v>
      </c>
      <c r="R13" s="210"/>
      <c r="S13" s="210"/>
      <c r="T13" s="211">
        <v>0</v>
      </c>
      <c r="U13" s="210">
        <f>ROUND(E13*T13,2)</f>
        <v>0</v>
      </c>
      <c r="V13" s="202"/>
      <c r="W13" s="202"/>
      <c r="X13" s="202"/>
      <c r="Y13" s="202"/>
      <c r="Z13" s="202"/>
      <c r="AA13" s="202"/>
      <c r="AB13" s="202"/>
      <c r="AC13" s="202"/>
      <c r="AD13" s="202"/>
      <c r="AE13" s="202" t="s">
        <v>85</v>
      </c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ht="22.5" outlineLevel="1" x14ac:dyDescent="0.2">
      <c r="A14" s="203">
        <v>6</v>
      </c>
      <c r="B14" s="208" t="s">
        <v>95</v>
      </c>
      <c r="C14" s="245" t="s">
        <v>96</v>
      </c>
      <c r="D14" s="209" t="s">
        <v>94</v>
      </c>
      <c r="E14" s="212">
        <v>18</v>
      </c>
      <c r="F14" s="213"/>
      <c r="G14" s="214">
        <f>ROUND(E14*F14,2)</f>
        <v>0</v>
      </c>
      <c r="H14" s="213"/>
      <c r="I14" s="214">
        <f>ROUND(E14*H14,2)</f>
        <v>0</v>
      </c>
      <c r="J14" s="213"/>
      <c r="K14" s="214">
        <f>ROUND(E14*J14,2)</f>
        <v>0</v>
      </c>
      <c r="L14" s="214">
        <v>15</v>
      </c>
      <c r="M14" s="214">
        <f>G14*(1+L14/100)</f>
        <v>0</v>
      </c>
      <c r="N14" s="210">
        <v>0</v>
      </c>
      <c r="O14" s="210">
        <f>ROUND(E14*N14,5)</f>
        <v>0</v>
      </c>
      <c r="P14" s="210">
        <v>0</v>
      </c>
      <c r="Q14" s="210">
        <f>ROUND(E14*P14,5)</f>
        <v>0</v>
      </c>
      <c r="R14" s="210"/>
      <c r="S14" s="210"/>
      <c r="T14" s="211">
        <v>0</v>
      </c>
      <c r="U14" s="210">
        <f>ROUND(E14*T14,2)</f>
        <v>0</v>
      </c>
      <c r="V14" s="202"/>
      <c r="W14" s="202"/>
      <c r="X14" s="202"/>
      <c r="Y14" s="202"/>
      <c r="Z14" s="202"/>
      <c r="AA14" s="202"/>
      <c r="AB14" s="202"/>
      <c r="AC14" s="202"/>
      <c r="AD14" s="202"/>
      <c r="AE14" s="202" t="s">
        <v>85</v>
      </c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outlineLevel="1" x14ac:dyDescent="0.2">
      <c r="A15" s="203">
        <v>7</v>
      </c>
      <c r="B15" s="208" t="s">
        <v>97</v>
      </c>
      <c r="C15" s="245" t="s">
        <v>98</v>
      </c>
      <c r="D15" s="209" t="s">
        <v>84</v>
      </c>
      <c r="E15" s="212">
        <v>1</v>
      </c>
      <c r="F15" s="213"/>
      <c r="G15" s="214">
        <f>ROUND(E15*F15,2)</f>
        <v>0</v>
      </c>
      <c r="H15" s="213"/>
      <c r="I15" s="214">
        <f>ROUND(E15*H15,2)</f>
        <v>0</v>
      </c>
      <c r="J15" s="213"/>
      <c r="K15" s="214">
        <f>ROUND(E15*J15,2)</f>
        <v>0</v>
      </c>
      <c r="L15" s="214">
        <v>15</v>
      </c>
      <c r="M15" s="214">
        <f>G15*(1+L15/100)</f>
        <v>0</v>
      </c>
      <c r="N15" s="210">
        <v>0</v>
      </c>
      <c r="O15" s="210">
        <f>ROUND(E15*N15,5)</f>
        <v>0</v>
      </c>
      <c r="P15" s="210">
        <v>0</v>
      </c>
      <c r="Q15" s="210">
        <f>ROUND(E15*P15,5)</f>
        <v>0</v>
      </c>
      <c r="R15" s="210"/>
      <c r="S15" s="210"/>
      <c r="T15" s="211">
        <v>0</v>
      </c>
      <c r="U15" s="210">
        <f>ROUND(E15*T15,2)</f>
        <v>0</v>
      </c>
      <c r="V15" s="202"/>
      <c r="W15" s="202"/>
      <c r="X15" s="202"/>
      <c r="Y15" s="202"/>
      <c r="Z15" s="202"/>
      <c r="AA15" s="202"/>
      <c r="AB15" s="202"/>
      <c r="AC15" s="202"/>
      <c r="AD15" s="202"/>
      <c r="AE15" s="202" t="s">
        <v>85</v>
      </c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spans="1:60" outlineLevel="1" x14ac:dyDescent="0.2">
      <c r="A16" s="203">
        <v>8</v>
      </c>
      <c r="B16" s="208" t="s">
        <v>99</v>
      </c>
      <c r="C16" s="245" t="s">
        <v>100</v>
      </c>
      <c r="D16" s="209" t="s">
        <v>94</v>
      </c>
      <c r="E16" s="212">
        <v>66</v>
      </c>
      <c r="F16" s="213"/>
      <c r="G16" s="214">
        <f>ROUND(E16*F16,2)</f>
        <v>0</v>
      </c>
      <c r="H16" s="213"/>
      <c r="I16" s="214">
        <f>ROUND(E16*H16,2)</f>
        <v>0</v>
      </c>
      <c r="J16" s="213"/>
      <c r="K16" s="214">
        <f>ROUND(E16*J16,2)</f>
        <v>0</v>
      </c>
      <c r="L16" s="214">
        <v>15</v>
      </c>
      <c r="M16" s="214">
        <f>G16*(1+L16/100)</f>
        <v>0</v>
      </c>
      <c r="N16" s="210">
        <v>0</v>
      </c>
      <c r="O16" s="210">
        <f>ROUND(E16*N16,5)</f>
        <v>0</v>
      </c>
      <c r="P16" s="210">
        <v>0</v>
      </c>
      <c r="Q16" s="210">
        <f>ROUND(E16*P16,5)</f>
        <v>0</v>
      </c>
      <c r="R16" s="210"/>
      <c r="S16" s="210"/>
      <c r="T16" s="211">
        <v>0</v>
      </c>
      <c r="U16" s="210">
        <f>ROUND(E16*T16,2)</f>
        <v>0</v>
      </c>
      <c r="V16" s="202"/>
      <c r="W16" s="202"/>
      <c r="X16" s="202"/>
      <c r="Y16" s="202"/>
      <c r="Z16" s="202"/>
      <c r="AA16" s="202"/>
      <c r="AB16" s="202"/>
      <c r="AC16" s="202"/>
      <c r="AD16" s="202"/>
      <c r="AE16" s="202" t="s">
        <v>85</v>
      </c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03">
        <v>9</v>
      </c>
      <c r="B17" s="208" t="s">
        <v>101</v>
      </c>
      <c r="C17" s="245" t="s">
        <v>102</v>
      </c>
      <c r="D17" s="209" t="s">
        <v>84</v>
      </c>
      <c r="E17" s="212">
        <v>4</v>
      </c>
      <c r="F17" s="213"/>
      <c r="G17" s="214">
        <f>ROUND(E17*F17,2)</f>
        <v>0</v>
      </c>
      <c r="H17" s="213"/>
      <c r="I17" s="214">
        <f>ROUND(E17*H17,2)</f>
        <v>0</v>
      </c>
      <c r="J17" s="213"/>
      <c r="K17" s="214">
        <f>ROUND(E17*J17,2)</f>
        <v>0</v>
      </c>
      <c r="L17" s="214">
        <v>15</v>
      </c>
      <c r="M17" s="214">
        <f>G17*(1+L17/100)</f>
        <v>0</v>
      </c>
      <c r="N17" s="210">
        <v>0</v>
      </c>
      <c r="O17" s="210">
        <f>ROUND(E17*N17,5)</f>
        <v>0</v>
      </c>
      <c r="P17" s="210">
        <v>0</v>
      </c>
      <c r="Q17" s="210">
        <f>ROUND(E17*P17,5)</f>
        <v>0</v>
      </c>
      <c r="R17" s="210"/>
      <c r="S17" s="210"/>
      <c r="T17" s="211">
        <v>0</v>
      </c>
      <c r="U17" s="210">
        <f>ROUND(E17*T17,2)</f>
        <v>0</v>
      </c>
      <c r="V17" s="202"/>
      <c r="W17" s="202"/>
      <c r="X17" s="202"/>
      <c r="Y17" s="202"/>
      <c r="Z17" s="202"/>
      <c r="AA17" s="202"/>
      <c r="AB17" s="202"/>
      <c r="AC17" s="202"/>
      <c r="AD17" s="202"/>
      <c r="AE17" s="202" t="s">
        <v>85</v>
      </c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03">
        <v>10</v>
      </c>
      <c r="B18" s="208" t="s">
        <v>103</v>
      </c>
      <c r="C18" s="245" t="s">
        <v>30</v>
      </c>
      <c r="D18" s="209" t="s">
        <v>84</v>
      </c>
      <c r="E18" s="212">
        <v>1</v>
      </c>
      <c r="F18" s="213"/>
      <c r="G18" s="214">
        <f>ROUND(E18*F18,2)</f>
        <v>0</v>
      </c>
      <c r="H18" s="213"/>
      <c r="I18" s="214">
        <f>ROUND(E18*H18,2)</f>
        <v>0</v>
      </c>
      <c r="J18" s="213"/>
      <c r="K18" s="214">
        <f>ROUND(E18*J18,2)</f>
        <v>0</v>
      </c>
      <c r="L18" s="214">
        <v>15</v>
      </c>
      <c r="M18" s="214">
        <f>G18*(1+L18/100)</f>
        <v>0</v>
      </c>
      <c r="N18" s="210">
        <v>0</v>
      </c>
      <c r="O18" s="210">
        <f>ROUND(E18*N18,5)</f>
        <v>0</v>
      </c>
      <c r="P18" s="210">
        <v>0</v>
      </c>
      <c r="Q18" s="210">
        <f>ROUND(E18*P18,5)</f>
        <v>0</v>
      </c>
      <c r="R18" s="210"/>
      <c r="S18" s="210"/>
      <c r="T18" s="211">
        <v>0</v>
      </c>
      <c r="U18" s="210">
        <f>ROUND(E18*T18,2)</f>
        <v>0</v>
      </c>
      <c r="V18" s="202"/>
      <c r="W18" s="202"/>
      <c r="X18" s="202"/>
      <c r="Y18" s="202"/>
      <c r="Z18" s="202"/>
      <c r="AA18" s="202"/>
      <c r="AB18" s="202"/>
      <c r="AC18" s="202"/>
      <c r="AD18" s="202"/>
      <c r="AE18" s="202" t="s">
        <v>85</v>
      </c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ht="22.5" outlineLevel="1" x14ac:dyDescent="0.2">
      <c r="A19" s="223">
        <v>11</v>
      </c>
      <c r="B19" s="224" t="s">
        <v>104</v>
      </c>
      <c r="C19" s="246" t="s">
        <v>105</v>
      </c>
      <c r="D19" s="225" t="s">
        <v>84</v>
      </c>
      <c r="E19" s="226">
        <v>1</v>
      </c>
      <c r="F19" s="227"/>
      <c r="G19" s="228">
        <f>ROUND(E19*F19,2)</f>
        <v>0</v>
      </c>
      <c r="H19" s="227"/>
      <c r="I19" s="228">
        <f>ROUND(E19*H19,2)</f>
        <v>0</v>
      </c>
      <c r="J19" s="227"/>
      <c r="K19" s="228">
        <f>ROUND(E19*J19,2)</f>
        <v>0</v>
      </c>
      <c r="L19" s="228">
        <v>15</v>
      </c>
      <c r="M19" s="228">
        <f>G19*(1+L19/100)</f>
        <v>0</v>
      </c>
      <c r="N19" s="229">
        <v>0</v>
      </c>
      <c r="O19" s="229">
        <f>ROUND(E19*N19,5)</f>
        <v>0</v>
      </c>
      <c r="P19" s="229">
        <v>0</v>
      </c>
      <c r="Q19" s="229">
        <f>ROUND(E19*P19,5)</f>
        <v>0</v>
      </c>
      <c r="R19" s="229"/>
      <c r="S19" s="229"/>
      <c r="T19" s="230">
        <v>0</v>
      </c>
      <c r="U19" s="229">
        <f>ROUND(E19*T19,2)</f>
        <v>0</v>
      </c>
      <c r="V19" s="202"/>
      <c r="W19" s="202"/>
      <c r="X19" s="202"/>
      <c r="Y19" s="202"/>
      <c r="Z19" s="202"/>
      <c r="AA19" s="202"/>
      <c r="AB19" s="202"/>
      <c r="AC19" s="202"/>
      <c r="AD19" s="202"/>
      <c r="AE19" s="202" t="s">
        <v>85</v>
      </c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x14ac:dyDescent="0.2">
      <c r="A20" s="6"/>
      <c r="B20" s="7" t="s">
        <v>106</v>
      </c>
      <c r="C20" s="247" t="s">
        <v>106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 x14ac:dyDescent="0.2">
      <c r="A21" s="231"/>
      <c r="B21" s="232">
        <v>26</v>
      </c>
      <c r="C21" s="248" t="s">
        <v>106</v>
      </c>
      <c r="D21" s="233"/>
      <c r="E21" s="233"/>
      <c r="F21" s="233"/>
      <c r="G21" s="244">
        <f>G8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107</v>
      </c>
    </row>
    <row r="22" spans="1:60" x14ac:dyDescent="0.2">
      <c r="A22" s="6"/>
      <c r="B22" s="7" t="s">
        <v>106</v>
      </c>
      <c r="C22" s="247" t="s">
        <v>106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6"/>
      <c r="B23" s="7" t="s">
        <v>106</v>
      </c>
      <c r="C23" s="247" t="s">
        <v>106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34">
        <v>33</v>
      </c>
      <c r="B24" s="234"/>
      <c r="C24" s="249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35"/>
      <c r="B25" s="236"/>
      <c r="C25" s="250"/>
      <c r="D25" s="236"/>
      <c r="E25" s="236"/>
      <c r="F25" s="236"/>
      <c r="G25" s="23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108</v>
      </c>
    </row>
    <row r="26" spans="1:60" x14ac:dyDescent="0.2">
      <c r="A26" s="238"/>
      <c r="B26" s="239"/>
      <c r="C26" s="251"/>
      <c r="D26" s="239"/>
      <c r="E26" s="239"/>
      <c r="F26" s="239"/>
      <c r="G26" s="240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38"/>
      <c r="B27" s="239"/>
      <c r="C27" s="251"/>
      <c r="D27" s="239"/>
      <c r="E27" s="239"/>
      <c r="F27" s="239"/>
      <c r="G27" s="240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38"/>
      <c r="B28" s="239"/>
      <c r="C28" s="251"/>
      <c r="D28" s="239"/>
      <c r="E28" s="239"/>
      <c r="F28" s="239"/>
      <c r="G28" s="240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41"/>
      <c r="B29" s="242"/>
      <c r="C29" s="252"/>
      <c r="D29" s="242"/>
      <c r="E29" s="242"/>
      <c r="F29" s="242"/>
      <c r="G29" s="243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106</v>
      </c>
      <c r="C30" s="247" t="s">
        <v>106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C31" s="253"/>
      <c r="AE31" t="s">
        <v>109</v>
      </c>
    </row>
  </sheetData>
  <mergeCells count="6">
    <mergeCell ref="A1:G1"/>
    <mergeCell ref="C2:G2"/>
    <mergeCell ref="C3:G3"/>
    <mergeCell ref="C4:G4"/>
    <mergeCell ref="A24:C24"/>
    <mergeCell ref="A25:G2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Mašinský</dc:creator>
  <cp:lastModifiedBy>Dušan Mašinský</cp:lastModifiedBy>
  <cp:lastPrinted>2014-02-28T09:52:57Z</cp:lastPrinted>
  <dcterms:created xsi:type="dcterms:W3CDTF">2009-04-08T07:15:50Z</dcterms:created>
  <dcterms:modified xsi:type="dcterms:W3CDTF">2025-05-13T12:35:37Z</dcterms:modified>
</cp:coreProperties>
</file>