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_ZAK_uverejnovani\2025\001_RAMCOVE SMLOUVY, REVIZE, SERVISNI SMLOUVY\RD17 - čištění dešťových žlabů a gajgrů\02_VÝZVA\"/>
    </mc:Choice>
  </mc:AlternateContent>
  <workbookProtection workbookPassword="8879" lockStructure="1"/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List1!$A$1:$P$41</definedName>
  </definedNames>
  <calcPr calcId="162913"/>
</workbook>
</file>

<file path=xl/calcChain.xml><?xml version="1.0" encoding="utf-8"?>
<calcChain xmlns="http://schemas.openxmlformats.org/spreadsheetml/2006/main">
  <c r="P30" i="1" l="1"/>
  <c r="I30" i="1"/>
  <c r="P29" i="1"/>
  <c r="I29" i="1"/>
  <c r="J30" i="1" l="1"/>
  <c r="K30" i="1" s="1"/>
  <c r="J29" i="1"/>
  <c r="K29" i="1" s="1"/>
  <c r="K31" i="1" l="1"/>
  <c r="P23" i="1"/>
  <c r="P24" i="1"/>
  <c r="P25" i="1"/>
  <c r="P26" i="1"/>
  <c r="P27" i="1"/>
  <c r="P28" i="1"/>
  <c r="P31" i="1"/>
  <c r="P22" i="1"/>
  <c r="P21" i="1"/>
  <c r="I22" i="1"/>
  <c r="I23" i="1"/>
  <c r="I24" i="1"/>
  <c r="I25" i="1"/>
  <c r="I26" i="1"/>
  <c r="I27" i="1"/>
  <c r="I28" i="1"/>
  <c r="I31" i="1"/>
  <c r="I21" i="1"/>
  <c r="J23" i="1" l="1"/>
  <c r="J24" i="1"/>
  <c r="J25" i="1"/>
  <c r="J26" i="1"/>
  <c r="J27" i="1"/>
  <c r="J22" i="1"/>
  <c r="J21" i="1"/>
  <c r="M33" i="1"/>
  <c r="K27" i="1" l="1"/>
  <c r="K26" i="1"/>
  <c r="K25" i="1"/>
  <c r="K24" i="1"/>
  <c r="K23" i="1"/>
  <c r="K22" i="1"/>
  <c r="K21" i="1"/>
  <c r="J31" i="1"/>
  <c r="F33" i="1"/>
  <c r="J28" i="1"/>
  <c r="K28" i="1" s="1"/>
  <c r="J33" i="1" l="1"/>
  <c r="K33" i="1"/>
</calcChain>
</file>

<file path=xl/sharedStrings.xml><?xml version="1.0" encoding="utf-8"?>
<sst xmlns="http://schemas.openxmlformats.org/spreadsheetml/2006/main" count="65" uniqueCount="45">
  <si>
    <t>KRYCÍ LIST NABÍDKY</t>
  </si>
  <si>
    <t>zapsaný v obch. rejstříku:</t>
  </si>
  <si>
    <t>bankovní spojení:</t>
  </si>
  <si>
    <t>statutární orgán:</t>
  </si>
  <si>
    <t>osoba zmocněná:</t>
  </si>
  <si>
    <t>telefon, mobil:</t>
  </si>
  <si>
    <t>číslo účtu:</t>
  </si>
  <si>
    <t>obchodní firma/název:</t>
  </si>
  <si>
    <t>sídlo:</t>
  </si>
  <si>
    <t>e-mail:</t>
  </si>
  <si>
    <t>ID datové schránky:</t>
  </si>
  <si>
    <t>otisk razítka a podpis</t>
  </si>
  <si>
    <t>pro zakázku s názvem</t>
  </si>
  <si>
    <t>Základní údaje o uchazeči:</t>
  </si>
  <si>
    <t>Nabídková cena (Kč)</t>
  </si>
  <si>
    <t>Předmět plnění</t>
  </si>
  <si>
    <t>Plátce DPH</t>
  </si>
  <si>
    <t>Neplátce DPH</t>
  </si>
  <si>
    <t>Cena vč. DPH</t>
  </si>
  <si>
    <t>Celková cena:</t>
  </si>
  <si>
    <t>Výše DPH (21%)</t>
  </si>
  <si>
    <t>IČO:</t>
  </si>
  <si>
    <t>DIČ</t>
  </si>
  <si>
    <t xml:space="preserve">Níže uvedeným podpisem stvrzuji, že podávám tuto nabídku v souladu se zadávací dokumentací. Prohlašuji, že jsme si před podáním nabídky vyžádali a vyjasnili všechny potřebné údaje, které jednoznačně vymezují plnění této veřejné zakázky, v okamžiku podání této nabídky tedy máme vyjasněná veškerá sporná ustanovení a případné technické nejasnosti. Tímto současně prohlašuji, že přijímám podmínky zadavatele stanovené v zadávací dokumentaci a obchodních podmínkách, které jsou součástí této zadávací dokumentace, a tyto jsou jasné a srozumitelné.
Celková nabídková cena zahrnuje všechny náklady spojené s kompletní a úspěšnou realizací veřejné zakázky.
</t>
  </si>
  <si>
    <t xml:space="preserve">čištění dešťového žlabu ze žebříku do 5 m </t>
  </si>
  <si>
    <t>m</t>
  </si>
  <si>
    <t xml:space="preserve">čištění dešťového žlabu nad 5 m výškové práce </t>
  </si>
  <si>
    <t>čištění gajgrů</t>
  </si>
  <si>
    <t>ks</t>
  </si>
  <si>
    <t xml:space="preserve">čištění vpustí </t>
  </si>
  <si>
    <t xml:space="preserve">čištění oplechování komínových těles </t>
  </si>
  <si>
    <t xml:space="preserve">čištění bočního lemování </t>
  </si>
  <si>
    <t xml:space="preserve">čištění úžlabí </t>
  </si>
  <si>
    <t xml:space="preserve">čištění ploché střechy </t>
  </si>
  <si>
    <t xml:space="preserve">m² </t>
  </si>
  <si>
    <t>Cena za 1 jednotku bez DPH</t>
  </si>
  <si>
    <t>doprava na místo realizace</t>
  </si>
  <si>
    <t xml:space="preserve">V……………………………………………dne………………………..                                                                                                  </t>
  </si>
  <si>
    <t xml:space="preserve">Cena za 1 jednotku </t>
  </si>
  <si>
    <t xml:space="preserve">Rámcová dohoda - čištění dešťových žlabů, gajgrů a dešťových vpustí </t>
  </si>
  <si>
    <t>Cena za 2 roky</t>
  </si>
  <si>
    <t>Předpokládaný počet za rok</t>
  </si>
  <si>
    <t>Cena bez DPH celkem za 2 roky</t>
  </si>
  <si>
    <t>provedení pasportu</t>
  </si>
  <si>
    <t>kontrola/oprava pasportu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</si>
</sst>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u/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164" fontId="2" fillId="2" borderId="1" xfId="0" applyNumberFormat="1" applyFont="1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0" fillId="3" borderId="0" xfId="0" applyFill="1"/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164" fontId="0" fillId="3" borderId="0" xfId="0" applyNumberFormat="1" applyFill="1" applyBorder="1" applyProtection="1"/>
    <xf numFmtId="164" fontId="0" fillId="0" borderId="2" xfId="0" applyNumberFormat="1" applyFill="1" applyBorder="1"/>
    <xf numFmtId="3" fontId="0" fillId="0" borderId="2" xfId="0" applyNumberFormat="1" applyFill="1" applyBorder="1"/>
    <xf numFmtId="0" fontId="0" fillId="3" borderId="0" xfId="0" applyFill="1" applyBorder="1"/>
    <xf numFmtId="0" fontId="0" fillId="3" borderId="0" xfId="0" applyFill="1" applyBorder="1" applyAlignment="1" applyProtection="1">
      <alignment horizontal="right"/>
    </xf>
    <xf numFmtId="0" fontId="0" fillId="3" borderId="0" xfId="0" applyFill="1" applyBorder="1" applyProtection="1"/>
    <xf numFmtId="164" fontId="0" fillId="4" borderId="5" xfId="0" applyNumberFormat="1" applyFill="1" applyBorder="1" applyProtection="1">
      <protection locked="0"/>
    </xf>
    <xf numFmtId="164" fontId="0" fillId="0" borderId="6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0" fillId="0" borderId="11" xfId="0" applyNumberFormat="1" applyFill="1" applyBorder="1"/>
    <xf numFmtId="0" fontId="5" fillId="0" borderId="11" xfId="0" applyFont="1" applyBorder="1"/>
    <xf numFmtId="164" fontId="0" fillId="0" borderId="11" xfId="0" applyNumberFormat="1" applyFill="1" applyBorder="1"/>
    <xf numFmtId="164" fontId="0" fillId="0" borderId="12" xfId="0" applyNumberFormat="1" applyFill="1" applyBorder="1"/>
    <xf numFmtId="164" fontId="0" fillId="2" borderId="13" xfId="0" applyNumberFormat="1" applyFill="1" applyBorder="1"/>
    <xf numFmtId="0" fontId="5" fillId="0" borderId="2" xfId="0" applyFont="1" applyBorder="1"/>
    <xf numFmtId="164" fontId="0" fillId="3" borderId="10" xfId="0" applyNumberFormat="1" applyFill="1" applyBorder="1" applyProtection="1"/>
    <xf numFmtId="164" fontId="0" fillId="3" borderId="37" xfId="0" applyNumberFormat="1" applyFill="1" applyBorder="1" applyProtection="1"/>
    <xf numFmtId="3" fontId="0" fillId="0" borderId="38" xfId="0" applyNumberFormat="1" applyFill="1" applyBorder="1"/>
    <xf numFmtId="164" fontId="0" fillId="0" borderId="38" xfId="0" applyNumberFormat="1" applyFill="1" applyBorder="1"/>
    <xf numFmtId="164" fontId="0" fillId="0" borderId="39" xfId="0" applyNumberFormat="1" applyFill="1" applyBorder="1"/>
    <xf numFmtId="164" fontId="0" fillId="3" borderId="5" xfId="0" applyNumberFormat="1" applyFill="1" applyBorder="1" applyProtection="1"/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3" borderId="0" xfId="0" applyFill="1" applyBorder="1" applyAlignment="1" applyProtection="1">
      <alignment horizontal="right"/>
    </xf>
    <xf numFmtId="0" fontId="1" fillId="0" borderId="16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6" xfId="0" applyFont="1" applyBorder="1" applyAlignment="1">
      <alignment horizontal="justify" vertical="justify" wrapText="1"/>
    </xf>
    <xf numFmtId="0" fontId="6" fillId="0" borderId="14" xfId="0" applyFont="1" applyBorder="1" applyAlignment="1">
      <alignment horizontal="justify" vertical="justify"/>
    </xf>
    <xf numFmtId="0" fontId="6" fillId="0" borderId="15" xfId="0" applyFont="1" applyBorder="1" applyAlignment="1">
      <alignment horizontal="justify" vertical="justify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4" borderId="34" xfId="0" applyFill="1" applyBorder="1" applyAlignment="1" applyProtection="1">
      <alignment horizontal="center"/>
      <protection locked="0"/>
    </xf>
    <xf numFmtId="0" fontId="0" fillId="4" borderId="35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3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4" borderId="3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3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25" xfId="0" applyFill="1" applyBorder="1" applyAlignment="1" applyProtection="1">
      <alignment horizontal="center"/>
      <protection locked="0"/>
    </xf>
    <xf numFmtId="0" fontId="0" fillId="4" borderId="26" xfId="0" applyFill="1" applyBorder="1" applyAlignment="1" applyProtection="1">
      <alignment horizontal="center"/>
      <protection locked="0"/>
    </xf>
    <xf numFmtId="0" fontId="0" fillId="4" borderId="27" xfId="0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60"/>
  <sheetViews>
    <sheetView tabSelected="1" zoomScaleNormal="100" workbookViewId="0">
      <selection activeCell="D6" sqref="D6:P6"/>
    </sheetView>
  </sheetViews>
  <sheetFormatPr defaultRowHeight="15" x14ac:dyDescent="0.25"/>
  <cols>
    <col min="1" max="1" width="2.28515625" style="4" customWidth="1"/>
    <col min="3" max="3" width="14.5703125" customWidth="1"/>
    <col min="4" max="4" width="2.28515625" customWidth="1"/>
    <col min="5" max="5" width="0.85546875" customWidth="1"/>
    <col min="6" max="6" width="15.140625" customWidth="1"/>
    <col min="7" max="7" width="7.85546875" customWidth="1"/>
    <col min="8" max="8" width="3.5703125" customWidth="1"/>
    <col min="9" max="9" width="14.42578125" customWidth="1"/>
    <col min="10" max="10" width="13.85546875" customWidth="1"/>
    <col min="11" max="11" width="19.85546875" customWidth="1"/>
    <col min="12" max="12" width="0.5703125" customWidth="1"/>
    <col min="13" max="13" width="15.140625" customWidth="1"/>
    <col min="14" max="14" width="8.28515625" customWidth="1"/>
    <col min="15" max="15" width="3.5703125" customWidth="1"/>
    <col min="16" max="16" width="14.85546875" customWidth="1"/>
    <col min="17" max="43" width="9.140625" style="4" customWidth="1"/>
  </cols>
  <sheetData>
    <row r="1" spans="2:16" s="4" customFormat="1" x14ac:dyDescent="0.25"/>
    <row r="2" spans="2:16" s="4" customFormat="1" ht="24.75" customHeight="1" x14ac:dyDescent="0.3"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2:16" s="4" customFormat="1" ht="18.75" customHeight="1" x14ac:dyDescent="0.25">
      <c r="B3" s="92" t="s">
        <v>12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2:16" s="4" customFormat="1" ht="48.75" customHeight="1" x14ac:dyDescent="0.25">
      <c r="B4" s="93" t="s">
        <v>39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</row>
    <row r="5" spans="2:16" s="4" customFormat="1" ht="18" customHeight="1" thickBot="1" x14ac:dyDescent="0.3">
      <c r="B5" s="5" t="s">
        <v>13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6" ht="18.95" customHeight="1" x14ac:dyDescent="0.25">
      <c r="B6" s="95" t="s">
        <v>7</v>
      </c>
      <c r="C6" s="96"/>
      <c r="D6" s="97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16" ht="18.95" customHeight="1" x14ac:dyDescent="0.25">
      <c r="B7" s="89" t="s">
        <v>8</v>
      </c>
      <c r="C7" s="90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8"/>
    </row>
    <row r="8" spans="2:16" ht="18.95" customHeight="1" x14ac:dyDescent="0.25">
      <c r="B8" s="89" t="s">
        <v>21</v>
      </c>
      <c r="C8" s="90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8"/>
    </row>
    <row r="9" spans="2:16" ht="18.95" customHeight="1" x14ac:dyDescent="0.25">
      <c r="B9" s="84" t="s">
        <v>22</v>
      </c>
      <c r="C9" s="85"/>
      <c r="D9" s="8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2:16" ht="18.95" customHeight="1" x14ac:dyDescent="0.25">
      <c r="B10" s="89" t="s">
        <v>1</v>
      </c>
      <c r="C10" s="90"/>
      <c r="D10" s="8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8"/>
    </row>
    <row r="11" spans="2:16" ht="18.95" customHeight="1" x14ac:dyDescent="0.25">
      <c r="B11" s="89" t="s">
        <v>2</v>
      </c>
      <c r="C11" s="90"/>
      <c r="D11" s="8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8"/>
    </row>
    <row r="12" spans="2:16" ht="18.95" customHeight="1" x14ac:dyDescent="0.25">
      <c r="B12" s="89" t="s">
        <v>6</v>
      </c>
      <c r="C12" s="90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8"/>
    </row>
    <row r="13" spans="2:16" ht="18.95" customHeight="1" x14ac:dyDescent="0.25">
      <c r="B13" s="89" t="s">
        <v>3</v>
      </c>
      <c r="C13" s="90"/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/>
    </row>
    <row r="14" spans="2:16" ht="18.95" customHeight="1" x14ac:dyDescent="0.25">
      <c r="B14" s="89" t="s">
        <v>4</v>
      </c>
      <c r="C14" s="90"/>
      <c r="D14" s="86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8"/>
    </row>
    <row r="15" spans="2:16" ht="18.95" customHeight="1" x14ac:dyDescent="0.25">
      <c r="B15" s="89" t="s">
        <v>5</v>
      </c>
      <c r="C15" s="90"/>
      <c r="D15" s="86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8"/>
    </row>
    <row r="16" spans="2:16" ht="18.95" customHeight="1" x14ac:dyDescent="0.25">
      <c r="B16" s="89" t="s">
        <v>9</v>
      </c>
      <c r="C16" s="90"/>
      <c r="D16" s="86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8"/>
    </row>
    <row r="17" spans="2:16" ht="18.95" customHeight="1" thickBot="1" x14ac:dyDescent="0.3">
      <c r="B17" s="72" t="s">
        <v>10</v>
      </c>
      <c r="C17" s="73"/>
      <c r="D17" s="78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2:16" ht="22.5" customHeight="1" thickBot="1" x14ac:dyDescent="0.3">
      <c r="B18" s="77" t="s">
        <v>14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</row>
    <row r="19" spans="2:16" ht="16.5" customHeight="1" thickBot="1" x14ac:dyDescent="0.3">
      <c r="B19" s="43" t="s">
        <v>15</v>
      </c>
      <c r="C19" s="44"/>
      <c r="D19" s="45"/>
      <c r="E19" s="2"/>
      <c r="F19" s="74" t="s">
        <v>16</v>
      </c>
      <c r="G19" s="75"/>
      <c r="H19" s="75"/>
      <c r="I19" s="75"/>
      <c r="J19" s="75"/>
      <c r="K19" s="76"/>
      <c r="L19" s="63"/>
      <c r="M19" s="81" t="s">
        <v>17</v>
      </c>
      <c r="N19" s="82"/>
      <c r="O19" s="82"/>
      <c r="P19" s="83"/>
    </row>
    <row r="20" spans="2:16" ht="49.5" customHeight="1" thickBot="1" x14ac:dyDescent="0.3">
      <c r="B20" s="46"/>
      <c r="C20" s="47"/>
      <c r="D20" s="48"/>
      <c r="E20" s="2"/>
      <c r="F20" s="15" t="s">
        <v>35</v>
      </c>
      <c r="G20" s="52" t="s">
        <v>41</v>
      </c>
      <c r="H20" s="52"/>
      <c r="I20" s="16" t="s">
        <v>42</v>
      </c>
      <c r="J20" s="16" t="s">
        <v>20</v>
      </c>
      <c r="K20" s="17" t="s">
        <v>18</v>
      </c>
      <c r="L20" s="63"/>
      <c r="M20" s="15" t="s">
        <v>38</v>
      </c>
      <c r="N20" s="52" t="s">
        <v>41</v>
      </c>
      <c r="O20" s="52"/>
      <c r="P20" s="17" t="s">
        <v>40</v>
      </c>
    </row>
    <row r="21" spans="2:16" ht="39.950000000000003" customHeight="1" thickBot="1" x14ac:dyDescent="0.3">
      <c r="B21" s="53" t="s">
        <v>24</v>
      </c>
      <c r="C21" s="54"/>
      <c r="D21" s="55"/>
      <c r="E21" s="2"/>
      <c r="F21" s="13"/>
      <c r="G21" s="9">
        <v>1000</v>
      </c>
      <c r="H21" s="8" t="s">
        <v>25</v>
      </c>
      <c r="I21" s="8">
        <f>F21*G21*2</f>
        <v>0</v>
      </c>
      <c r="J21" s="8">
        <f>I21*0.21</f>
        <v>0</v>
      </c>
      <c r="K21" s="14">
        <f>I21+J21</f>
        <v>0</v>
      </c>
      <c r="M21" s="13"/>
      <c r="N21" s="9">
        <v>1000</v>
      </c>
      <c r="O21" s="8" t="s">
        <v>25</v>
      </c>
      <c r="P21" s="14">
        <f>M21*N21*2</f>
        <v>0</v>
      </c>
    </row>
    <row r="22" spans="2:16" ht="39.950000000000003" customHeight="1" thickBot="1" x14ac:dyDescent="0.3">
      <c r="B22" s="53" t="s">
        <v>26</v>
      </c>
      <c r="C22" s="54"/>
      <c r="D22" s="55"/>
      <c r="E22" s="2"/>
      <c r="F22" s="13"/>
      <c r="G22" s="9">
        <v>5000</v>
      </c>
      <c r="H22" s="8" t="s">
        <v>25</v>
      </c>
      <c r="I22" s="8">
        <f t="shared" ref="I22:I31" si="0">F22*G22*2</f>
        <v>0</v>
      </c>
      <c r="J22" s="8">
        <f t="shared" ref="J22:J31" si="1">I22*0.21</f>
        <v>0</v>
      </c>
      <c r="K22" s="14">
        <f t="shared" ref="K22:K27" si="2">I22+J22</f>
        <v>0</v>
      </c>
      <c r="M22" s="13"/>
      <c r="N22" s="9">
        <v>5000</v>
      </c>
      <c r="O22" s="8" t="s">
        <v>25</v>
      </c>
      <c r="P22" s="14">
        <f>M22*N22*2</f>
        <v>0</v>
      </c>
    </row>
    <row r="23" spans="2:16" ht="39.950000000000003" customHeight="1" thickBot="1" x14ac:dyDescent="0.3">
      <c r="B23" s="53" t="s">
        <v>27</v>
      </c>
      <c r="C23" s="54"/>
      <c r="D23" s="55"/>
      <c r="E23" s="2"/>
      <c r="F23" s="13"/>
      <c r="G23" s="9">
        <v>500</v>
      </c>
      <c r="H23" s="8" t="s">
        <v>28</v>
      </c>
      <c r="I23" s="8">
        <f t="shared" si="0"/>
        <v>0</v>
      </c>
      <c r="J23" s="8">
        <f t="shared" si="1"/>
        <v>0</v>
      </c>
      <c r="K23" s="14">
        <f t="shared" si="2"/>
        <v>0</v>
      </c>
      <c r="M23" s="13"/>
      <c r="N23" s="9">
        <v>500</v>
      </c>
      <c r="O23" s="8" t="s">
        <v>28</v>
      </c>
      <c r="P23" s="14">
        <f t="shared" ref="P23:P31" si="3">M23*N23*2</f>
        <v>0</v>
      </c>
    </row>
    <row r="24" spans="2:16" ht="39.950000000000003" customHeight="1" thickBot="1" x14ac:dyDescent="0.3">
      <c r="B24" s="53" t="s">
        <v>29</v>
      </c>
      <c r="C24" s="54"/>
      <c r="D24" s="55"/>
      <c r="E24" s="2"/>
      <c r="F24" s="13"/>
      <c r="G24" s="9">
        <v>350</v>
      </c>
      <c r="H24" s="8" t="s">
        <v>28</v>
      </c>
      <c r="I24" s="8">
        <f t="shared" si="0"/>
        <v>0</v>
      </c>
      <c r="J24" s="8">
        <f t="shared" si="1"/>
        <v>0</v>
      </c>
      <c r="K24" s="14">
        <f t="shared" si="2"/>
        <v>0</v>
      </c>
      <c r="M24" s="13"/>
      <c r="N24" s="9">
        <v>350</v>
      </c>
      <c r="O24" s="8" t="s">
        <v>28</v>
      </c>
      <c r="P24" s="14">
        <f t="shared" si="3"/>
        <v>0</v>
      </c>
    </row>
    <row r="25" spans="2:16" ht="39.950000000000003" customHeight="1" thickBot="1" x14ac:dyDescent="0.3">
      <c r="B25" s="53" t="s">
        <v>30</v>
      </c>
      <c r="C25" s="54"/>
      <c r="D25" s="55"/>
      <c r="E25" s="2"/>
      <c r="F25" s="13"/>
      <c r="G25" s="9">
        <v>500</v>
      </c>
      <c r="H25" s="8" t="s">
        <v>25</v>
      </c>
      <c r="I25" s="8">
        <f t="shared" si="0"/>
        <v>0</v>
      </c>
      <c r="J25" s="8">
        <f t="shared" si="1"/>
        <v>0</v>
      </c>
      <c r="K25" s="14">
        <f t="shared" si="2"/>
        <v>0</v>
      </c>
      <c r="M25" s="13"/>
      <c r="N25" s="9">
        <v>500</v>
      </c>
      <c r="O25" s="8" t="s">
        <v>25</v>
      </c>
      <c r="P25" s="14">
        <f t="shared" si="3"/>
        <v>0</v>
      </c>
    </row>
    <row r="26" spans="2:16" ht="39.950000000000003" customHeight="1" thickBot="1" x14ac:dyDescent="0.3">
      <c r="B26" s="56" t="s">
        <v>31</v>
      </c>
      <c r="C26" s="57"/>
      <c r="D26" s="58"/>
      <c r="E26" s="2"/>
      <c r="F26" s="13"/>
      <c r="G26" s="9">
        <v>1000</v>
      </c>
      <c r="H26" s="8" t="s">
        <v>25</v>
      </c>
      <c r="I26" s="8">
        <f t="shared" si="0"/>
        <v>0</v>
      </c>
      <c r="J26" s="8">
        <f t="shared" si="1"/>
        <v>0</v>
      </c>
      <c r="K26" s="14">
        <f t="shared" si="2"/>
        <v>0</v>
      </c>
      <c r="M26" s="13"/>
      <c r="N26" s="9">
        <v>1000</v>
      </c>
      <c r="O26" s="8" t="s">
        <v>25</v>
      </c>
      <c r="P26" s="14">
        <f t="shared" si="3"/>
        <v>0</v>
      </c>
    </row>
    <row r="27" spans="2:16" ht="39.950000000000003" customHeight="1" thickBot="1" x14ac:dyDescent="0.3">
      <c r="B27" s="56" t="s">
        <v>32</v>
      </c>
      <c r="C27" s="57"/>
      <c r="D27" s="58"/>
      <c r="E27" s="2"/>
      <c r="F27" s="13"/>
      <c r="G27" s="9">
        <v>750</v>
      </c>
      <c r="H27" s="8" t="s">
        <v>25</v>
      </c>
      <c r="I27" s="8">
        <f t="shared" si="0"/>
        <v>0</v>
      </c>
      <c r="J27" s="8">
        <f t="shared" si="1"/>
        <v>0</v>
      </c>
      <c r="K27" s="14">
        <f t="shared" si="2"/>
        <v>0</v>
      </c>
      <c r="M27" s="13"/>
      <c r="N27" s="9">
        <v>750</v>
      </c>
      <c r="O27" s="8" t="s">
        <v>25</v>
      </c>
      <c r="P27" s="14">
        <f t="shared" si="3"/>
        <v>0</v>
      </c>
    </row>
    <row r="28" spans="2:16" ht="39.950000000000003" customHeight="1" thickBot="1" x14ac:dyDescent="0.3">
      <c r="B28" s="53" t="s">
        <v>33</v>
      </c>
      <c r="C28" s="54"/>
      <c r="D28" s="55"/>
      <c r="E28" s="2"/>
      <c r="F28" s="13"/>
      <c r="G28" s="9">
        <v>1500</v>
      </c>
      <c r="H28" s="23" t="s">
        <v>34</v>
      </c>
      <c r="I28" s="8">
        <f t="shared" si="0"/>
        <v>0</v>
      </c>
      <c r="J28" s="8">
        <f t="shared" ref="J28:J30" si="4">I28*0.21</f>
        <v>0</v>
      </c>
      <c r="K28" s="14">
        <f>I28+J28</f>
        <v>0</v>
      </c>
      <c r="M28" s="13"/>
      <c r="N28" s="9">
        <v>1500</v>
      </c>
      <c r="O28" s="23" t="s">
        <v>34</v>
      </c>
      <c r="P28" s="14">
        <f t="shared" si="3"/>
        <v>0</v>
      </c>
    </row>
    <row r="29" spans="2:16" ht="39.950000000000003" customHeight="1" thickBot="1" x14ac:dyDescent="0.3">
      <c r="B29" s="53" t="s">
        <v>43</v>
      </c>
      <c r="C29" s="54"/>
      <c r="D29" s="55"/>
      <c r="E29" s="2"/>
      <c r="F29" s="29">
        <v>500</v>
      </c>
      <c r="G29" s="9">
        <v>100</v>
      </c>
      <c r="H29" s="8" t="s">
        <v>28</v>
      </c>
      <c r="I29" s="8">
        <f t="shared" ref="I29:I30" si="5">F29*G29</f>
        <v>50000</v>
      </c>
      <c r="J29" s="8">
        <f t="shared" si="4"/>
        <v>10500</v>
      </c>
      <c r="K29" s="14">
        <f>I29+J29</f>
        <v>60500</v>
      </c>
      <c r="M29" s="29">
        <v>500</v>
      </c>
      <c r="N29" s="9">
        <v>100</v>
      </c>
      <c r="O29" s="8" t="s">
        <v>28</v>
      </c>
      <c r="P29" s="14">
        <f t="shared" ref="P29:P30" si="6">M29*N29</f>
        <v>50000</v>
      </c>
    </row>
    <row r="30" spans="2:16" ht="39.950000000000003" customHeight="1" thickBot="1" x14ac:dyDescent="0.3">
      <c r="B30" s="53" t="s">
        <v>44</v>
      </c>
      <c r="C30" s="54"/>
      <c r="D30" s="55"/>
      <c r="E30" s="2"/>
      <c r="F30" s="25">
        <v>100</v>
      </c>
      <c r="G30" s="26">
        <v>173</v>
      </c>
      <c r="H30" s="27" t="s">
        <v>28</v>
      </c>
      <c r="I30" s="27">
        <f t="shared" si="5"/>
        <v>17300</v>
      </c>
      <c r="J30" s="27">
        <f t="shared" si="4"/>
        <v>3633</v>
      </c>
      <c r="K30" s="28">
        <f>I30+J30</f>
        <v>20933</v>
      </c>
      <c r="M30" s="25">
        <v>100</v>
      </c>
      <c r="N30" s="26">
        <v>173</v>
      </c>
      <c r="O30" s="27" t="s">
        <v>28</v>
      </c>
      <c r="P30" s="28">
        <f t="shared" si="6"/>
        <v>17300</v>
      </c>
    </row>
    <row r="31" spans="2:16" ht="39.950000000000003" customHeight="1" thickBot="1" x14ac:dyDescent="0.3">
      <c r="B31" s="53" t="s">
        <v>36</v>
      </c>
      <c r="C31" s="54"/>
      <c r="D31" s="55"/>
      <c r="E31" s="2"/>
      <c r="F31" s="24">
        <v>400</v>
      </c>
      <c r="G31" s="18">
        <v>273</v>
      </c>
      <c r="H31" s="19" t="s">
        <v>28</v>
      </c>
      <c r="I31" s="20">
        <f t="shared" si="0"/>
        <v>218400</v>
      </c>
      <c r="J31" s="20">
        <f t="shared" si="1"/>
        <v>45864</v>
      </c>
      <c r="K31" s="21">
        <f>I31+J31*2</f>
        <v>310128</v>
      </c>
      <c r="M31" s="24">
        <v>400</v>
      </c>
      <c r="N31" s="18">
        <v>273</v>
      </c>
      <c r="O31" s="19" t="s">
        <v>28</v>
      </c>
      <c r="P31" s="21">
        <f t="shared" si="3"/>
        <v>218400</v>
      </c>
    </row>
    <row r="32" spans="2:16" s="10" customFormat="1" ht="7.5" customHeight="1" thickBot="1" x14ac:dyDescent="0.3">
      <c r="B32" s="39"/>
      <c r="C32" s="39"/>
      <c r="D32" s="39"/>
      <c r="E32" s="11"/>
      <c r="F32" s="7"/>
      <c r="G32" s="7"/>
      <c r="H32" s="7"/>
      <c r="I32" s="7"/>
      <c r="J32" s="7"/>
      <c r="K32" s="7"/>
      <c r="L32" s="12"/>
      <c r="M32" s="7"/>
      <c r="N32" s="7"/>
      <c r="O32" s="7"/>
      <c r="P32" s="7"/>
    </row>
    <row r="33" spans="2:16" ht="37.5" customHeight="1" thickBot="1" x14ac:dyDescent="0.35">
      <c r="B33" s="40" t="s">
        <v>19</v>
      </c>
      <c r="C33" s="41"/>
      <c r="D33" s="42"/>
      <c r="E33" s="3"/>
      <c r="F33" s="68">
        <f>SUM(I21:I31)</f>
        <v>285700</v>
      </c>
      <c r="G33" s="69"/>
      <c r="H33" s="69"/>
      <c r="I33" s="70"/>
      <c r="J33" s="22">
        <f>SUM(J21:J31)</f>
        <v>59997</v>
      </c>
      <c r="K33" s="1">
        <f>SUM(K21:K31)</f>
        <v>391561</v>
      </c>
      <c r="M33" s="71">
        <f>SUM(P21:P31)</f>
        <v>285700</v>
      </c>
      <c r="N33" s="69"/>
      <c r="O33" s="69"/>
      <c r="P33" s="70"/>
    </row>
    <row r="34" spans="2:16" s="4" customFormat="1" ht="15.75" thickBot="1" x14ac:dyDescent="0.3"/>
    <row r="35" spans="2:16" ht="98.25" customHeight="1" thickBot="1" x14ac:dyDescent="0.3">
      <c r="B35" s="49" t="s">
        <v>23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1"/>
    </row>
    <row r="36" spans="2:16" ht="24.95" customHeight="1" x14ac:dyDescent="0.25">
      <c r="B36" s="59" t="s">
        <v>37</v>
      </c>
      <c r="C36" s="60"/>
      <c r="D36" s="60"/>
      <c r="E36" s="60"/>
      <c r="F36" s="60"/>
      <c r="G36" s="60"/>
      <c r="H36" s="60"/>
      <c r="I36" s="61"/>
      <c r="J36" s="30" t="s">
        <v>11</v>
      </c>
      <c r="K36" s="31"/>
      <c r="L36" s="31"/>
      <c r="M36" s="31"/>
      <c r="N36" s="31"/>
      <c r="O36" s="31"/>
      <c r="P36" s="32"/>
    </row>
    <row r="37" spans="2:16" ht="24.95" customHeight="1" x14ac:dyDescent="0.25">
      <c r="B37" s="62"/>
      <c r="C37" s="63"/>
      <c r="D37" s="63"/>
      <c r="E37" s="63"/>
      <c r="F37" s="63"/>
      <c r="G37" s="63"/>
      <c r="H37" s="63"/>
      <c r="I37" s="64"/>
      <c r="J37" s="33"/>
      <c r="K37" s="34"/>
      <c r="L37" s="34"/>
      <c r="M37" s="34"/>
      <c r="N37" s="34"/>
      <c r="O37" s="34"/>
      <c r="P37" s="35"/>
    </row>
    <row r="38" spans="2:16" ht="24.95" customHeight="1" x14ac:dyDescent="0.25">
      <c r="B38" s="62"/>
      <c r="C38" s="63"/>
      <c r="D38" s="63"/>
      <c r="E38" s="63"/>
      <c r="F38" s="63"/>
      <c r="G38" s="63"/>
      <c r="H38" s="63"/>
      <c r="I38" s="64"/>
      <c r="J38" s="33"/>
      <c r="K38" s="34"/>
      <c r="L38" s="34"/>
      <c r="M38" s="34"/>
      <c r="N38" s="34"/>
      <c r="O38" s="34"/>
      <c r="P38" s="35"/>
    </row>
    <row r="39" spans="2:16" ht="24.95" customHeight="1" x14ac:dyDescent="0.25">
      <c r="B39" s="62"/>
      <c r="C39" s="63"/>
      <c r="D39" s="63"/>
      <c r="E39" s="63"/>
      <c r="F39" s="63"/>
      <c r="G39" s="63"/>
      <c r="H39" s="63"/>
      <c r="I39" s="64"/>
      <c r="J39" s="33"/>
      <c r="K39" s="34"/>
      <c r="L39" s="34"/>
      <c r="M39" s="34"/>
      <c r="N39" s="34"/>
      <c r="O39" s="34"/>
      <c r="P39" s="35"/>
    </row>
    <row r="40" spans="2:16" ht="24.95" customHeight="1" thickBot="1" x14ac:dyDescent="0.3">
      <c r="B40" s="65"/>
      <c r="C40" s="66"/>
      <c r="D40" s="66"/>
      <c r="E40" s="66"/>
      <c r="F40" s="66"/>
      <c r="G40" s="66"/>
      <c r="H40" s="66"/>
      <c r="I40" s="67"/>
      <c r="J40" s="36"/>
      <c r="K40" s="37"/>
      <c r="L40" s="37"/>
      <c r="M40" s="37"/>
      <c r="N40" s="37"/>
      <c r="O40" s="37"/>
      <c r="P40" s="38"/>
    </row>
    <row r="41" spans="2:16" s="4" customFormat="1" x14ac:dyDescent="0.25"/>
    <row r="42" spans="2:16" s="4" customFormat="1" x14ac:dyDescent="0.25"/>
    <row r="43" spans="2:16" s="4" customFormat="1" x14ac:dyDescent="0.25"/>
    <row r="44" spans="2:16" s="4" customFormat="1" x14ac:dyDescent="0.25"/>
    <row r="45" spans="2:16" s="4" customFormat="1" x14ac:dyDescent="0.25"/>
    <row r="46" spans="2:16" s="4" customFormat="1" x14ac:dyDescent="0.25"/>
    <row r="47" spans="2:16" s="4" customFormat="1" x14ac:dyDescent="0.25"/>
    <row r="48" spans="2:16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</sheetData>
  <sheetProtection password="8879" sheet="1" selectLockedCells="1"/>
  <mergeCells count="52">
    <mergeCell ref="D8:P8"/>
    <mergeCell ref="B8:C8"/>
    <mergeCell ref="B2:P2"/>
    <mergeCell ref="B3:P3"/>
    <mergeCell ref="B4:P4"/>
    <mergeCell ref="B6:C6"/>
    <mergeCell ref="B7:C7"/>
    <mergeCell ref="D6:P6"/>
    <mergeCell ref="D7:P7"/>
    <mergeCell ref="B9:C9"/>
    <mergeCell ref="D9:P9"/>
    <mergeCell ref="B15:C15"/>
    <mergeCell ref="B16:C16"/>
    <mergeCell ref="B10:C10"/>
    <mergeCell ref="B11:C11"/>
    <mergeCell ref="B14:C14"/>
    <mergeCell ref="D16:P16"/>
    <mergeCell ref="D15:P15"/>
    <mergeCell ref="B13:C13"/>
    <mergeCell ref="D12:P12"/>
    <mergeCell ref="D13:P13"/>
    <mergeCell ref="D14:P14"/>
    <mergeCell ref="B12:C12"/>
    <mergeCell ref="D10:P10"/>
    <mergeCell ref="D11:P11"/>
    <mergeCell ref="B17:C17"/>
    <mergeCell ref="B26:D26"/>
    <mergeCell ref="F19:K19"/>
    <mergeCell ref="B22:D22"/>
    <mergeCell ref="B24:D24"/>
    <mergeCell ref="B18:P18"/>
    <mergeCell ref="B21:D21"/>
    <mergeCell ref="L19:L20"/>
    <mergeCell ref="D17:P17"/>
    <mergeCell ref="M19:P19"/>
    <mergeCell ref="N20:O20"/>
    <mergeCell ref="J36:P40"/>
    <mergeCell ref="B32:D32"/>
    <mergeCell ref="B33:D33"/>
    <mergeCell ref="B19:D20"/>
    <mergeCell ref="B35:P35"/>
    <mergeCell ref="G20:H20"/>
    <mergeCell ref="B31:D31"/>
    <mergeCell ref="B28:D28"/>
    <mergeCell ref="B27:D27"/>
    <mergeCell ref="B36:I40"/>
    <mergeCell ref="F33:I33"/>
    <mergeCell ref="M33:P33"/>
    <mergeCell ref="B25:D25"/>
    <mergeCell ref="B23:D23"/>
    <mergeCell ref="B29:D29"/>
    <mergeCell ref="B30:D3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E21" sqref="E21"/>
    </sheetView>
  </sheetViews>
  <sheetFormatPr defaultRowHeight="15" x14ac:dyDescent="0.25"/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.75" customHeight="1" x14ac:dyDescent="0.25"/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Pacal</dc:creator>
  <cp:lastModifiedBy>Zdeňka Chlápková</cp:lastModifiedBy>
  <cp:lastPrinted>2024-08-14T05:50:43Z</cp:lastPrinted>
  <dcterms:created xsi:type="dcterms:W3CDTF">2016-02-25T07:25:27Z</dcterms:created>
  <dcterms:modified xsi:type="dcterms:W3CDTF">2025-07-30T14:37:31Z</dcterms:modified>
</cp:coreProperties>
</file>