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'Rekapitulace'!$G$27</definedName>
    <definedName name="Dodavka0">'Položky'!#REF!</definedName>
    <definedName name="HSV">'Rekapitulace'!$E$27</definedName>
    <definedName name="HSV0">'Položky'!#REF!</definedName>
    <definedName name="HZS">'Rekapitulace'!$I$27</definedName>
    <definedName name="HZS0">'Položky'!#REF!</definedName>
    <definedName name="JKSO">'Krycí list'!$G$2</definedName>
    <definedName name="MJ">'Krycí list'!$G$5</definedName>
    <definedName name="Mont">'Rekapitulace'!$H$27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'Položky'!$A$1:$G$261</definedName>
    <definedName name="_xlnm.Print_Area" localSheetId="1">'Rekapitulace'!$A$1:$I$42</definedName>
    <definedName name="PocetMJ">'Krycí list'!$G$6</definedName>
    <definedName name="Poznamka">'Krycí list'!$B$37</definedName>
    <definedName name="Projektant">'Krycí list'!$C$8</definedName>
    <definedName name="PSV">'Rekapitulace'!$F$27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<sst xmlns="http://schemas.openxmlformats.org/spreadsheetml/2006/main" count="725" uniqueCount="451">
  <si>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</si>
  <si>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</si>
  <si>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</si>
  <si>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</si>
  <si>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</si>
  <si>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</si>
  <si>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</si>
  <si>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</si>
  <si>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</si>
  <si>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</si>
  <si>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</si>
  <si>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</si>
  <si>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</si>
  <si>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</si>
  <si>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</si>
  <si>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</si>
  <si>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</si>
  <si>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</si>
  <si>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</si>
  <si>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</si>
  <si>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</si>
  <si>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</si>
  <si>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</si>
  <si>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</si>
  <si>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</si>
  <si>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</si>
  <si>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</si>
  <si>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</si>
  <si>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</si>
  <si>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</si>
  <si>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</si>
  <si>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</si>
  <si>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</si>
  <si>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</si>
  <si>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</si>
  <si>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</si>
  <si>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</si>
  <si>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</si>
  <si>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</si>
  <si>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</si>
  <si>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</si>
  <si>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</si>
  <si>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</si>
  <si>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</si>
  <si>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</si>
  <si>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</si>
  <si>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</si>
  <si>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</si>
  <si>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</si>
  <si>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</si>
  <si>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</si>
  <si>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</si>
  <si>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</si>
  <si>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</si>
  <si>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</si>
  <si>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</si>
  <si>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</si>
  <si>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</si>
  <si>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</si>
  <si>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</si>
  <si>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</si>
  <si>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</si>
  <si>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</si>
  <si>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</si>
  <si>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</si>
  <si>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</si>
  <si>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</si>
  <si>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</si>
  <si>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</si>
  <si>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</si>
  <si>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</si>
  <si>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</si>
  <si>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</si>
  <si>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</si>
  <si>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</si>
  <si>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</si>
  <si>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</si>
  <si>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</si>
  <si>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</si>
  <si>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N07/16</t>
  </si>
  <si>
    <t>ZŠ Hroznová 1 Brno</t>
  </si>
  <si>
    <t>07/16</t>
  </si>
  <si>
    <t>Oprava schodiště</t>
  </si>
  <si>
    <t>801.32</t>
  </si>
  <si>
    <t>113106121R00</t>
  </si>
  <si>
    <t xml:space="preserve">Rozebrání dlažeb z betonových dlaždic na sucho </t>
  </si>
  <si>
    <t>m2</t>
  </si>
  <si>
    <t>113107161U00</t>
  </si>
  <si>
    <t xml:space="preserve">Odstraň podklad -200m2 kam drc 10cm </t>
  </si>
  <si>
    <t>122201101R00</t>
  </si>
  <si>
    <t xml:space="preserve">Odkopávky nezapažené v hor. 3 do 100 m3 </t>
  </si>
  <si>
    <t>m3</t>
  </si>
  <si>
    <t>25,00*0,07</t>
  </si>
  <si>
    <t>139601102R00</t>
  </si>
  <si>
    <t xml:space="preserve">Ruční výkop jam, rýh a šachet v hornině tř. 3 </t>
  </si>
  <si>
    <t>(0,80+1,10)/2*1,50*2,80</t>
  </si>
  <si>
    <t>0,50*1,50*1,10</t>
  </si>
  <si>
    <t>(1,00*0,70+(0,60+0,80)/2*0,85)*3,68</t>
  </si>
  <si>
    <t>162201201R00</t>
  </si>
  <si>
    <t xml:space="preserve">Vodorovné přemíst. výkopku nošením hor.1-4, do 10m </t>
  </si>
  <si>
    <t>11,33-9,75</t>
  </si>
  <si>
    <t>162201209R00</t>
  </si>
  <si>
    <t xml:space="preserve">Příplatek za dalších 10 m nošení výkopku z hor.1-4 </t>
  </si>
  <si>
    <t>1,58*2,50</t>
  </si>
  <si>
    <t>162701105R00</t>
  </si>
  <si>
    <t>Vodorovné přemístění výkopku z hor.1-4 do 10000 m na skládku</t>
  </si>
  <si>
    <t>162701109R00</t>
  </si>
  <si>
    <t>Příplatek k vod. přemístění hor.1-4 za další 1 km na skládku</t>
  </si>
  <si>
    <t>1,58*24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</si>
  <si>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</si>
  <si>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</si>
  <si>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</si>
  <si>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</si>
  <si>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171201211RR</t>
  </si>
  <si>
    <t xml:space="preserve">Skládkovné zemina dle lokaliy </t>
  </si>
  <si>
    <t>t</t>
  </si>
  <si>
    <t>174101102R00</t>
  </si>
  <si>
    <t xml:space="preserve">Zásyp ruční se zhutněním </t>
  </si>
  <si>
    <t>(0,80+1,10)/2*1,30*2,80</t>
  </si>
  <si>
    <t>0,50*1,30*1,10</t>
  </si>
  <si>
    <t>(0,60+1,00)/2*1,60*3,68</t>
  </si>
  <si>
    <t>2,90*0,50/2*1,20</t>
  </si>
  <si>
    <t>2</t>
  </si>
  <si>
    <t>Základy a zvláštní zakládání</t>
  </si>
  <si>
    <t>274313611R00</t>
  </si>
  <si>
    <t>Beton základových pasů prostý C 16/20 propojení se stáv.základy zazubením do hl.50mm</t>
  </si>
  <si>
    <t>Začátek provozního součtu</t>
  </si>
  <si>
    <t>(2,75+1,15+4,00+3,04)*0,35*0,53</t>
  </si>
  <si>
    <t>dv.:0,90*0,25*0,25</t>
  </si>
  <si>
    <t>sch.v.:1,15*0,35*0,22</t>
  </si>
  <si>
    <t>0,60*0,35*1,12</t>
  </si>
  <si>
    <t>2,83*0,35*0,55</t>
  </si>
  <si>
    <t>Konec provozního součtu</t>
  </si>
  <si>
    <t>2,95*1,035</t>
  </si>
  <si>
    <t>274351215R00</t>
  </si>
  <si>
    <t xml:space="preserve">Bednění stěn základových pasů - zřízení </t>
  </si>
  <si>
    <t>dv.:0,90*0,25*2</t>
  </si>
  <si>
    <t>u sch.:1,15*0,22*2</t>
  </si>
  <si>
    <t>274351216R00</t>
  </si>
  <si>
    <t xml:space="preserve">Bednění stěn základových pasů - odstranění </t>
  </si>
  <si>
    <t>3</t>
  </si>
  <si>
    <t>Svislé a kompletní konstrukce</t>
  </si>
  <si>
    <t>311112025RT3</t>
  </si>
  <si>
    <t>Uložení tvárnic ztraceného bednění, tl. 25 cm zalití tvárnic betonem C 20/25</t>
  </si>
  <si>
    <t>2,80*1,50</t>
  </si>
  <si>
    <t>0,50*0,70+2,65*2,25+(2,00+1,20)/2*1,60</t>
  </si>
  <si>
    <t>3,00*2,00</t>
  </si>
  <si>
    <t>-0,90*1,85</t>
  </si>
  <si>
    <t>311361821R00</t>
  </si>
  <si>
    <t xml:space="preserve">Výztuž nadzáklad. zdí z betonářské oceli 10505 (R) </t>
  </si>
  <si>
    <t>4,35*120,00*0,001</t>
  </si>
  <si>
    <t>349231811R00</t>
  </si>
  <si>
    <t xml:space="preserve">Přizdívka ostění z cihel, kapsy do 15 cm </t>
  </si>
  <si>
    <t>4</t>
  </si>
  <si>
    <t>Vodorovné konstrukce</t>
  </si>
  <si>
    <t>411321414R00</t>
  </si>
  <si>
    <t xml:space="preserve">Deska ze železobetonu C 25/30  XC4,  XF4 </t>
  </si>
  <si>
    <t>hlava:2,80*0,25*0,10</t>
  </si>
  <si>
    <t>411321515R00</t>
  </si>
  <si>
    <t xml:space="preserve">Stropy deskové ze železobetonu C 30/37 XC4,  XF4 </t>
  </si>
  <si>
    <t>1,87*1,67*0,16</t>
  </si>
  <si>
    <t>3,75*2,95*0,16</t>
  </si>
  <si>
    <t>př:1,30*0,25*0,16</t>
  </si>
  <si>
    <t>411351101RT1</t>
  </si>
  <si>
    <t>Bednění stropů deskových  -zřízení bednicí materiál prkna</t>
  </si>
  <si>
    <t>0,16*(1,87+1,67*2)</t>
  </si>
  <si>
    <t>3,10*2,70+0,16*(3,75+2,95)</t>
  </si>
  <si>
    <t>př.:1,30*(0,25+0,16*2)</t>
  </si>
  <si>
    <t>hlava:0,10*(2,80*2+0,25)</t>
  </si>
  <si>
    <t>411351102R00</t>
  </si>
  <si>
    <t xml:space="preserve">Bednění stropů deskových, vlastní - odstranění </t>
  </si>
  <si>
    <t>411354173R00</t>
  </si>
  <si>
    <t xml:space="preserve">Podpěrná konstr. stropů do 12 kPa - zřízení </t>
  </si>
  <si>
    <t>3,10*2,70</t>
  </si>
  <si>
    <t>př:1,30*0,25</t>
  </si>
  <si>
    <t>411354174R00</t>
  </si>
  <si>
    <t xml:space="preserve">Podpěrná konstr. stropů do 12 kPa - odstranění </t>
  </si>
  <si>
    <t>411361821R00</t>
  </si>
  <si>
    <t xml:space="preserve">Výztuž stropů z betonářské oceli 10505 </t>
  </si>
  <si>
    <t>2,39*120,00*0,001</t>
  </si>
  <si>
    <t>430321514R00</t>
  </si>
  <si>
    <t>Schodišťové konstrukce, železobeton C 30/37 XC4,  XF4</t>
  </si>
  <si>
    <t>3,68*2,00*0,16</t>
  </si>
  <si>
    <t>0,30*0,155/2*3,68*6</t>
  </si>
  <si>
    <t>430361821R00</t>
  </si>
  <si>
    <t xml:space="preserve">Výztuž schodišťových konstrukcí z ocelí 10505(R) </t>
  </si>
  <si>
    <t>1,69*120,00*0,001</t>
  </si>
  <si>
    <t>431351121R00</t>
  </si>
  <si>
    <t xml:space="preserve">Bednění schodiště přímočarých - zřízení </t>
  </si>
  <si>
    <t>3,10*0,60</t>
  </si>
  <si>
    <t>3,68*(0,30+0,155)*6</t>
  </si>
  <si>
    <t>0,30*0,155/2*4*6</t>
  </si>
  <si>
    <t>b.:2,00*0,30</t>
  </si>
  <si>
    <t>431351122R00</t>
  </si>
  <si>
    <t xml:space="preserve">Bednění schodiště přímočarých - odstranění </t>
  </si>
  <si>
    <t>434311114R00</t>
  </si>
  <si>
    <t xml:space="preserve">Stupně dusané na terén, na desku, z betonu C 16/20 </t>
  </si>
  <si>
    <t>m</t>
  </si>
  <si>
    <t>1,20*7</t>
  </si>
  <si>
    <t>434351141R00</t>
  </si>
  <si>
    <t xml:space="preserve">Bednění stupňů přímočarých - zřízení </t>
  </si>
  <si>
    <t>1,20*(0,19+0,23)*7</t>
  </si>
  <si>
    <t>0,23*0,19/2*3*7</t>
  </si>
  <si>
    <t>434351142R00</t>
  </si>
  <si>
    <t xml:space="preserve">Bednění stupňů přímočarých - odstranění </t>
  </si>
  <si>
    <t>5</t>
  </si>
  <si>
    <t>Komunikace</t>
  </si>
  <si>
    <t>564811111R00</t>
  </si>
  <si>
    <t>Podklad ze štěrkodrti po zhutnění tloušťky 5 cm tr.8 - 16mm</t>
  </si>
  <si>
    <t>8,31+31,00</t>
  </si>
  <si>
    <t>564831111R00</t>
  </si>
  <si>
    <t>Podklad ze štěrkodrti po zhutnění tloušťky 10 cm tr. 0 - 63mm</t>
  </si>
  <si>
    <t>596811111R00</t>
  </si>
  <si>
    <t>Kladení dlaždic kom.pro pěší, lože z kameniva těž. vč.kladecí vrstvy tl.30mm a vyplnění spar</t>
  </si>
  <si>
    <t>3,05*2,65+0,90*0,25</t>
  </si>
  <si>
    <t>materiál demontovaný 30/30/3:25,00</t>
  </si>
  <si>
    <t>6,00</t>
  </si>
  <si>
    <t>59245315</t>
  </si>
  <si>
    <t>Dlaždice betonová  30x30x3 cm šedá</t>
  </si>
  <si>
    <t>6,00*1,05</t>
  </si>
  <si>
    <t>59245601</t>
  </si>
  <si>
    <t>Dlaždice betonová HBB 50x50x5 cm šedá</t>
  </si>
  <si>
    <t>8,31*1,05</t>
  </si>
  <si>
    <t>61</t>
  </si>
  <si>
    <t>Upravy povrchů vnitřní</t>
  </si>
  <si>
    <t>612  PC  01</t>
  </si>
  <si>
    <t xml:space="preserve">M + D mineralizace povrchu režného zdiva </t>
  </si>
  <si>
    <t>4,00*2,51+2,65*2,01+0,50*0,70</t>
  </si>
  <si>
    <t>62</t>
  </si>
  <si>
    <t>Úpravy povrchů vnější</t>
  </si>
  <si>
    <t>622421121R00</t>
  </si>
  <si>
    <t xml:space="preserve">Omítka vnější stěn, MVC, hrubá zatřená </t>
  </si>
  <si>
    <t>pod obklady:4,50</t>
  </si>
  <si>
    <t>622904121R00</t>
  </si>
  <si>
    <t xml:space="preserve">Ruční čištění ocelovým kartáčem </t>
  </si>
  <si>
    <t>2,50+14,94</t>
  </si>
  <si>
    <t>622  PC  01</t>
  </si>
  <si>
    <t>M + D sanační systém ve skladbě cementová omítka, silikátová stěrka HI,sanační jádrová omítka</t>
  </si>
  <si>
    <t>622  PC  02</t>
  </si>
  <si>
    <t>Úprava vodorovné plochy u zdiva tl.80mm C30/37 XC4, XF4, úprava povrchu, hydr.impregnace viz.TZ</t>
  </si>
  <si>
    <t>622  PC  03</t>
  </si>
  <si>
    <t>M+D polymercement.stěrka tl.3 -5mm, hydrofobní impregnace, 2x krycí nátěr parametry materiálů TZ</t>
  </si>
  <si>
    <t>bok:2,50*2</t>
  </si>
  <si>
    <t>čelo:(4,10+2,70)/2*0,70+1,20*1,30</t>
  </si>
  <si>
    <t>-0,90*1,87</t>
  </si>
  <si>
    <t>vrch:2,80*0,25+2,00</t>
  </si>
  <si>
    <t>63</t>
  </si>
  <si>
    <t>Podlahy a podlahové konstrukce</t>
  </si>
  <si>
    <t>631312611R00</t>
  </si>
  <si>
    <t xml:space="preserve">Mazanina betonová tl. 5 - 8 cm C 16/20 </t>
  </si>
  <si>
    <t>S02:1,00*1,20*0,08</t>
  </si>
  <si>
    <t>pod vedl.ramenem:1,20*2,10*0,08</t>
  </si>
  <si>
    <t>631313511R00</t>
  </si>
  <si>
    <t xml:space="preserve">Mazanina betonová tl. 8 - 12 cm C 12/15 </t>
  </si>
  <si>
    <t>pod v.sch.:</t>
  </si>
  <si>
    <t>podkladní:1,20*1,70*0,10</t>
  </si>
  <si>
    <t>631319171R00</t>
  </si>
  <si>
    <t xml:space="preserve">Příplatek za stržení povrchu mazaniny tl. 8 cm </t>
  </si>
  <si>
    <t>631361921RT2</t>
  </si>
  <si>
    <t>Výztuž mazanin svařovanou sítí průměr drátu  5,0, oka 100/100 mm KD35</t>
  </si>
  <si>
    <t>3,72*3,14*0,001*1,15</t>
  </si>
  <si>
    <t>631571001R00</t>
  </si>
  <si>
    <t xml:space="preserve">Násyp z kameniva těženého 0 - 4, zpevňující </t>
  </si>
  <si>
    <t>3,43*1,10*0,10</t>
  </si>
  <si>
    <t>S02:1,00*1,20*0,12</t>
  </si>
  <si>
    <t>632  PC  01</t>
  </si>
  <si>
    <t xml:space="preserve">Cementová HI podlahová stěrka </t>
  </si>
  <si>
    <t>3,68*2,95+1,50*0,35</t>
  </si>
  <si>
    <t>0,16*(1,87*1,67)</t>
  </si>
  <si>
    <t>96</t>
  </si>
  <si>
    <t>Bourání konstrukcí</t>
  </si>
  <si>
    <t>961044111R00</t>
  </si>
  <si>
    <t xml:space="preserve">Bourání základů z betonu prostého </t>
  </si>
  <si>
    <t>rampa:2,80*0,45*0,50+1,27*0,30*0,53</t>
  </si>
  <si>
    <t>zeď:4,70*0,45*0,53</t>
  </si>
  <si>
    <t>sch.:4,68*0,30*0,60</t>
  </si>
  <si>
    <t>962032231R00</t>
  </si>
  <si>
    <t xml:space="preserve">Bourání zdiva z cihel pálených na MVC </t>
  </si>
  <si>
    <t>4,90*0,45*1,41</t>
  </si>
  <si>
    <t>4,70*0,45*2,00+1,20*0,80/2*0,45</t>
  </si>
  <si>
    <t>963051113R00</t>
  </si>
  <si>
    <t xml:space="preserve">Bourání ŽB stropů deskových tl. nad 8 cm </t>
  </si>
  <si>
    <t>3,65*2,95*0,155+2,85*0,70*0,16</t>
  </si>
  <si>
    <t>963053935R00</t>
  </si>
  <si>
    <t xml:space="preserve">Bourání ŽBschod. ramen monolit. zazděných oboustr. </t>
  </si>
  <si>
    <t>3,68*2,20*0,10</t>
  </si>
  <si>
    <t>964073221R00</t>
  </si>
  <si>
    <t xml:space="preserve">Vybourání nosníků ze zdi cihelné dl. 4 m, 20 kg/m </t>
  </si>
  <si>
    <t>5*3,20*17,90*0,001</t>
  </si>
  <si>
    <t>965042141R00</t>
  </si>
  <si>
    <t xml:space="preserve">Bourání mazanin betonových tl. 10 cm, nad 4 m2 </t>
  </si>
  <si>
    <t>rampa:5,43*1,27*0,10</t>
  </si>
  <si>
    <t>sklad:(2,80*2,40+0,45*0,80)*0,10</t>
  </si>
  <si>
    <t>965043331R00</t>
  </si>
  <si>
    <t xml:space="preserve">Bourání podkladů bet., potěr tl. 10 cm, pl. 4 m2 </t>
  </si>
  <si>
    <t>2,00*0,08</t>
  </si>
  <si>
    <t>965082933R00</t>
  </si>
  <si>
    <t xml:space="preserve">Odstranění násypu tl. do 20 cm, plocha nad 2 m2 </t>
  </si>
  <si>
    <t>rampa:5,43*1,27*0,11</t>
  </si>
  <si>
    <t>sklad:(2,80*2,40+0,45*0,80)*0,16</t>
  </si>
  <si>
    <t>sch.:3,23*1,40*0,15</t>
  </si>
  <si>
    <t>968061112R00</t>
  </si>
  <si>
    <t xml:space="preserve">Vyvěšení dřevěných okenních křídel pl. do 1,5 m2 </t>
  </si>
  <si>
    <t>kus</t>
  </si>
  <si>
    <t>968062244R00</t>
  </si>
  <si>
    <t>Vybourání dřevěných rámů oken jednoduch. pl. 1 m2 včetně vnitřních parapetů</t>
  </si>
  <si>
    <t>0,61*0,32*2</t>
  </si>
  <si>
    <t>1,40*0,32</t>
  </si>
  <si>
    <t>968071125R00</t>
  </si>
  <si>
    <t xml:space="preserve">Vyvěšení, zavěšení kovových křídel dveří pl. 2 m2 </t>
  </si>
  <si>
    <t>968072455R00</t>
  </si>
  <si>
    <t xml:space="preserve">Vybourání kovových dveřních zárubní pl. do 2 m2 </t>
  </si>
  <si>
    <t>0,90*2,075</t>
  </si>
  <si>
    <t>97</t>
  </si>
  <si>
    <t>Prorážení otvorů</t>
  </si>
  <si>
    <t>978013191R00</t>
  </si>
  <si>
    <t xml:space="preserve">Otlučení omítek vnitřních stěn v rozsahu do 100 % </t>
  </si>
  <si>
    <t>(3,20+2,40)*2,01</t>
  </si>
  <si>
    <t>(0,45+0,70)*3,20</t>
  </si>
  <si>
    <t>978015291R00</t>
  </si>
  <si>
    <t xml:space="preserve">Otlučení omítek vnějších MVC v složit.1-4 do 100 % </t>
  </si>
  <si>
    <t>978023411R00</t>
  </si>
  <si>
    <t xml:space="preserve">Vysekání a úprava spár zdiva cihelného </t>
  </si>
  <si>
    <t>978059631R00</t>
  </si>
  <si>
    <t>Odsekání vnějších obkladů stěn nad 2 m2 včetně nestabilního podkladu</t>
  </si>
  <si>
    <t>99</t>
  </si>
  <si>
    <t>Staveništní přesun hmot</t>
  </si>
  <si>
    <t>999 PC  01</t>
  </si>
  <si>
    <t>Přesun hmot pro opravy a údržbu vodorovný ruční cca 25m včetně překládání materiálu</t>
  </si>
  <si>
    <t>999281105R00</t>
  </si>
  <si>
    <t xml:space="preserve">Přesun hmot pro opravy a údržbu do výšky 6 m </t>
  </si>
  <si>
    <t>711</t>
  </si>
  <si>
    <t>Izolace proti vodě</t>
  </si>
  <si>
    <t>711142559R00</t>
  </si>
  <si>
    <t xml:space="preserve">Izolace proti vlhkosti svislá pásy přitavením </t>
  </si>
  <si>
    <t>711482001RZ1</t>
  </si>
  <si>
    <t>Izolační systém  nopová folie svisle vč.dodávky fólie, spoj. prvků a krycích lišt</t>
  </si>
  <si>
    <t>628522598</t>
  </si>
  <si>
    <t>Pás modifikovaný asfalt.pás s posypem s pe vložkou tl.5mm technické parametry viz.TZ</t>
  </si>
  <si>
    <t>12,50*1,20</t>
  </si>
  <si>
    <t>998711201R00</t>
  </si>
  <si>
    <t xml:space="preserve">Přesun hmot pro izolace proti vodě, výšky do 6 m </t>
  </si>
  <si>
    <t>721</t>
  </si>
  <si>
    <t>Vnitřní kanalizace</t>
  </si>
  <si>
    <t>721211520RT2</t>
  </si>
  <si>
    <t>M + D vpusť dvorní 200/200 mm včetně napojení na stáv. rozvod</t>
  </si>
  <si>
    <t>721  PC  01</t>
  </si>
  <si>
    <t>M+D plast.lapač střeš.splavenin pod čistící zonu DN 60-80 s napojením, plast.potrubí  PVC  dl.3m</t>
  </si>
  <si>
    <t>kč</t>
  </si>
  <si>
    <t>721  PC  02</t>
  </si>
  <si>
    <t>Potrubí KG svodné (ležaté) v zemi DN 100 x 3,2 mm zemní práce, pískové lože,obsyp, prostup viz.TZ</t>
  </si>
  <si>
    <t>764</t>
  </si>
  <si>
    <t>Konstrukce klempířské</t>
  </si>
  <si>
    <t>764410850R00</t>
  </si>
  <si>
    <t xml:space="preserve">Demontáž oplechování parapetů,rš od 100 do 330 mm </t>
  </si>
  <si>
    <t>0,61*2+1,40</t>
  </si>
  <si>
    <t>764908303RT3</t>
  </si>
  <si>
    <t xml:space="preserve">Oplechování parapetů, rš 330 mm poplastovaný plech </t>
  </si>
  <si>
    <t>998764201R00</t>
  </si>
  <si>
    <t xml:space="preserve">Přesun hmot pro klempířské konstr., výšky do 6 m </t>
  </si>
  <si>
    <t>766</t>
  </si>
  <si>
    <t>Konstrukce truhlářské</t>
  </si>
  <si>
    <t>766  PC  01</t>
  </si>
  <si>
    <t>M + D plastové 1kř okno 610/310 mm S vč.zapravení páková otevírání viz.výpis výplní otvorů   P01</t>
  </si>
  <si>
    <t>766  PC  02</t>
  </si>
  <si>
    <t>M + D plastové  1kř okno 1410/310 mm  vč.zapravení pákové otevírání viz.výpis výplní otvorů   P02</t>
  </si>
  <si>
    <t>998766201R00</t>
  </si>
  <si>
    <t xml:space="preserve">Přesun hmot pro truhlářské konstr., výšky do 6 m </t>
  </si>
  <si>
    <t>767</t>
  </si>
  <si>
    <t>Konstrukce zámečnické</t>
  </si>
  <si>
    <t>767  PC  01</t>
  </si>
  <si>
    <t>M + D čistící zona 1470/1470mm z pryžových lamel, Al rám,</t>
  </si>
  <si>
    <t>767  PC  02</t>
  </si>
  <si>
    <t>M + D zábradlí podesty, schod.ramene, madlo vedl. schodiště,zábr.před opěrnou zídkou,žárové pozink</t>
  </si>
  <si>
    <t>kg</t>
  </si>
  <si>
    <t>767  PC  03</t>
  </si>
  <si>
    <t>M + D kovové 1kř. dveře 900/1850mm s mřížkami zárubeň, žárový pozink</t>
  </si>
  <si>
    <t>767  PC  04</t>
  </si>
  <si>
    <t xml:space="preserve">M + D 3ks okenní mříže, žárový pozink </t>
  </si>
  <si>
    <t>767996802R00</t>
  </si>
  <si>
    <t>Demontáž atypických ocelových konstr. do100 kg mříže 3ks</t>
  </si>
  <si>
    <t>767996804R00</t>
  </si>
  <si>
    <t>Demontáž atypických ocelových konstr. do 500 kg zábradlí -  odhad</t>
  </si>
  <si>
    <t>767  PC  05</t>
  </si>
  <si>
    <t xml:space="preserve">M + D větrací mřížka 200/200mm žárový pozink </t>
  </si>
  <si>
    <t>998767201R00</t>
  </si>
  <si>
    <t xml:space="preserve">Přesun hmot pro zámečnické konstr., výšky do 6 m </t>
  </si>
  <si>
    <t>773</t>
  </si>
  <si>
    <t>Podlahy teracové</t>
  </si>
  <si>
    <t>773211213R00</t>
  </si>
  <si>
    <t xml:space="preserve">Obklady přírodním teracem stupňů profilovaných </t>
  </si>
  <si>
    <t>b.:1,50*0,30</t>
  </si>
  <si>
    <t>v.sch:1,20*(0,23+0,19)*7</t>
  </si>
  <si>
    <t>773511260R00</t>
  </si>
  <si>
    <t xml:space="preserve">Podlahy z přírodního teraca, prosté tl. 2 cm </t>
  </si>
  <si>
    <t>S03:3,68*2,95+1,50*0,35</t>
  </si>
  <si>
    <t>-1,47*1,47</t>
  </si>
  <si>
    <t>b.:2,95*0,16</t>
  </si>
  <si>
    <t>S02:1,00*1,20</t>
  </si>
  <si>
    <t>773519090R00</t>
  </si>
  <si>
    <t xml:space="preserve">Podlahy z přírod.teraca, příplatek za bílý cement </t>
  </si>
  <si>
    <t>14,02+11,39</t>
  </si>
  <si>
    <t>998773201R00</t>
  </si>
  <si>
    <t xml:space="preserve">Přesun hmot pro podlahy teracové, výšky do 6 m </t>
  </si>
  <si>
    <t>781</t>
  </si>
  <si>
    <t>Obklady keramické</t>
  </si>
  <si>
    <t>781775008RT3</t>
  </si>
  <si>
    <t>Obklad vnější keram. režný hladký 250-300x80, tmel vč.tmele a spárování</t>
  </si>
  <si>
    <t>3,70*0,45+0,35*0,30*2</t>
  </si>
  <si>
    <t>-1,50*0,30</t>
  </si>
  <si>
    <t>2,95*0,45+(0,60+1,35)/2*1,70</t>
  </si>
  <si>
    <t>-0,61*0,31*2</t>
  </si>
  <si>
    <t>-1,41*0,31</t>
  </si>
  <si>
    <t>0,20*(0,61+0,31*2)*2</t>
  </si>
  <si>
    <t>0,20*(1,41+0,31*2)</t>
  </si>
  <si>
    <t>597813</t>
  </si>
  <si>
    <t>Dodávka obkladu vnější keramické pásky 250-300x80mm -  obdobné stávajícím</t>
  </si>
  <si>
    <t>4,50*1,50</t>
  </si>
  <si>
    <t>998781201R00</t>
  </si>
  <si>
    <t xml:space="preserve">Přesun hmot pro obklady keramické, výšky do 6 m </t>
  </si>
  <si>
    <t>783</t>
  </si>
  <si>
    <t>Nátěry</t>
  </si>
  <si>
    <t>783222100R00</t>
  </si>
  <si>
    <t>Nátěr syntetický kovových konstrukcí dvojnásobný antracit RAL 7016</t>
  </si>
  <si>
    <t>200,00*32*0,001</t>
  </si>
  <si>
    <t>4,04</t>
  </si>
  <si>
    <t>0,61*0,31*2+1,41*0,31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</si>
  <si>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</si>
  <si>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</si>
  <si>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</si>
  <si>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</si>
  <si>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</si>
  <si>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</si>
  <si>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</si>
  <si>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</si>
  <si>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</si>
  <si>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</si>
  <si>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979093111R00</t>
  </si>
  <si>
    <t xml:space="preserve">Uložení suti na skládku bez zhutnění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</si>
  <si>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</si>
  <si>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</si>
  <si>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</si>
  <si>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</si>
  <si>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</si>
  <si>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</si>
  <si>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</si>
  <si>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</si>
  <si>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</si>
  <si>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</si>
  <si>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Práce malého rozsahu</t>
  </si>
  <si>
    <t>ing.Martin Němec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</si>
</sst>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0" fontId="17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8" fillId="3" borderId="59" xfId="20" applyNumberFormat="1" applyFont="1" applyFill="1" applyBorder="1" applyAlignment="1">
      <alignment horizontal="left" wrapText="1"/>
      <protection/>
    </xf>
    <xf numFmtId="49" fontId="19" fillId="0" borderId="60" xfId="0" applyNumberFormat="1" applyFont="1" applyBorder="1" applyAlignment="1">
      <alignment horizontal="left" wrapText="1"/>
    </xf>
    <xf numFmtId="4" fontId="18" fillId="3" borderId="61" xfId="20" applyNumberFormat="1" applyFont="1" applyFill="1" applyBorder="1" applyAlignment="1">
      <alignment horizontal="right" wrapText="1"/>
      <protection/>
    </xf>
    <xf numFmtId="0" fontId="18" fillId="3" borderId="34" xfId="20" applyFont="1" applyFill="1" applyBorder="1" applyAlignment="1">
      <alignment horizontal="left" wrapText="1"/>
      <protection/>
    </xf>
    <xf numFmtId="0" fontId="18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0" fillId="2" borderId="10" xfId="20" applyNumberFormat="1" applyFont="1" applyFill="1" applyBorder="1" applyAlignment="1">
      <alignment horizontal="left"/>
      <protection/>
    </xf>
    <xf numFmtId="0" fontId="20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1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  <xf numFmtId="4" fontId="16" fillId="3" borderId="61" xfId="20" applyNumberFormat="1" applyFont="1" applyFill="1" applyBorder="1" applyAlignment="1">
      <alignment horizontal="right" wrapText="1"/>
      <protection/>
    </xf>
    <xf numFmtId="49" fontId="16" fillId="3" borderId="59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N07/16</v>
      </c>
      <c r="D2" s="5">
        <f>Rekapitulace!G2</f>
        <v>0</v>
      </c>
      <c r="E2" s="6"/>
      <c r="F2" s="7" t="s">
        <v>1</v>
      </c>
      <c r="G2" s="8" t="s">
        <v>83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450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ing.Martin Němec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79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Rekapitulace!A32</f>
        <v>Ztížené výrobní podmínky</v>
      </c>
      <c r="E15" s="61"/>
      <c r="F15" s="62"/>
      <c r="G15" s="59">
        <f>Rekapitulace!I32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Rekapitulace!A33</f>
        <v>Oborová přirážka</v>
      </c>
      <c r="E16" s="63"/>
      <c r="F16" s="64"/>
      <c r="G16" s="59">
        <f>Rekapitulace!I33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Rekapitulace!A34</f>
        <v>Přesun stavebních kapacit</v>
      </c>
      <c r="E17" s="63"/>
      <c r="F17" s="64"/>
      <c r="G17" s="59">
        <f>Rekapitulace!I34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Rekapitulace!A35</f>
        <v>Mimostaveništní doprava</v>
      </c>
      <c r="E18" s="63"/>
      <c r="F18" s="64"/>
      <c r="G18" s="59">
        <f>Rekapitulace!I35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Rekapitulace!A36</f>
        <v>Zařízení staveniště</v>
      </c>
      <c r="E19" s="63"/>
      <c r="F19" s="64"/>
      <c r="G19" s="59">
        <f>Rekapitulace!I36</f>
        <v>0</v>
      </c>
    </row>
    <row r="20" spans="1:7" ht="15.95" customHeight="1">
      <c r="A20" s="67"/>
      <c r="B20" s="58"/>
      <c r="C20" s="59"/>
      <c r="D20" s="9" t="str">
        <f>Rekapitulace!A37</f>
        <v>Provoz investora</v>
      </c>
      <c r="E20" s="63"/>
      <c r="F20" s="64"/>
      <c r="G20" s="59">
        <f>Rekapitulace!I37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Rekapitulace!A38</f>
        <v>Kompletační činnost (IČD)</v>
      </c>
      <c r="E21" s="63"/>
      <c r="F21" s="64"/>
      <c r="G21" s="59">
        <f>Rekapitulace!I38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2"/>
  <sheetViews>
    <sheetView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N07/16 ZŠ Hroznová 1 Brno</v>
      </c>
      <c r="D1" s="111"/>
      <c r="E1" s="112"/>
      <c r="F1" s="111"/>
      <c r="G1" s="113" t="s">
        <v>49</v>
      </c>
      <c r="H1" s="114" t="s">
        <v>79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07/16 Oprava schodiště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Položky!BA31</f>
        <v>0</v>
      </c>
      <c r="F7" s="229">
        <f>Položky!BB31</f>
        <v>0</v>
      </c>
      <c r="G7" s="229">
        <f>Položky!BC31</f>
        <v>0</v>
      </c>
      <c r="H7" s="229">
        <f>Položky!BD31</f>
        <v>0</v>
      </c>
      <c r="I7" s="230">
        <f>Položky!BE31</f>
        <v>0</v>
      </c>
    </row>
    <row r="8" spans="1:9" s="37" customFormat="1" ht="12.75">
      <c r="A8" s="227" t="str">
        <f>Položky!B32</f>
        <v>2</v>
      </c>
      <c r="B8" s="133" t="str">
        <f>Položky!C32</f>
        <v>Základy a zvláštní zakládání</v>
      </c>
      <c r="C8" s="69"/>
      <c r="D8" s="134"/>
      <c r="E8" s="228">
        <f>Položky!BA46</f>
        <v>0</v>
      </c>
      <c r="F8" s="229">
        <f>Položky!BB46</f>
        <v>0</v>
      </c>
      <c r="G8" s="229">
        <f>Položky!BC46</f>
        <v>0</v>
      </c>
      <c r="H8" s="229">
        <f>Položky!BD46</f>
        <v>0</v>
      </c>
      <c r="I8" s="230">
        <f>Položky!BE46</f>
        <v>0</v>
      </c>
    </row>
    <row r="9" spans="1:9" s="37" customFormat="1" ht="12.75">
      <c r="A9" s="227" t="str">
        <f>Položky!B47</f>
        <v>3</v>
      </c>
      <c r="B9" s="133" t="str">
        <f>Položky!C47</f>
        <v>Svislé a kompletní konstrukce</v>
      </c>
      <c r="C9" s="69"/>
      <c r="D9" s="134"/>
      <c r="E9" s="228">
        <f>Položky!BA56</f>
        <v>0</v>
      </c>
      <c r="F9" s="229">
        <f>Položky!BB56</f>
        <v>0</v>
      </c>
      <c r="G9" s="229">
        <f>Položky!BC56</f>
        <v>0</v>
      </c>
      <c r="H9" s="229">
        <f>Položky!BD56</f>
        <v>0</v>
      </c>
      <c r="I9" s="230">
        <f>Položky!BE56</f>
        <v>0</v>
      </c>
    </row>
    <row r="10" spans="1:9" s="37" customFormat="1" ht="12.75">
      <c r="A10" s="227" t="str">
        <f>Položky!B57</f>
        <v>4</v>
      </c>
      <c r="B10" s="133" t="str">
        <f>Položky!C57</f>
        <v>Vodorovné konstrukce</v>
      </c>
      <c r="C10" s="69"/>
      <c r="D10" s="134"/>
      <c r="E10" s="228">
        <f>Položky!BA93</f>
        <v>0</v>
      </c>
      <c r="F10" s="229">
        <f>Položky!BB93</f>
        <v>0</v>
      </c>
      <c r="G10" s="229">
        <f>Položky!BC93</f>
        <v>0</v>
      </c>
      <c r="H10" s="229">
        <f>Položky!BD93</f>
        <v>0</v>
      </c>
      <c r="I10" s="230">
        <f>Položky!BE93</f>
        <v>0</v>
      </c>
    </row>
    <row r="11" spans="1:9" s="37" customFormat="1" ht="12.75">
      <c r="A11" s="227" t="str">
        <f>Položky!B94</f>
        <v>5</v>
      </c>
      <c r="B11" s="133" t="str">
        <f>Položky!C94</f>
        <v>Komunikace</v>
      </c>
      <c r="C11" s="69"/>
      <c r="D11" s="134"/>
      <c r="E11" s="228">
        <f>Položky!BA107</f>
        <v>0</v>
      </c>
      <c r="F11" s="229">
        <f>Položky!BB107</f>
        <v>0</v>
      </c>
      <c r="G11" s="229">
        <f>Položky!BC107</f>
        <v>0</v>
      </c>
      <c r="H11" s="229">
        <f>Položky!BD107</f>
        <v>0</v>
      </c>
      <c r="I11" s="230">
        <f>Položky!BE107</f>
        <v>0</v>
      </c>
    </row>
    <row r="12" spans="1:9" s="37" customFormat="1" ht="12.75">
      <c r="A12" s="227" t="str">
        <f>Položky!B108</f>
        <v>61</v>
      </c>
      <c r="B12" s="133" t="str">
        <f>Položky!C108</f>
        <v>Upravy povrchů vnitřní</v>
      </c>
      <c r="C12" s="69"/>
      <c r="D12" s="134"/>
      <c r="E12" s="228">
        <f>Položky!BA111</f>
        <v>0</v>
      </c>
      <c r="F12" s="229">
        <f>Položky!BB111</f>
        <v>0</v>
      </c>
      <c r="G12" s="229">
        <f>Položky!BC111</f>
        <v>0</v>
      </c>
      <c r="H12" s="229">
        <f>Položky!BD111</f>
        <v>0</v>
      </c>
      <c r="I12" s="230">
        <f>Položky!BE111</f>
        <v>0</v>
      </c>
    </row>
    <row r="13" spans="1:9" s="37" customFormat="1" ht="12.75">
      <c r="A13" s="227" t="str">
        <f>Položky!B112</f>
        <v>62</v>
      </c>
      <c r="B13" s="133" t="str">
        <f>Položky!C112</f>
        <v>Úpravy povrchů vnější</v>
      </c>
      <c r="C13" s="69"/>
      <c r="D13" s="134"/>
      <c r="E13" s="228">
        <f>Položky!BA124</f>
        <v>0</v>
      </c>
      <c r="F13" s="229">
        <f>Položky!BB124</f>
        <v>0</v>
      </c>
      <c r="G13" s="229">
        <f>Položky!BC124</f>
        <v>0</v>
      </c>
      <c r="H13" s="229">
        <f>Položky!BD124</f>
        <v>0</v>
      </c>
      <c r="I13" s="230">
        <f>Položky!BE124</f>
        <v>0</v>
      </c>
    </row>
    <row r="14" spans="1:9" s="37" customFormat="1" ht="12.75">
      <c r="A14" s="227" t="str">
        <f>Položky!B125</f>
        <v>63</v>
      </c>
      <c r="B14" s="133" t="str">
        <f>Položky!C125</f>
        <v>Podlahy a podlahové konstrukce</v>
      </c>
      <c r="C14" s="69"/>
      <c r="D14" s="134"/>
      <c r="E14" s="228">
        <f>Položky!BA141</f>
        <v>0</v>
      </c>
      <c r="F14" s="229">
        <f>Položky!BB141</f>
        <v>0</v>
      </c>
      <c r="G14" s="229">
        <f>Položky!BC141</f>
        <v>0</v>
      </c>
      <c r="H14" s="229">
        <f>Položky!BD141</f>
        <v>0</v>
      </c>
      <c r="I14" s="230">
        <f>Položky!BE141</f>
        <v>0</v>
      </c>
    </row>
    <row r="15" spans="1:9" s="37" customFormat="1" ht="12.75">
      <c r="A15" s="227" t="str">
        <f>Položky!B142</f>
        <v>96</v>
      </c>
      <c r="B15" s="133" t="str">
        <f>Položky!C142</f>
        <v>Bourání konstrukcí</v>
      </c>
      <c r="C15" s="69"/>
      <c r="D15" s="134"/>
      <c r="E15" s="228">
        <f>Položky!BA173</f>
        <v>0</v>
      </c>
      <c r="F15" s="229">
        <f>Položky!BB173</f>
        <v>0</v>
      </c>
      <c r="G15" s="229">
        <f>Položky!BC173</f>
        <v>0</v>
      </c>
      <c r="H15" s="229">
        <f>Položky!BD173</f>
        <v>0</v>
      </c>
      <c r="I15" s="230">
        <f>Položky!BE173</f>
        <v>0</v>
      </c>
    </row>
    <row r="16" spans="1:9" s="37" customFormat="1" ht="12.75">
      <c r="A16" s="227" t="str">
        <f>Položky!B174</f>
        <v>97</v>
      </c>
      <c r="B16" s="133" t="str">
        <f>Položky!C174</f>
        <v>Prorážení otvorů</v>
      </c>
      <c r="C16" s="69"/>
      <c r="D16" s="134"/>
      <c r="E16" s="228">
        <f>Položky!BA182</f>
        <v>0</v>
      </c>
      <c r="F16" s="229">
        <f>Položky!BB182</f>
        <v>0</v>
      </c>
      <c r="G16" s="229">
        <f>Položky!BC182</f>
        <v>0</v>
      </c>
      <c r="H16" s="229">
        <f>Položky!BD182</f>
        <v>0</v>
      </c>
      <c r="I16" s="230">
        <f>Položky!BE182</f>
        <v>0</v>
      </c>
    </row>
    <row r="17" spans="1:9" s="37" customFormat="1" ht="12.75">
      <c r="A17" s="227" t="str">
        <f>Položky!B183</f>
        <v>99</v>
      </c>
      <c r="B17" s="133" t="str">
        <f>Položky!C183</f>
        <v>Staveništní přesun hmot</v>
      </c>
      <c r="C17" s="69"/>
      <c r="D17" s="134"/>
      <c r="E17" s="228">
        <f>Položky!BA186</f>
        <v>0</v>
      </c>
      <c r="F17" s="229">
        <f>Položky!BB186</f>
        <v>0</v>
      </c>
      <c r="G17" s="229">
        <f>Položky!BC186</f>
        <v>0</v>
      </c>
      <c r="H17" s="229">
        <f>Položky!BD186</f>
        <v>0</v>
      </c>
      <c r="I17" s="230">
        <f>Položky!BE186</f>
        <v>0</v>
      </c>
    </row>
    <row r="18" spans="1:9" s="37" customFormat="1" ht="12.75">
      <c r="A18" s="227" t="str">
        <f>Položky!B187</f>
        <v>711</v>
      </c>
      <c r="B18" s="133" t="str">
        <f>Položky!C187</f>
        <v>Izolace proti vodě</v>
      </c>
      <c r="C18" s="69"/>
      <c r="D18" s="134"/>
      <c r="E18" s="228">
        <f>Položky!BA193</f>
        <v>0</v>
      </c>
      <c r="F18" s="229">
        <f>Položky!BB193</f>
        <v>0</v>
      </c>
      <c r="G18" s="229">
        <f>Položky!BC193</f>
        <v>0</v>
      </c>
      <c r="H18" s="229">
        <f>Položky!BD193</f>
        <v>0</v>
      </c>
      <c r="I18" s="230">
        <f>Položky!BE193</f>
        <v>0</v>
      </c>
    </row>
    <row r="19" spans="1:9" s="37" customFormat="1" ht="12.75">
      <c r="A19" s="227" t="str">
        <f>Položky!B194</f>
        <v>721</v>
      </c>
      <c r="B19" s="133" t="str">
        <f>Položky!C194</f>
        <v>Vnitřní kanalizace</v>
      </c>
      <c r="C19" s="69"/>
      <c r="D19" s="134"/>
      <c r="E19" s="228">
        <f>Položky!BA198</f>
        <v>0</v>
      </c>
      <c r="F19" s="229">
        <f>Položky!BB198</f>
        <v>0</v>
      </c>
      <c r="G19" s="229">
        <f>Položky!BC198</f>
        <v>0</v>
      </c>
      <c r="H19" s="229">
        <f>Položky!BD198</f>
        <v>0</v>
      </c>
      <c r="I19" s="230">
        <f>Položky!BE198</f>
        <v>0</v>
      </c>
    </row>
    <row r="20" spans="1:9" s="37" customFormat="1" ht="12.75">
      <c r="A20" s="227" t="str">
        <f>Položky!B199</f>
        <v>764</v>
      </c>
      <c r="B20" s="133" t="str">
        <f>Položky!C199</f>
        <v>Konstrukce klempířské</v>
      </c>
      <c r="C20" s="69"/>
      <c r="D20" s="134"/>
      <c r="E20" s="228">
        <f>Položky!BA204</f>
        <v>0</v>
      </c>
      <c r="F20" s="229">
        <f>Položky!BB204</f>
        <v>0</v>
      </c>
      <c r="G20" s="229">
        <f>Položky!BC204</f>
        <v>0</v>
      </c>
      <c r="H20" s="229">
        <f>Položky!BD204</f>
        <v>0</v>
      </c>
      <c r="I20" s="230">
        <f>Položky!BE204</f>
        <v>0</v>
      </c>
    </row>
    <row r="21" spans="1:9" s="37" customFormat="1" ht="12.75">
      <c r="A21" s="227" t="str">
        <f>Položky!B205</f>
        <v>766</v>
      </c>
      <c r="B21" s="133" t="str">
        <f>Položky!C205</f>
        <v>Konstrukce truhlářské</v>
      </c>
      <c r="C21" s="69"/>
      <c r="D21" s="134"/>
      <c r="E21" s="228">
        <f>Položky!BA209</f>
        <v>0</v>
      </c>
      <c r="F21" s="229">
        <f>Položky!BB209</f>
        <v>0</v>
      </c>
      <c r="G21" s="229">
        <f>Položky!BC209</f>
        <v>0</v>
      </c>
      <c r="H21" s="229">
        <f>Položky!BD209</f>
        <v>0</v>
      </c>
      <c r="I21" s="230">
        <f>Položky!BE209</f>
        <v>0</v>
      </c>
    </row>
    <row r="22" spans="1:9" s="37" customFormat="1" ht="12.75">
      <c r="A22" s="227" t="str">
        <f>Položky!B210</f>
        <v>767</v>
      </c>
      <c r="B22" s="133" t="str">
        <f>Položky!C210</f>
        <v>Konstrukce zámečnické</v>
      </c>
      <c r="C22" s="69"/>
      <c r="D22" s="134"/>
      <c r="E22" s="228">
        <f>Položky!BA219</f>
        <v>0</v>
      </c>
      <c r="F22" s="229">
        <f>Položky!BB219</f>
        <v>0</v>
      </c>
      <c r="G22" s="229">
        <f>Položky!BC219</f>
        <v>0</v>
      </c>
      <c r="H22" s="229">
        <f>Položky!BD219</f>
        <v>0</v>
      </c>
      <c r="I22" s="230">
        <f>Položky!BE219</f>
        <v>0</v>
      </c>
    </row>
    <row r="23" spans="1:9" s="37" customFormat="1" ht="12.75">
      <c r="A23" s="227" t="str">
        <f>Položky!B220</f>
        <v>773</v>
      </c>
      <c r="B23" s="133" t="str">
        <f>Položky!C220</f>
        <v>Podlahy teracové</v>
      </c>
      <c r="C23" s="69"/>
      <c r="D23" s="134"/>
      <c r="E23" s="228">
        <f>Položky!BA234</f>
        <v>0</v>
      </c>
      <c r="F23" s="229">
        <f>Položky!BB234</f>
        <v>0</v>
      </c>
      <c r="G23" s="229">
        <f>Položky!BC234</f>
        <v>0</v>
      </c>
      <c r="H23" s="229">
        <f>Položky!BD234</f>
        <v>0</v>
      </c>
      <c r="I23" s="230">
        <f>Položky!BE234</f>
        <v>0</v>
      </c>
    </row>
    <row r="24" spans="1:9" s="37" customFormat="1" ht="12.75">
      <c r="A24" s="227" t="str">
        <f>Položky!B235</f>
        <v>781</v>
      </c>
      <c r="B24" s="133" t="str">
        <f>Položky!C235</f>
        <v>Obklady keramické</v>
      </c>
      <c r="C24" s="69"/>
      <c r="D24" s="134"/>
      <c r="E24" s="228">
        <f>Položky!BA247</f>
        <v>0</v>
      </c>
      <c r="F24" s="229">
        <f>Položky!BB247</f>
        <v>0</v>
      </c>
      <c r="G24" s="229">
        <f>Položky!BC247</f>
        <v>0</v>
      </c>
      <c r="H24" s="229">
        <f>Položky!BD247</f>
        <v>0</v>
      </c>
      <c r="I24" s="230">
        <f>Položky!BE247</f>
        <v>0</v>
      </c>
    </row>
    <row r="25" spans="1:9" s="37" customFormat="1" ht="12.75">
      <c r="A25" s="227" t="str">
        <f>Položky!B248</f>
        <v>783</v>
      </c>
      <c r="B25" s="133" t="str">
        <f>Položky!C248</f>
        <v>Nátěry</v>
      </c>
      <c r="C25" s="69"/>
      <c r="D25" s="134"/>
      <c r="E25" s="228">
        <f>Položky!BA253</f>
        <v>0</v>
      </c>
      <c r="F25" s="229">
        <f>Položky!BB253</f>
        <v>0</v>
      </c>
      <c r="G25" s="229">
        <f>Položky!BC253</f>
        <v>0</v>
      </c>
      <c r="H25" s="229">
        <f>Položky!BD253</f>
        <v>0</v>
      </c>
      <c r="I25" s="230">
        <f>Položky!BE253</f>
        <v>0</v>
      </c>
    </row>
    <row r="26" spans="1:9" s="37" customFormat="1" ht="13.5" thickBot="1">
      <c r="A26" s="227" t="str">
        <f>Položky!B254</f>
        <v>D96</v>
      </c>
      <c r="B26" s="133" t="str">
        <f>Položky!C254</f>
        <v>Přesuny suti a vybouraných hmot</v>
      </c>
      <c r="C26" s="69"/>
      <c r="D26" s="134"/>
      <c r="E26" s="228">
        <f>Položky!BA261</f>
        <v>0</v>
      </c>
      <c r="F26" s="229">
        <f>Položky!BB261</f>
        <v>0</v>
      </c>
      <c r="G26" s="229">
        <f>Položky!BC261</f>
        <v>0</v>
      </c>
      <c r="H26" s="229">
        <f>Položky!BD261</f>
        <v>0</v>
      </c>
      <c r="I26" s="230">
        <f>Položky!BE261</f>
        <v>0</v>
      </c>
    </row>
    <row r="27" spans="1:9" s="141" customFormat="1" ht="13.5" thickBot="1">
      <c r="A27" s="135"/>
      <c r="B27" s="136" t="s">
        <v>57</v>
      </c>
      <c r="C27" s="136"/>
      <c r="D27" s="137"/>
      <c r="E27" s="138">
        <f>SUM(E7:E26)</f>
        <v>0</v>
      </c>
      <c r="F27" s="139">
        <f>SUM(F7:F26)</f>
        <v>0</v>
      </c>
      <c r="G27" s="139">
        <f>SUM(G7:G26)</f>
        <v>0</v>
      </c>
      <c r="H27" s="139">
        <f>SUM(H7:H26)</f>
        <v>0</v>
      </c>
      <c r="I27" s="140">
        <f>SUM(I7:I26)</f>
        <v>0</v>
      </c>
    </row>
    <row r="28" spans="1:9" ht="12.75">
      <c r="A28" s="69"/>
      <c r="B28" s="69"/>
      <c r="C28" s="69"/>
      <c r="D28" s="69"/>
      <c r="E28" s="69"/>
      <c r="F28" s="69"/>
      <c r="G28" s="69"/>
      <c r="H28" s="69"/>
      <c r="I28" s="69"/>
    </row>
    <row r="29" spans="1:57" ht="19.5" customHeight="1">
      <c r="A29" s="125" t="s">
        <v>58</v>
      </c>
      <c r="B29" s="125"/>
      <c r="C29" s="125"/>
      <c r="D29" s="125"/>
      <c r="E29" s="125"/>
      <c r="F29" s="125"/>
      <c r="G29" s="142"/>
      <c r="H29" s="125"/>
      <c r="I29" s="125"/>
      <c r="BA29" s="43"/>
      <c r="BB29" s="43"/>
      <c r="BC29" s="43"/>
      <c r="BD29" s="43"/>
      <c r="BE29" s="43"/>
    </row>
    <row r="30" spans="1:9" ht="13.5" thickBot="1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12.75">
      <c r="A31" s="76" t="s">
        <v>59</v>
      </c>
      <c r="B31" s="77"/>
      <c r="C31" s="77"/>
      <c r="D31" s="143"/>
      <c r="E31" s="144" t="s">
        <v>60</v>
      </c>
      <c r="F31" s="145" t="s">
        <v>61</v>
      </c>
      <c r="G31" s="146" t="s">
        <v>62</v>
      </c>
      <c r="H31" s="147"/>
      <c r="I31" s="148" t="s">
        <v>60</v>
      </c>
    </row>
    <row r="32" spans="1:53" ht="12.75">
      <c r="A32" s="67" t="s">
        <v>441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0</v>
      </c>
    </row>
    <row r="33" spans="1:53" ht="12.75">
      <c r="A33" s="67" t="s">
        <v>442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0</v>
      </c>
    </row>
    <row r="34" spans="1:53" ht="12.75">
      <c r="A34" s="67" t="s">
        <v>443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0</v>
      </c>
    </row>
    <row r="35" spans="1:53" ht="12.75">
      <c r="A35" s="67" t="s">
        <v>444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0</v>
      </c>
    </row>
    <row r="36" spans="1:53" ht="12.75">
      <c r="A36" s="67" t="s">
        <v>445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1</v>
      </c>
    </row>
    <row r="37" spans="1:53" ht="12.75">
      <c r="A37" s="67" t="s">
        <v>446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1</v>
      </c>
    </row>
    <row r="38" spans="1:53" ht="12.75">
      <c r="A38" s="67" t="s">
        <v>447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2</v>
      </c>
    </row>
    <row r="39" spans="1:53" ht="12.75">
      <c r="A39" s="67" t="s">
        <v>448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2</v>
      </c>
    </row>
    <row r="40" spans="1:53" ht="12.75">
      <c r="A40" s="67" t="s">
        <v>449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0</v>
      </c>
    </row>
    <row r="41" spans="1:9" ht="13.5" thickBot="1">
      <c r="A41" s="155"/>
      <c r="B41" s="156" t="s">
        <v>63</v>
      </c>
      <c r="C41" s="157"/>
      <c r="D41" s="158"/>
      <c r="E41" s="159"/>
      <c r="F41" s="160"/>
      <c r="G41" s="160"/>
      <c r="H41" s="161">
        <f>SUM(I32:I40)</f>
        <v>0</v>
      </c>
      <c r="I41" s="162"/>
    </row>
    <row r="43" spans="2:9" ht="12.75">
      <c r="B43" s="141"/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</sheetData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4"/>
  <sheetViews>
    <sheetView showGridLines="0" showZeros="0" workbookViewId="0" topLeftCell="A1">
      <selection activeCell="A261" sqref="A261:IV263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N07/16 ZŠ Hroznová 1 Brno</v>
      </c>
      <c r="D3" s="172"/>
      <c r="E3" s="173" t="s">
        <v>64</v>
      </c>
      <c r="F3" s="174" t="str">
        <f>Rekapitulace!H1</f>
        <v>N07/16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07/16 Oprava schodiště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25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87</v>
      </c>
      <c r="C9" s="198" t="s">
        <v>88</v>
      </c>
      <c r="D9" s="199" t="s">
        <v>86</v>
      </c>
      <c r="E9" s="200">
        <v>25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0</v>
      </c>
      <c r="AC9" s="167">
        <v>0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0</v>
      </c>
      <c r="CZ9" s="167">
        <v>0</v>
      </c>
    </row>
    <row r="10" spans="1:104" ht="12.75">
      <c r="A10" s="196">
        <v>3</v>
      </c>
      <c r="B10" s="197" t="s">
        <v>89</v>
      </c>
      <c r="C10" s="198" t="s">
        <v>90</v>
      </c>
      <c r="D10" s="199" t="s">
        <v>91</v>
      </c>
      <c r="E10" s="200">
        <v>1.75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5" ht="12.75">
      <c r="A11" s="203"/>
      <c r="B11" s="205"/>
      <c r="C11" s="206" t="s">
        <v>92</v>
      </c>
      <c r="D11" s="207"/>
      <c r="E11" s="208">
        <v>1.75</v>
      </c>
      <c r="F11" s="209"/>
      <c r="G11" s="210"/>
      <c r="M11" s="204" t="s">
        <v>92</v>
      </c>
      <c r="O11" s="195"/>
    </row>
    <row r="12" spans="1:104" ht="12.75">
      <c r="A12" s="196">
        <v>4</v>
      </c>
      <c r="B12" s="197" t="s">
        <v>93</v>
      </c>
      <c r="C12" s="198" t="s">
        <v>94</v>
      </c>
      <c r="D12" s="199" t="s">
        <v>91</v>
      </c>
      <c r="E12" s="200">
        <v>9.5806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5" ht="12.75">
      <c r="A13" s="203"/>
      <c r="B13" s="205"/>
      <c r="C13" s="206" t="s">
        <v>95</v>
      </c>
      <c r="D13" s="207"/>
      <c r="E13" s="208">
        <v>3.99</v>
      </c>
      <c r="F13" s="209"/>
      <c r="G13" s="210"/>
      <c r="M13" s="204" t="s">
        <v>95</v>
      </c>
      <c r="O13" s="195"/>
    </row>
    <row r="14" spans="1:15" ht="12.75">
      <c r="A14" s="203"/>
      <c r="B14" s="205"/>
      <c r="C14" s="206" t="s">
        <v>96</v>
      </c>
      <c r="D14" s="207"/>
      <c r="E14" s="208">
        <v>0.825</v>
      </c>
      <c r="F14" s="209"/>
      <c r="G14" s="210"/>
      <c r="M14" s="204" t="s">
        <v>96</v>
      </c>
      <c r="O14" s="195"/>
    </row>
    <row r="15" spans="1:15" ht="12.75">
      <c r="A15" s="203"/>
      <c r="B15" s="205"/>
      <c r="C15" s="206" t="s">
        <v>97</v>
      </c>
      <c r="D15" s="207"/>
      <c r="E15" s="208">
        <v>4.7656</v>
      </c>
      <c r="F15" s="209"/>
      <c r="G15" s="210"/>
      <c r="M15" s="204" t="s">
        <v>97</v>
      </c>
      <c r="O15" s="195"/>
    </row>
    <row r="16" spans="1:104" ht="12.75">
      <c r="A16" s="196">
        <v>5</v>
      </c>
      <c r="B16" s="197" t="s">
        <v>98</v>
      </c>
      <c r="C16" s="198" t="s">
        <v>99</v>
      </c>
      <c r="D16" s="199" t="s">
        <v>91</v>
      </c>
      <c r="E16" s="200">
        <v>1.58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</v>
      </c>
    </row>
    <row r="17" spans="1:15" ht="12.75">
      <c r="A17" s="203"/>
      <c r="B17" s="205"/>
      <c r="C17" s="206" t="s">
        <v>100</v>
      </c>
      <c r="D17" s="207"/>
      <c r="E17" s="208">
        <v>1.58</v>
      </c>
      <c r="F17" s="209"/>
      <c r="G17" s="210"/>
      <c r="M17" s="204" t="s">
        <v>100</v>
      </c>
      <c r="O17" s="195"/>
    </row>
    <row r="18" spans="1:104" ht="12.75">
      <c r="A18" s="196">
        <v>6</v>
      </c>
      <c r="B18" s="197" t="s">
        <v>101</v>
      </c>
      <c r="C18" s="198" t="s">
        <v>102</v>
      </c>
      <c r="D18" s="199" t="s">
        <v>91</v>
      </c>
      <c r="E18" s="200">
        <v>3.95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5" ht="12.75">
      <c r="A19" s="203"/>
      <c r="B19" s="205"/>
      <c r="C19" s="206" t="s">
        <v>103</v>
      </c>
      <c r="D19" s="207"/>
      <c r="E19" s="208">
        <v>3.95</v>
      </c>
      <c r="F19" s="209"/>
      <c r="G19" s="210"/>
      <c r="M19" s="204" t="s">
        <v>103</v>
      </c>
      <c r="O19" s="195"/>
    </row>
    <row r="20" spans="1:104" ht="22.5">
      <c r="A20" s="196">
        <v>7</v>
      </c>
      <c r="B20" s="197" t="s">
        <v>104</v>
      </c>
      <c r="C20" s="198" t="s">
        <v>105</v>
      </c>
      <c r="D20" s="199" t="s">
        <v>91</v>
      </c>
      <c r="E20" s="200">
        <v>1.58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</v>
      </c>
    </row>
    <row r="21" spans="1:104" ht="22.5">
      <c r="A21" s="196">
        <v>8</v>
      </c>
      <c r="B21" s="197" t="s">
        <v>106</v>
      </c>
      <c r="C21" s="198" t="s">
        <v>107</v>
      </c>
      <c r="D21" s="199" t="s">
        <v>91</v>
      </c>
      <c r="E21" s="200">
        <v>37.92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</v>
      </c>
    </row>
    <row r="22" spans="1:15" ht="12.75">
      <c r="A22" s="203"/>
      <c r="B22" s="205"/>
      <c r="C22" s="206" t="s">
        <v>108</v>
      </c>
      <c r="D22" s="207"/>
      <c r="E22" s="208">
        <v>37.92</v>
      </c>
      <c r="F22" s="209"/>
      <c r="G22" s="210"/>
      <c r="M22" s="204" t="s">
        <v>108</v>
      </c>
      <c r="O22" s="195"/>
    </row>
    <row r="23" spans="1:104" ht="12.75">
      <c r="A23" s="196">
        <v>9</v>
      </c>
      <c r="B23" s="197" t="s">
        <v>109</v>
      </c>
      <c r="C23" s="198" t="s">
        <v>110</v>
      </c>
      <c r="D23" s="199" t="s">
        <v>91</v>
      </c>
      <c r="E23" s="200">
        <v>1.58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</v>
      </c>
    </row>
    <row r="24" spans="1:104" ht="12.75">
      <c r="A24" s="196">
        <v>10</v>
      </c>
      <c r="B24" s="197" t="s">
        <v>111</v>
      </c>
      <c r="C24" s="198" t="s">
        <v>112</v>
      </c>
      <c r="D24" s="199" t="s">
        <v>91</v>
      </c>
      <c r="E24" s="200">
        <v>1.58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0</v>
      </c>
    </row>
    <row r="25" spans="1:104" ht="12.75">
      <c r="A25" s="196">
        <v>11</v>
      </c>
      <c r="B25" s="197" t="s">
        <v>113</v>
      </c>
      <c r="C25" s="198" t="s">
        <v>114</v>
      </c>
      <c r="D25" s="199" t="s">
        <v>115</v>
      </c>
      <c r="E25" s="200">
        <v>2.844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0</v>
      </c>
      <c r="AC25" s="167">
        <v>0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0</v>
      </c>
      <c r="CZ25" s="167">
        <v>0</v>
      </c>
    </row>
    <row r="26" spans="1:104" ht="12.75">
      <c r="A26" s="196">
        <v>12</v>
      </c>
      <c r="B26" s="197" t="s">
        <v>116</v>
      </c>
      <c r="C26" s="198" t="s">
        <v>117</v>
      </c>
      <c r="D26" s="199" t="s">
        <v>91</v>
      </c>
      <c r="E26" s="200">
        <v>9.7534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</v>
      </c>
    </row>
    <row r="27" spans="1:15" ht="12.75">
      <c r="A27" s="203"/>
      <c r="B27" s="205"/>
      <c r="C27" s="206" t="s">
        <v>118</v>
      </c>
      <c r="D27" s="207"/>
      <c r="E27" s="208">
        <v>3.458</v>
      </c>
      <c r="F27" s="209"/>
      <c r="G27" s="210"/>
      <c r="M27" s="204" t="s">
        <v>118</v>
      </c>
      <c r="O27" s="195"/>
    </row>
    <row r="28" spans="1:15" ht="12.75">
      <c r="A28" s="203"/>
      <c r="B28" s="205"/>
      <c r="C28" s="206" t="s">
        <v>119</v>
      </c>
      <c r="D28" s="207"/>
      <c r="E28" s="208">
        <v>0.715</v>
      </c>
      <c r="F28" s="209"/>
      <c r="G28" s="210"/>
      <c r="M28" s="204" t="s">
        <v>119</v>
      </c>
      <c r="O28" s="195"/>
    </row>
    <row r="29" spans="1:15" ht="12.75">
      <c r="A29" s="203"/>
      <c r="B29" s="205"/>
      <c r="C29" s="206" t="s">
        <v>120</v>
      </c>
      <c r="D29" s="207"/>
      <c r="E29" s="208">
        <v>4.7104</v>
      </c>
      <c r="F29" s="209"/>
      <c r="G29" s="210"/>
      <c r="M29" s="204" t="s">
        <v>120</v>
      </c>
      <c r="O29" s="195"/>
    </row>
    <row r="30" spans="1:15" ht="12.75">
      <c r="A30" s="203"/>
      <c r="B30" s="205"/>
      <c r="C30" s="206" t="s">
        <v>121</v>
      </c>
      <c r="D30" s="207"/>
      <c r="E30" s="208">
        <v>0.87</v>
      </c>
      <c r="F30" s="209"/>
      <c r="G30" s="210"/>
      <c r="M30" s="204" t="s">
        <v>121</v>
      </c>
      <c r="O30" s="195"/>
    </row>
    <row r="31" spans="1:57" ht="12.75">
      <c r="A31" s="211"/>
      <c r="B31" s="212" t="s">
        <v>76</v>
      </c>
      <c r="C31" s="213" t="str">
        <f>CONCATENATE(B7," ",C7)</f>
        <v>1 Zemní práce</v>
      </c>
      <c r="D31" s="214"/>
      <c r="E31" s="215"/>
      <c r="F31" s="216"/>
      <c r="G31" s="217">
        <f>SUM(G7:G30)</f>
        <v>0</v>
      </c>
      <c r="O31" s="195">
        <v>4</v>
      </c>
      <c r="BA31" s="218">
        <f>SUM(BA7:BA30)</f>
        <v>0</v>
      </c>
      <c r="BB31" s="218">
        <f>SUM(BB7:BB30)</f>
        <v>0</v>
      </c>
      <c r="BC31" s="218">
        <f>SUM(BC7:BC30)</f>
        <v>0</v>
      </c>
      <c r="BD31" s="218">
        <f>SUM(BD7:BD30)</f>
        <v>0</v>
      </c>
      <c r="BE31" s="218">
        <f>SUM(BE7:BE30)</f>
        <v>0</v>
      </c>
    </row>
    <row r="32" spans="1:15" ht="12.75">
      <c r="A32" s="188" t="s">
        <v>72</v>
      </c>
      <c r="B32" s="189" t="s">
        <v>122</v>
      </c>
      <c r="C32" s="190" t="s">
        <v>123</v>
      </c>
      <c r="D32" s="191"/>
      <c r="E32" s="192"/>
      <c r="F32" s="192"/>
      <c r="G32" s="193"/>
      <c r="H32" s="194"/>
      <c r="I32" s="194"/>
      <c r="O32" s="195">
        <v>1</v>
      </c>
    </row>
    <row r="33" spans="1:104" ht="22.5">
      <c r="A33" s="196">
        <v>13</v>
      </c>
      <c r="B33" s="197" t="s">
        <v>124</v>
      </c>
      <c r="C33" s="198" t="s">
        <v>125</v>
      </c>
      <c r="D33" s="199" t="s">
        <v>91</v>
      </c>
      <c r="E33" s="200">
        <v>3.0532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2.525</v>
      </c>
    </row>
    <row r="34" spans="1:15" ht="12.75">
      <c r="A34" s="203"/>
      <c r="B34" s="205"/>
      <c r="C34" s="232" t="s">
        <v>126</v>
      </c>
      <c r="D34" s="207"/>
      <c r="E34" s="231">
        <v>0</v>
      </c>
      <c r="F34" s="209"/>
      <c r="G34" s="210"/>
      <c r="M34" s="204" t="s">
        <v>126</v>
      </c>
      <c r="O34" s="195"/>
    </row>
    <row r="35" spans="1:15" ht="12.75">
      <c r="A35" s="203"/>
      <c r="B35" s="205"/>
      <c r="C35" s="232" t="s">
        <v>127</v>
      </c>
      <c r="D35" s="207"/>
      <c r="E35" s="231">
        <v>2.0294</v>
      </c>
      <c r="F35" s="209"/>
      <c r="G35" s="210"/>
      <c r="M35" s="204" t="s">
        <v>127</v>
      </c>
      <c r="O35" s="195"/>
    </row>
    <row r="36" spans="1:15" ht="12.75">
      <c r="A36" s="203"/>
      <c r="B36" s="205"/>
      <c r="C36" s="232" t="s">
        <v>128</v>
      </c>
      <c r="D36" s="207"/>
      <c r="E36" s="231">
        <v>0.0563</v>
      </c>
      <c r="F36" s="209"/>
      <c r="G36" s="210"/>
      <c r="M36" s="204" t="s">
        <v>128</v>
      </c>
      <c r="O36" s="195"/>
    </row>
    <row r="37" spans="1:15" ht="12.75">
      <c r="A37" s="203"/>
      <c r="B37" s="205"/>
      <c r="C37" s="232" t="s">
        <v>129</v>
      </c>
      <c r="D37" s="207"/>
      <c r="E37" s="231">
        <v>0.0885</v>
      </c>
      <c r="F37" s="209"/>
      <c r="G37" s="210"/>
      <c r="M37" s="204" t="s">
        <v>129</v>
      </c>
      <c r="O37" s="195"/>
    </row>
    <row r="38" spans="1:15" ht="12.75">
      <c r="A38" s="203"/>
      <c r="B38" s="205"/>
      <c r="C38" s="232" t="s">
        <v>130</v>
      </c>
      <c r="D38" s="207"/>
      <c r="E38" s="231">
        <v>0.2352</v>
      </c>
      <c r="F38" s="209"/>
      <c r="G38" s="210"/>
      <c r="M38" s="204" t="s">
        <v>130</v>
      </c>
      <c r="O38" s="195"/>
    </row>
    <row r="39" spans="1:15" ht="12.75">
      <c r="A39" s="203"/>
      <c r="B39" s="205"/>
      <c r="C39" s="232" t="s">
        <v>131</v>
      </c>
      <c r="D39" s="207"/>
      <c r="E39" s="231">
        <v>0.5448</v>
      </c>
      <c r="F39" s="209"/>
      <c r="G39" s="210"/>
      <c r="M39" s="204" t="s">
        <v>131</v>
      </c>
      <c r="O39" s="195"/>
    </row>
    <row r="40" spans="1:15" ht="12.75">
      <c r="A40" s="203"/>
      <c r="B40" s="205"/>
      <c r="C40" s="232" t="s">
        <v>132</v>
      </c>
      <c r="D40" s="207"/>
      <c r="E40" s="231">
        <v>2.9541999999999993</v>
      </c>
      <c r="F40" s="209"/>
      <c r="G40" s="210"/>
      <c r="M40" s="204" t="s">
        <v>132</v>
      </c>
      <c r="O40" s="195"/>
    </row>
    <row r="41" spans="1:15" ht="12.75">
      <c r="A41" s="203"/>
      <c r="B41" s="205"/>
      <c r="C41" s="206" t="s">
        <v>133</v>
      </c>
      <c r="D41" s="207"/>
      <c r="E41" s="208">
        <v>3.0532</v>
      </c>
      <c r="F41" s="209"/>
      <c r="G41" s="210"/>
      <c r="M41" s="204" t="s">
        <v>133</v>
      </c>
      <c r="O41" s="195"/>
    </row>
    <row r="42" spans="1:104" ht="12.75">
      <c r="A42" s="196">
        <v>14</v>
      </c>
      <c r="B42" s="197" t="s">
        <v>134</v>
      </c>
      <c r="C42" s="198" t="s">
        <v>135</v>
      </c>
      <c r="D42" s="199" t="s">
        <v>86</v>
      </c>
      <c r="E42" s="200">
        <v>0.956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0.03916</v>
      </c>
    </row>
    <row r="43" spans="1:15" ht="12.75">
      <c r="A43" s="203"/>
      <c r="B43" s="205"/>
      <c r="C43" s="206" t="s">
        <v>136</v>
      </c>
      <c r="D43" s="207"/>
      <c r="E43" s="208">
        <v>0.45</v>
      </c>
      <c r="F43" s="209"/>
      <c r="G43" s="210"/>
      <c r="M43" s="204" t="s">
        <v>136</v>
      </c>
      <c r="O43" s="195"/>
    </row>
    <row r="44" spans="1:15" ht="12.75">
      <c r="A44" s="203"/>
      <c r="B44" s="205"/>
      <c r="C44" s="206" t="s">
        <v>137</v>
      </c>
      <c r="D44" s="207"/>
      <c r="E44" s="208">
        <v>0.506</v>
      </c>
      <c r="F44" s="209"/>
      <c r="G44" s="210"/>
      <c r="M44" s="204" t="s">
        <v>137</v>
      </c>
      <c r="O44" s="195"/>
    </row>
    <row r="45" spans="1:104" ht="12.75">
      <c r="A45" s="196">
        <v>15</v>
      </c>
      <c r="B45" s="197" t="s">
        <v>138</v>
      </c>
      <c r="C45" s="198" t="s">
        <v>139</v>
      </c>
      <c r="D45" s="199" t="s">
        <v>86</v>
      </c>
      <c r="E45" s="200">
        <v>0.956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</v>
      </c>
    </row>
    <row r="46" spans="1:57" ht="12.75">
      <c r="A46" s="211"/>
      <c r="B46" s="212" t="s">
        <v>76</v>
      </c>
      <c r="C46" s="213" t="str">
        <f>CONCATENATE(B32," ",C32)</f>
        <v>2 Základy a zvláštní zakládání</v>
      </c>
      <c r="D46" s="214"/>
      <c r="E46" s="215"/>
      <c r="F46" s="216"/>
      <c r="G46" s="217">
        <f>SUM(G32:G45)</f>
        <v>0</v>
      </c>
      <c r="O46" s="195">
        <v>4</v>
      </c>
      <c r="BA46" s="218">
        <f>SUM(BA32:BA45)</f>
        <v>0</v>
      </c>
      <c r="BB46" s="218">
        <f>SUM(BB32:BB45)</f>
        <v>0</v>
      </c>
      <c r="BC46" s="218">
        <f>SUM(BC32:BC45)</f>
        <v>0</v>
      </c>
      <c r="BD46" s="218">
        <f>SUM(BD32:BD45)</f>
        <v>0</v>
      </c>
      <c r="BE46" s="218">
        <f>SUM(BE32:BE45)</f>
        <v>0</v>
      </c>
    </row>
    <row r="47" spans="1:15" ht="12.75">
      <c r="A47" s="188" t="s">
        <v>72</v>
      </c>
      <c r="B47" s="189" t="s">
        <v>140</v>
      </c>
      <c r="C47" s="190" t="s">
        <v>141</v>
      </c>
      <c r="D47" s="191"/>
      <c r="E47" s="192"/>
      <c r="F47" s="192"/>
      <c r="G47" s="193"/>
      <c r="H47" s="194"/>
      <c r="I47" s="194"/>
      <c r="O47" s="195">
        <v>1</v>
      </c>
    </row>
    <row r="48" spans="1:104" ht="22.5">
      <c r="A48" s="196">
        <v>16</v>
      </c>
      <c r="B48" s="197" t="s">
        <v>142</v>
      </c>
      <c r="C48" s="198" t="s">
        <v>143</v>
      </c>
      <c r="D48" s="199" t="s">
        <v>86</v>
      </c>
      <c r="E48" s="200">
        <v>17.4075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0.38</v>
      </c>
    </row>
    <row r="49" spans="1:15" ht="12.75">
      <c r="A49" s="203"/>
      <c r="B49" s="205"/>
      <c r="C49" s="206" t="s">
        <v>144</v>
      </c>
      <c r="D49" s="207"/>
      <c r="E49" s="208">
        <v>4.2</v>
      </c>
      <c r="F49" s="209"/>
      <c r="G49" s="210"/>
      <c r="M49" s="204" t="s">
        <v>144</v>
      </c>
      <c r="O49" s="195"/>
    </row>
    <row r="50" spans="1:15" ht="12.75">
      <c r="A50" s="203"/>
      <c r="B50" s="205"/>
      <c r="C50" s="206" t="s">
        <v>145</v>
      </c>
      <c r="D50" s="207"/>
      <c r="E50" s="208">
        <v>8.8725</v>
      </c>
      <c r="F50" s="209"/>
      <c r="G50" s="210"/>
      <c r="M50" s="204" t="s">
        <v>145</v>
      </c>
      <c r="O50" s="195"/>
    </row>
    <row r="51" spans="1:15" ht="12.75">
      <c r="A51" s="203"/>
      <c r="B51" s="205"/>
      <c r="C51" s="206" t="s">
        <v>146</v>
      </c>
      <c r="D51" s="207"/>
      <c r="E51" s="208">
        <v>6</v>
      </c>
      <c r="F51" s="209"/>
      <c r="G51" s="210"/>
      <c r="M51" s="204" t="s">
        <v>146</v>
      </c>
      <c r="O51" s="195"/>
    </row>
    <row r="52" spans="1:15" ht="12.75">
      <c r="A52" s="203"/>
      <c r="B52" s="205"/>
      <c r="C52" s="206" t="s">
        <v>147</v>
      </c>
      <c r="D52" s="207"/>
      <c r="E52" s="208">
        <v>-1.665</v>
      </c>
      <c r="F52" s="209"/>
      <c r="G52" s="210"/>
      <c r="M52" s="204" t="s">
        <v>147</v>
      </c>
      <c r="O52" s="195"/>
    </row>
    <row r="53" spans="1:104" ht="12.75">
      <c r="A53" s="196">
        <v>17</v>
      </c>
      <c r="B53" s="197" t="s">
        <v>148</v>
      </c>
      <c r="C53" s="198" t="s">
        <v>149</v>
      </c>
      <c r="D53" s="199" t="s">
        <v>115</v>
      </c>
      <c r="E53" s="200">
        <v>0.522</v>
      </c>
      <c r="F53" s="200">
        <v>0</v>
      </c>
      <c r="G53" s="201">
        <f>E53*F53</f>
        <v>0</v>
      </c>
      <c r="O53" s="195">
        <v>2</v>
      </c>
      <c r="AA53" s="167">
        <v>1</v>
      </c>
      <c r="AB53" s="167">
        <v>1</v>
      </c>
      <c r="AC53" s="167">
        <v>1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1</v>
      </c>
      <c r="CB53" s="202">
        <v>1</v>
      </c>
      <c r="CZ53" s="167">
        <v>1.02029</v>
      </c>
    </row>
    <row r="54" spans="1:15" ht="12.75">
      <c r="A54" s="203"/>
      <c r="B54" s="205"/>
      <c r="C54" s="206" t="s">
        <v>150</v>
      </c>
      <c r="D54" s="207"/>
      <c r="E54" s="208">
        <v>0.522</v>
      </c>
      <c r="F54" s="209"/>
      <c r="G54" s="210"/>
      <c r="M54" s="204" t="s">
        <v>150</v>
      </c>
      <c r="O54" s="195"/>
    </row>
    <row r="55" spans="1:104" ht="12.75">
      <c r="A55" s="196">
        <v>18</v>
      </c>
      <c r="B55" s="197" t="s">
        <v>151</v>
      </c>
      <c r="C55" s="198" t="s">
        <v>152</v>
      </c>
      <c r="D55" s="199" t="s">
        <v>86</v>
      </c>
      <c r="E55" s="200">
        <v>1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0.29836</v>
      </c>
    </row>
    <row r="56" spans="1:57" ht="12.75">
      <c r="A56" s="211"/>
      <c r="B56" s="212" t="s">
        <v>76</v>
      </c>
      <c r="C56" s="213" t="str">
        <f>CONCATENATE(B47," ",C47)</f>
        <v>3 Svislé a kompletní konstrukce</v>
      </c>
      <c r="D56" s="214"/>
      <c r="E56" s="215"/>
      <c r="F56" s="216"/>
      <c r="G56" s="217">
        <f>SUM(G47:G55)</f>
        <v>0</v>
      </c>
      <c r="O56" s="195">
        <v>4</v>
      </c>
      <c r="BA56" s="218">
        <f>SUM(BA47:BA55)</f>
        <v>0</v>
      </c>
      <c r="BB56" s="218">
        <f>SUM(BB47:BB55)</f>
        <v>0</v>
      </c>
      <c r="BC56" s="218">
        <f>SUM(BC47:BC55)</f>
        <v>0</v>
      </c>
      <c r="BD56" s="218">
        <f>SUM(BD47:BD55)</f>
        <v>0</v>
      </c>
      <c r="BE56" s="218">
        <f>SUM(BE47:BE55)</f>
        <v>0</v>
      </c>
    </row>
    <row r="57" spans="1:15" ht="12.75">
      <c r="A57" s="188" t="s">
        <v>72</v>
      </c>
      <c r="B57" s="189" t="s">
        <v>153</v>
      </c>
      <c r="C57" s="190" t="s">
        <v>154</v>
      </c>
      <c r="D57" s="191"/>
      <c r="E57" s="192"/>
      <c r="F57" s="192"/>
      <c r="G57" s="193"/>
      <c r="H57" s="194"/>
      <c r="I57" s="194"/>
      <c r="O57" s="195">
        <v>1</v>
      </c>
    </row>
    <row r="58" spans="1:104" ht="12.75">
      <c r="A58" s="196">
        <v>19</v>
      </c>
      <c r="B58" s="197" t="s">
        <v>155</v>
      </c>
      <c r="C58" s="198" t="s">
        <v>156</v>
      </c>
      <c r="D58" s="199" t="s">
        <v>91</v>
      </c>
      <c r="E58" s="200">
        <v>0.07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1</v>
      </c>
      <c r="CZ58" s="167">
        <v>2.52514</v>
      </c>
    </row>
    <row r="59" spans="1:15" ht="12.75">
      <c r="A59" s="203"/>
      <c r="B59" s="205"/>
      <c r="C59" s="206" t="s">
        <v>157</v>
      </c>
      <c r="D59" s="207"/>
      <c r="E59" s="208">
        <v>0.07</v>
      </c>
      <c r="F59" s="209"/>
      <c r="G59" s="210"/>
      <c r="M59" s="204" t="s">
        <v>157</v>
      </c>
      <c r="O59" s="195"/>
    </row>
    <row r="60" spans="1:104" ht="12.75">
      <c r="A60" s="196">
        <v>20</v>
      </c>
      <c r="B60" s="197" t="s">
        <v>158</v>
      </c>
      <c r="C60" s="198" t="s">
        <v>159</v>
      </c>
      <c r="D60" s="199" t="s">
        <v>91</v>
      </c>
      <c r="E60" s="200">
        <v>2.3217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2.52514</v>
      </c>
    </row>
    <row r="61" spans="1:15" ht="12.75">
      <c r="A61" s="203"/>
      <c r="B61" s="205"/>
      <c r="C61" s="206" t="s">
        <v>160</v>
      </c>
      <c r="D61" s="207"/>
      <c r="E61" s="208">
        <v>0.4997</v>
      </c>
      <c r="F61" s="209"/>
      <c r="G61" s="210"/>
      <c r="M61" s="204" t="s">
        <v>160</v>
      </c>
      <c r="O61" s="195"/>
    </row>
    <row r="62" spans="1:15" ht="12.75">
      <c r="A62" s="203"/>
      <c r="B62" s="205"/>
      <c r="C62" s="206" t="s">
        <v>161</v>
      </c>
      <c r="D62" s="207"/>
      <c r="E62" s="208">
        <v>1.77</v>
      </c>
      <c r="F62" s="209"/>
      <c r="G62" s="210"/>
      <c r="M62" s="204" t="s">
        <v>161</v>
      </c>
      <c r="O62" s="195"/>
    </row>
    <row r="63" spans="1:15" ht="12.75">
      <c r="A63" s="203"/>
      <c r="B63" s="205"/>
      <c r="C63" s="206" t="s">
        <v>162</v>
      </c>
      <c r="D63" s="207"/>
      <c r="E63" s="208">
        <v>0.052</v>
      </c>
      <c r="F63" s="209"/>
      <c r="G63" s="210"/>
      <c r="M63" s="204" t="s">
        <v>162</v>
      </c>
      <c r="O63" s="195"/>
    </row>
    <row r="64" spans="1:104" ht="22.5">
      <c r="A64" s="196">
        <v>21</v>
      </c>
      <c r="B64" s="197" t="s">
        <v>163</v>
      </c>
      <c r="C64" s="198" t="s">
        <v>164</v>
      </c>
      <c r="D64" s="199" t="s">
        <v>86</v>
      </c>
      <c r="E64" s="200">
        <v>11.6016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1</v>
      </c>
      <c r="AC64" s="167">
        <v>1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1</v>
      </c>
      <c r="CZ64" s="167">
        <v>0.03637</v>
      </c>
    </row>
    <row r="65" spans="1:15" ht="12.75">
      <c r="A65" s="203"/>
      <c r="B65" s="205"/>
      <c r="C65" s="206" t="s">
        <v>165</v>
      </c>
      <c r="D65" s="207"/>
      <c r="E65" s="208">
        <v>0.8336</v>
      </c>
      <c r="F65" s="209"/>
      <c r="G65" s="210"/>
      <c r="M65" s="204" t="s">
        <v>165</v>
      </c>
      <c r="O65" s="195"/>
    </row>
    <row r="66" spans="1:15" ht="12.75">
      <c r="A66" s="203"/>
      <c r="B66" s="205"/>
      <c r="C66" s="206" t="s">
        <v>166</v>
      </c>
      <c r="D66" s="207"/>
      <c r="E66" s="208">
        <v>9.442</v>
      </c>
      <c r="F66" s="209"/>
      <c r="G66" s="210"/>
      <c r="M66" s="204" t="s">
        <v>166</v>
      </c>
      <c r="O66" s="195"/>
    </row>
    <row r="67" spans="1:15" ht="12.75">
      <c r="A67" s="203"/>
      <c r="B67" s="205"/>
      <c r="C67" s="206" t="s">
        <v>167</v>
      </c>
      <c r="D67" s="207"/>
      <c r="E67" s="208">
        <v>0.741</v>
      </c>
      <c r="F67" s="209"/>
      <c r="G67" s="210"/>
      <c r="M67" s="204" t="s">
        <v>167</v>
      </c>
      <c r="O67" s="195"/>
    </row>
    <row r="68" spans="1:15" ht="12.75">
      <c r="A68" s="203"/>
      <c r="B68" s="205"/>
      <c r="C68" s="206" t="s">
        <v>168</v>
      </c>
      <c r="D68" s="207"/>
      <c r="E68" s="208">
        <v>0.585</v>
      </c>
      <c r="F68" s="209"/>
      <c r="G68" s="210"/>
      <c r="M68" s="204" t="s">
        <v>168</v>
      </c>
      <c r="O68" s="195"/>
    </row>
    <row r="69" spans="1:104" ht="12.75">
      <c r="A69" s="196">
        <v>22</v>
      </c>
      <c r="B69" s="197" t="s">
        <v>169</v>
      </c>
      <c r="C69" s="198" t="s">
        <v>170</v>
      </c>
      <c r="D69" s="199" t="s">
        <v>86</v>
      </c>
      <c r="E69" s="200">
        <v>11.6016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1</v>
      </c>
      <c r="AC69" s="167">
        <v>1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1</v>
      </c>
      <c r="CZ69" s="167">
        <v>0</v>
      </c>
    </row>
    <row r="70" spans="1:104" ht="12.75">
      <c r="A70" s="196">
        <v>23</v>
      </c>
      <c r="B70" s="197" t="s">
        <v>171</v>
      </c>
      <c r="C70" s="198" t="s">
        <v>172</v>
      </c>
      <c r="D70" s="199" t="s">
        <v>86</v>
      </c>
      <c r="E70" s="200">
        <v>8.695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1</v>
      </c>
      <c r="AC70" s="167">
        <v>1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1</v>
      </c>
      <c r="CZ70" s="167">
        <v>0.00387</v>
      </c>
    </row>
    <row r="71" spans="1:15" ht="12.75">
      <c r="A71" s="203"/>
      <c r="B71" s="205"/>
      <c r="C71" s="206" t="s">
        <v>173</v>
      </c>
      <c r="D71" s="207"/>
      <c r="E71" s="208">
        <v>8.37</v>
      </c>
      <c r="F71" s="209"/>
      <c r="G71" s="210"/>
      <c r="M71" s="204" t="s">
        <v>173</v>
      </c>
      <c r="O71" s="195"/>
    </row>
    <row r="72" spans="1:15" ht="12.75">
      <c r="A72" s="203"/>
      <c r="B72" s="205"/>
      <c r="C72" s="206" t="s">
        <v>174</v>
      </c>
      <c r="D72" s="207"/>
      <c r="E72" s="208">
        <v>0.325</v>
      </c>
      <c r="F72" s="209"/>
      <c r="G72" s="210"/>
      <c r="M72" s="204" t="s">
        <v>174</v>
      </c>
      <c r="O72" s="195"/>
    </row>
    <row r="73" spans="1:104" ht="12.75">
      <c r="A73" s="196">
        <v>24</v>
      </c>
      <c r="B73" s="197" t="s">
        <v>175</v>
      </c>
      <c r="C73" s="198" t="s">
        <v>176</v>
      </c>
      <c r="D73" s="199" t="s">
        <v>86</v>
      </c>
      <c r="E73" s="200">
        <v>8.7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1</v>
      </c>
      <c r="AC73" s="167">
        <v>1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1</v>
      </c>
      <c r="CZ73" s="167">
        <v>0</v>
      </c>
    </row>
    <row r="74" spans="1:104" ht="12.75">
      <c r="A74" s="196">
        <v>25</v>
      </c>
      <c r="B74" s="197" t="s">
        <v>177</v>
      </c>
      <c r="C74" s="198" t="s">
        <v>178</v>
      </c>
      <c r="D74" s="199" t="s">
        <v>115</v>
      </c>
      <c r="E74" s="200">
        <v>0.2868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1.02139</v>
      </c>
    </row>
    <row r="75" spans="1:15" ht="12.75">
      <c r="A75" s="203"/>
      <c r="B75" s="205"/>
      <c r="C75" s="206" t="s">
        <v>179</v>
      </c>
      <c r="D75" s="207"/>
      <c r="E75" s="208">
        <v>0.2868</v>
      </c>
      <c r="F75" s="209"/>
      <c r="G75" s="210"/>
      <c r="M75" s="204" t="s">
        <v>179</v>
      </c>
      <c r="O75" s="195"/>
    </row>
    <row r="76" spans="1:104" ht="22.5">
      <c r="A76" s="196">
        <v>26</v>
      </c>
      <c r="B76" s="197" t="s">
        <v>180</v>
      </c>
      <c r="C76" s="198" t="s">
        <v>181</v>
      </c>
      <c r="D76" s="199" t="s">
        <v>91</v>
      </c>
      <c r="E76" s="200">
        <v>1.691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1</v>
      </c>
      <c r="AC76" s="167">
        <v>1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1</v>
      </c>
      <c r="CZ76" s="167">
        <v>2.52508</v>
      </c>
    </row>
    <row r="77" spans="1:15" ht="12.75">
      <c r="A77" s="203"/>
      <c r="B77" s="205"/>
      <c r="C77" s="206" t="s">
        <v>182</v>
      </c>
      <c r="D77" s="207"/>
      <c r="E77" s="208">
        <v>1.1776</v>
      </c>
      <c r="F77" s="209"/>
      <c r="G77" s="210"/>
      <c r="M77" s="204" t="s">
        <v>182</v>
      </c>
      <c r="O77" s="195"/>
    </row>
    <row r="78" spans="1:15" ht="12.75">
      <c r="A78" s="203"/>
      <c r="B78" s="205"/>
      <c r="C78" s="206" t="s">
        <v>183</v>
      </c>
      <c r="D78" s="207"/>
      <c r="E78" s="208">
        <v>0.5134</v>
      </c>
      <c r="F78" s="209"/>
      <c r="G78" s="210"/>
      <c r="M78" s="204" t="s">
        <v>183</v>
      </c>
      <c r="O78" s="195"/>
    </row>
    <row r="79" spans="1:104" ht="12.75">
      <c r="A79" s="196">
        <v>27</v>
      </c>
      <c r="B79" s="197" t="s">
        <v>184</v>
      </c>
      <c r="C79" s="198" t="s">
        <v>185</v>
      </c>
      <c r="D79" s="199" t="s">
        <v>115</v>
      </c>
      <c r="E79" s="200">
        <v>0.2028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1</v>
      </c>
      <c r="AC79" s="167">
        <v>1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1</v>
      </c>
      <c r="CZ79" s="167">
        <v>1.02092</v>
      </c>
    </row>
    <row r="80" spans="1:15" ht="12.75">
      <c r="A80" s="203"/>
      <c r="B80" s="205"/>
      <c r="C80" s="206" t="s">
        <v>186</v>
      </c>
      <c r="D80" s="207"/>
      <c r="E80" s="208">
        <v>0.2028</v>
      </c>
      <c r="F80" s="209"/>
      <c r="G80" s="210"/>
      <c r="M80" s="204" t="s">
        <v>186</v>
      </c>
      <c r="O80" s="195"/>
    </row>
    <row r="81" spans="1:104" ht="12.75">
      <c r="A81" s="196">
        <v>28</v>
      </c>
      <c r="B81" s="197" t="s">
        <v>187</v>
      </c>
      <c r="C81" s="198" t="s">
        <v>188</v>
      </c>
      <c r="D81" s="199" t="s">
        <v>86</v>
      </c>
      <c r="E81" s="200">
        <v>13.0644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1</v>
      </c>
      <c r="CZ81" s="167">
        <v>0.04597</v>
      </c>
    </row>
    <row r="82" spans="1:15" ht="12.75">
      <c r="A82" s="203"/>
      <c r="B82" s="205"/>
      <c r="C82" s="206" t="s">
        <v>189</v>
      </c>
      <c r="D82" s="207"/>
      <c r="E82" s="208">
        <v>1.86</v>
      </c>
      <c r="F82" s="209"/>
      <c r="G82" s="210"/>
      <c r="M82" s="204" t="s">
        <v>189</v>
      </c>
      <c r="O82" s="195"/>
    </row>
    <row r="83" spans="1:15" ht="12.75">
      <c r="A83" s="203"/>
      <c r="B83" s="205"/>
      <c r="C83" s="206" t="s">
        <v>190</v>
      </c>
      <c r="D83" s="207"/>
      <c r="E83" s="208">
        <v>10.0464</v>
      </c>
      <c r="F83" s="209"/>
      <c r="G83" s="210"/>
      <c r="M83" s="204" t="s">
        <v>190</v>
      </c>
      <c r="O83" s="195"/>
    </row>
    <row r="84" spans="1:15" ht="12.75">
      <c r="A84" s="203"/>
      <c r="B84" s="205"/>
      <c r="C84" s="206" t="s">
        <v>191</v>
      </c>
      <c r="D84" s="207"/>
      <c r="E84" s="208">
        <v>0.558</v>
      </c>
      <c r="F84" s="209"/>
      <c r="G84" s="210"/>
      <c r="M84" s="204" t="s">
        <v>191</v>
      </c>
      <c r="O84" s="195"/>
    </row>
    <row r="85" spans="1:15" ht="12.75">
      <c r="A85" s="203"/>
      <c r="B85" s="205"/>
      <c r="C85" s="206" t="s">
        <v>192</v>
      </c>
      <c r="D85" s="207"/>
      <c r="E85" s="208">
        <v>0.6</v>
      </c>
      <c r="F85" s="209"/>
      <c r="G85" s="210"/>
      <c r="M85" s="204" t="s">
        <v>192</v>
      </c>
      <c r="O85" s="195"/>
    </row>
    <row r="86" spans="1:104" ht="12.75">
      <c r="A86" s="196">
        <v>29</v>
      </c>
      <c r="B86" s="197" t="s">
        <v>193</v>
      </c>
      <c r="C86" s="198" t="s">
        <v>194</v>
      </c>
      <c r="D86" s="199" t="s">
        <v>86</v>
      </c>
      <c r="E86" s="200">
        <v>13.0644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1</v>
      </c>
      <c r="AC86" s="167">
        <v>1</v>
      </c>
      <c r="AZ86" s="167">
        <v>1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1</v>
      </c>
      <c r="CZ86" s="167">
        <v>0</v>
      </c>
    </row>
    <row r="87" spans="1:104" ht="12.75">
      <c r="A87" s="196">
        <v>30</v>
      </c>
      <c r="B87" s="197" t="s">
        <v>195</v>
      </c>
      <c r="C87" s="198" t="s">
        <v>196</v>
      </c>
      <c r="D87" s="199" t="s">
        <v>197</v>
      </c>
      <c r="E87" s="200">
        <v>8.4</v>
      </c>
      <c r="F87" s="200">
        <v>0</v>
      </c>
      <c r="G87" s="201">
        <f>E87*F87</f>
        <v>0</v>
      </c>
      <c r="O87" s="195">
        <v>2</v>
      </c>
      <c r="AA87" s="167">
        <v>1</v>
      </c>
      <c r="AB87" s="167">
        <v>1</v>
      </c>
      <c r="AC87" s="167">
        <v>1</v>
      </c>
      <c r="AZ87" s="167">
        <v>1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</v>
      </c>
      <c r="CB87" s="202">
        <v>1</v>
      </c>
      <c r="CZ87" s="167">
        <v>0.11369</v>
      </c>
    </row>
    <row r="88" spans="1:15" ht="12.75">
      <c r="A88" s="203"/>
      <c r="B88" s="205"/>
      <c r="C88" s="206" t="s">
        <v>198</v>
      </c>
      <c r="D88" s="207"/>
      <c r="E88" s="208">
        <v>8.4</v>
      </c>
      <c r="F88" s="209"/>
      <c r="G88" s="210"/>
      <c r="M88" s="204" t="s">
        <v>198</v>
      </c>
      <c r="O88" s="195"/>
    </row>
    <row r="89" spans="1:104" ht="12.75">
      <c r="A89" s="196">
        <v>31</v>
      </c>
      <c r="B89" s="197" t="s">
        <v>199</v>
      </c>
      <c r="C89" s="198" t="s">
        <v>200</v>
      </c>
      <c r="D89" s="199" t="s">
        <v>86</v>
      </c>
      <c r="E89" s="200">
        <v>3.9869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1</v>
      </c>
      <c r="AC89" s="167">
        <v>1</v>
      </c>
      <c r="AZ89" s="167">
        <v>1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1</v>
      </c>
      <c r="CZ89" s="167">
        <v>0.01693</v>
      </c>
    </row>
    <row r="90" spans="1:15" ht="12.75">
      <c r="A90" s="203"/>
      <c r="B90" s="205"/>
      <c r="C90" s="206" t="s">
        <v>201</v>
      </c>
      <c r="D90" s="207"/>
      <c r="E90" s="208">
        <v>3.528</v>
      </c>
      <c r="F90" s="209"/>
      <c r="G90" s="210"/>
      <c r="M90" s="204" t="s">
        <v>201</v>
      </c>
      <c r="O90" s="195"/>
    </row>
    <row r="91" spans="1:15" ht="12.75">
      <c r="A91" s="203"/>
      <c r="B91" s="205"/>
      <c r="C91" s="206" t="s">
        <v>202</v>
      </c>
      <c r="D91" s="207"/>
      <c r="E91" s="208">
        <v>0.4589</v>
      </c>
      <c r="F91" s="209"/>
      <c r="G91" s="210"/>
      <c r="M91" s="204" t="s">
        <v>202</v>
      </c>
      <c r="O91" s="195"/>
    </row>
    <row r="92" spans="1:104" ht="12.75">
      <c r="A92" s="196">
        <v>32</v>
      </c>
      <c r="B92" s="197" t="s">
        <v>203</v>
      </c>
      <c r="C92" s="198" t="s">
        <v>204</v>
      </c>
      <c r="D92" s="199" t="s">
        <v>86</v>
      </c>
      <c r="E92" s="200">
        <v>3.99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1</v>
      </c>
      <c r="AC92" s="167">
        <v>1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1</v>
      </c>
      <c r="CZ92" s="167">
        <v>0</v>
      </c>
    </row>
    <row r="93" spans="1:57" ht="12.75">
      <c r="A93" s="211"/>
      <c r="B93" s="212" t="s">
        <v>76</v>
      </c>
      <c r="C93" s="213" t="str">
        <f>CONCATENATE(B57," ",C57)</f>
        <v>4 Vodorovné konstrukce</v>
      </c>
      <c r="D93" s="214"/>
      <c r="E93" s="215"/>
      <c r="F93" s="216"/>
      <c r="G93" s="217">
        <f>SUM(G57:G92)</f>
        <v>0</v>
      </c>
      <c r="O93" s="195">
        <v>4</v>
      </c>
      <c r="BA93" s="218">
        <f>SUM(BA57:BA92)</f>
        <v>0</v>
      </c>
      <c r="BB93" s="218">
        <f>SUM(BB57:BB92)</f>
        <v>0</v>
      </c>
      <c r="BC93" s="218">
        <f>SUM(BC57:BC92)</f>
        <v>0</v>
      </c>
      <c r="BD93" s="218">
        <f>SUM(BD57:BD92)</f>
        <v>0</v>
      </c>
      <c r="BE93" s="218">
        <f>SUM(BE57:BE92)</f>
        <v>0</v>
      </c>
    </row>
    <row r="94" spans="1:15" ht="12.75">
      <c r="A94" s="188" t="s">
        <v>72</v>
      </c>
      <c r="B94" s="189" t="s">
        <v>205</v>
      </c>
      <c r="C94" s="190" t="s">
        <v>206</v>
      </c>
      <c r="D94" s="191"/>
      <c r="E94" s="192"/>
      <c r="F94" s="192"/>
      <c r="G94" s="193"/>
      <c r="H94" s="194"/>
      <c r="I94" s="194"/>
      <c r="O94" s="195">
        <v>1</v>
      </c>
    </row>
    <row r="95" spans="1:104" ht="22.5">
      <c r="A95" s="196">
        <v>33</v>
      </c>
      <c r="B95" s="197" t="s">
        <v>207</v>
      </c>
      <c r="C95" s="198" t="s">
        <v>208</v>
      </c>
      <c r="D95" s="199" t="s">
        <v>86</v>
      </c>
      <c r="E95" s="200">
        <v>39.31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1</v>
      </c>
      <c r="AC95" s="167">
        <v>1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1</v>
      </c>
      <c r="CZ95" s="167">
        <v>0.0982</v>
      </c>
    </row>
    <row r="96" spans="1:15" ht="12.75">
      <c r="A96" s="203"/>
      <c r="B96" s="205"/>
      <c r="C96" s="206" t="s">
        <v>209</v>
      </c>
      <c r="D96" s="207"/>
      <c r="E96" s="208">
        <v>39.31</v>
      </c>
      <c r="F96" s="209"/>
      <c r="G96" s="210"/>
      <c r="M96" s="204" t="s">
        <v>209</v>
      </c>
      <c r="O96" s="195"/>
    </row>
    <row r="97" spans="1:104" ht="22.5">
      <c r="A97" s="196">
        <v>34</v>
      </c>
      <c r="B97" s="197" t="s">
        <v>210</v>
      </c>
      <c r="C97" s="198" t="s">
        <v>211</v>
      </c>
      <c r="D97" s="199" t="s">
        <v>86</v>
      </c>
      <c r="E97" s="200">
        <v>39.31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1</v>
      </c>
      <c r="AC97" s="167">
        <v>1</v>
      </c>
      <c r="AZ97" s="167">
        <v>1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1</v>
      </c>
      <c r="CZ97" s="167">
        <v>0.2205</v>
      </c>
    </row>
    <row r="98" spans="1:15" ht="12.75">
      <c r="A98" s="203"/>
      <c r="B98" s="205"/>
      <c r="C98" s="206" t="s">
        <v>209</v>
      </c>
      <c r="D98" s="207"/>
      <c r="E98" s="208">
        <v>39.31</v>
      </c>
      <c r="F98" s="209"/>
      <c r="G98" s="210"/>
      <c r="M98" s="204" t="s">
        <v>209</v>
      </c>
      <c r="O98" s="195"/>
    </row>
    <row r="99" spans="1:104" ht="22.5">
      <c r="A99" s="196">
        <v>35</v>
      </c>
      <c r="B99" s="197" t="s">
        <v>212</v>
      </c>
      <c r="C99" s="198" t="s">
        <v>213</v>
      </c>
      <c r="D99" s="199" t="s">
        <v>86</v>
      </c>
      <c r="E99" s="200">
        <v>39.3075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0</v>
      </c>
      <c r="AC99" s="167">
        <v>0</v>
      </c>
      <c r="AZ99" s="167">
        <v>1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0</v>
      </c>
      <c r="CZ99" s="167">
        <v>0.072</v>
      </c>
    </row>
    <row r="100" spans="1:15" ht="12.75">
      <c r="A100" s="203"/>
      <c r="B100" s="205"/>
      <c r="C100" s="206" t="s">
        <v>214</v>
      </c>
      <c r="D100" s="207"/>
      <c r="E100" s="208">
        <v>8.3075</v>
      </c>
      <c r="F100" s="209"/>
      <c r="G100" s="210"/>
      <c r="M100" s="204" t="s">
        <v>214</v>
      </c>
      <c r="O100" s="195"/>
    </row>
    <row r="101" spans="1:15" ht="12.75">
      <c r="A101" s="203"/>
      <c r="B101" s="205"/>
      <c r="C101" s="206" t="s">
        <v>215</v>
      </c>
      <c r="D101" s="207"/>
      <c r="E101" s="208">
        <v>25</v>
      </c>
      <c r="F101" s="209"/>
      <c r="G101" s="210"/>
      <c r="M101" s="204" t="s">
        <v>215</v>
      </c>
      <c r="O101" s="195"/>
    </row>
    <row r="102" spans="1:15" ht="12.75">
      <c r="A102" s="203"/>
      <c r="B102" s="205"/>
      <c r="C102" s="206" t="s">
        <v>216</v>
      </c>
      <c r="D102" s="207"/>
      <c r="E102" s="208">
        <v>6</v>
      </c>
      <c r="F102" s="209"/>
      <c r="G102" s="210"/>
      <c r="M102" s="204" t="s">
        <v>216</v>
      </c>
      <c r="O102" s="195"/>
    </row>
    <row r="103" spans="1:104" ht="12.75">
      <c r="A103" s="196">
        <v>36</v>
      </c>
      <c r="B103" s="197" t="s">
        <v>217</v>
      </c>
      <c r="C103" s="198" t="s">
        <v>218</v>
      </c>
      <c r="D103" s="199" t="s">
        <v>86</v>
      </c>
      <c r="E103" s="200">
        <v>6.3</v>
      </c>
      <c r="F103" s="200">
        <v>0</v>
      </c>
      <c r="G103" s="201">
        <f>E103*F103</f>
        <v>0</v>
      </c>
      <c r="O103" s="195">
        <v>2</v>
      </c>
      <c r="AA103" s="167">
        <v>3</v>
      </c>
      <c r="AB103" s="167">
        <v>1</v>
      </c>
      <c r="AC103" s="167">
        <v>59245315</v>
      </c>
      <c r="AZ103" s="167">
        <v>1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3</v>
      </c>
      <c r="CB103" s="202">
        <v>1</v>
      </c>
      <c r="CZ103" s="167">
        <v>0.0966</v>
      </c>
    </row>
    <row r="104" spans="1:15" ht="12.75">
      <c r="A104" s="203"/>
      <c r="B104" s="205"/>
      <c r="C104" s="206" t="s">
        <v>219</v>
      </c>
      <c r="D104" s="207"/>
      <c r="E104" s="208">
        <v>6.3</v>
      </c>
      <c r="F104" s="209"/>
      <c r="G104" s="210"/>
      <c r="M104" s="204" t="s">
        <v>219</v>
      </c>
      <c r="O104" s="195"/>
    </row>
    <row r="105" spans="1:104" ht="12.75">
      <c r="A105" s="196">
        <v>37</v>
      </c>
      <c r="B105" s="197" t="s">
        <v>220</v>
      </c>
      <c r="C105" s="198" t="s">
        <v>221</v>
      </c>
      <c r="D105" s="199" t="s">
        <v>86</v>
      </c>
      <c r="E105" s="200">
        <v>8.7255</v>
      </c>
      <c r="F105" s="200">
        <v>0</v>
      </c>
      <c r="G105" s="201">
        <f>E105*F105</f>
        <v>0</v>
      </c>
      <c r="O105" s="195">
        <v>2</v>
      </c>
      <c r="AA105" s="167">
        <v>3</v>
      </c>
      <c r="AB105" s="167">
        <v>1</v>
      </c>
      <c r="AC105" s="167">
        <v>59245601</v>
      </c>
      <c r="AZ105" s="167">
        <v>1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3</v>
      </c>
      <c r="CB105" s="202">
        <v>1</v>
      </c>
      <c r="CZ105" s="167">
        <v>0</v>
      </c>
    </row>
    <row r="106" spans="1:15" ht="12.75">
      <c r="A106" s="203"/>
      <c r="B106" s="205"/>
      <c r="C106" s="206" t="s">
        <v>222</v>
      </c>
      <c r="D106" s="207"/>
      <c r="E106" s="208">
        <v>8.7255</v>
      </c>
      <c r="F106" s="209"/>
      <c r="G106" s="210"/>
      <c r="M106" s="204" t="s">
        <v>222</v>
      </c>
      <c r="O106" s="195"/>
    </row>
    <row r="107" spans="1:57" ht="12.75">
      <c r="A107" s="211"/>
      <c r="B107" s="212" t="s">
        <v>76</v>
      </c>
      <c r="C107" s="213" t="str">
        <f>CONCATENATE(B94," ",C94)</f>
        <v>5 Komunikace</v>
      </c>
      <c r="D107" s="214"/>
      <c r="E107" s="215"/>
      <c r="F107" s="216"/>
      <c r="G107" s="217">
        <f>SUM(G94:G106)</f>
        <v>0</v>
      </c>
      <c r="O107" s="195">
        <v>4</v>
      </c>
      <c r="BA107" s="218">
        <f>SUM(BA94:BA106)</f>
        <v>0</v>
      </c>
      <c r="BB107" s="218">
        <f>SUM(BB94:BB106)</f>
        <v>0</v>
      </c>
      <c r="BC107" s="218">
        <f>SUM(BC94:BC106)</f>
        <v>0</v>
      </c>
      <c r="BD107" s="218">
        <f>SUM(BD94:BD106)</f>
        <v>0</v>
      </c>
      <c r="BE107" s="218">
        <f>SUM(BE94:BE106)</f>
        <v>0</v>
      </c>
    </row>
    <row r="108" spans="1:15" ht="12.75">
      <c r="A108" s="188" t="s">
        <v>72</v>
      </c>
      <c r="B108" s="189" t="s">
        <v>223</v>
      </c>
      <c r="C108" s="190" t="s">
        <v>224</v>
      </c>
      <c r="D108" s="191"/>
      <c r="E108" s="192"/>
      <c r="F108" s="192"/>
      <c r="G108" s="193"/>
      <c r="H108" s="194"/>
      <c r="I108" s="194"/>
      <c r="O108" s="195">
        <v>1</v>
      </c>
    </row>
    <row r="109" spans="1:104" ht="12.75">
      <c r="A109" s="196">
        <v>38</v>
      </c>
      <c r="B109" s="197" t="s">
        <v>225</v>
      </c>
      <c r="C109" s="198" t="s">
        <v>226</v>
      </c>
      <c r="D109" s="199" t="s">
        <v>86</v>
      </c>
      <c r="E109" s="200">
        <v>15.7165</v>
      </c>
      <c r="F109" s="200">
        <v>0</v>
      </c>
      <c r="G109" s="201">
        <f>E109*F109</f>
        <v>0</v>
      </c>
      <c r="O109" s="195">
        <v>2</v>
      </c>
      <c r="AA109" s="167">
        <v>1</v>
      </c>
      <c r="AB109" s="167">
        <v>1</v>
      </c>
      <c r="AC109" s="167">
        <v>1</v>
      </c>
      <c r="AZ109" s="167">
        <v>1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</v>
      </c>
      <c r="CB109" s="202">
        <v>1</v>
      </c>
      <c r="CZ109" s="167">
        <v>0</v>
      </c>
    </row>
    <row r="110" spans="1:15" ht="12.75">
      <c r="A110" s="203"/>
      <c r="B110" s="205"/>
      <c r="C110" s="206" t="s">
        <v>227</v>
      </c>
      <c r="D110" s="207"/>
      <c r="E110" s="208">
        <v>15.7165</v>
      </c>
      <c r="F110" s="209"/>
      <c r="G110" s="210"/>
      <c r="M110" s="204" t="s">
        <v>227</v>
      </c>
      <c r="O110" s="195"/>
    </row>
    <row r="111" spans="1:57" ht="12.75">
      <c r="A111" s="211"/>
      <c r="B111" s="212" t="s">
        <v>76</v>
      </c>
      <c r="C111" s="213" t="str">
        <f>CONCATENATE(B108," ",C108)</f>
        <v>61 Upravy povrchů vnitřní</v>
      </c>
      <c r="D111" s="214"/>
      <c r="E111" s="215"/>
      <c r="F111" s="216"/>
      <c r="G111" s="217">
        <f>SUM(G108:G110)</f>
        <v>0</v>
      </c>
      <c r="O111" s="195">
        <v>4</v>
      </c>
      <c r="BA111" s="218">
        <f>SUM(BA108:BA110)</f>
        <v>0</v>
      </c>
      <c r="BB111" s="218">
        <f>SUM(BB108:BB110)</f>
        <v>0</v>
      </c>
      <c r="BC111" s="218">
        <f>SUM(BC108:BC110)</f>
        <v>0</v>
      </c>
      <c r="BD111" s="218">
        <f>SUM(BD108:BD110)</f>
        <v>0</v>
      </c>
      <c r="BE111" s="218">
        <f>SUM(BE108:BE110)</f>
        <v>0</v>
      </c>
    </row>
    <row r="112" spans="1:15" ht="12.75">
      <c r="A112" s="188" t="s">
        <v>72</v>
      </c>
      <c r="B112" s="189" t="s">
        <v>228</v>
      </c>
      <c r="C112" s="190" t="s">
        <v>229</v>
      </c>
      <c r="D112" s="191"/>
      <c r="E112" s="192"/>
      <c r="F112" s="192"/>
      <c r="G112" s="193"/>
      <c r="H112" s="194"/>
      <c r="I112" s="194"/>
      <c r="O112" s="195">
        <v>1</v>
      </c>
    </row>
    <row r="113" spans="1:104" ht="12.75">
      <c r="A113" s="196">
        <v>39</v>
      </c>
      <c r="B113" s="197" t="s">
        <v>230</v>
      </c>
      <c r="C113" s="198" t="s">
        <v>231</v>
      </c>
      <c r="D113" s="199" t="s">
        <v>86</v>
      </c>
      <c r="E113" s="200">
        <v>4.5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1</v>
      </c>
      <c r="AC113" s="167">
        <v>1</v>
      </c>
      <c r="AZ113" s="167">
        <v>1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1</v>
      </c>
      <c r="CZ113" s="167">
        <v>0.04593</v>
      </c>
    </row>
    <row r="114" spans="1:15" ht="12.75">
      <c r="A114" s="203"/>
      <c r="B114" s="205"/>
      <c r="C114" s="206" t="s">
        <v>232</v>
      </c>
      <c r="D114" s="207"/>
      <c r="E114" s="208">
        <v>4.5</v>
      </c>
      <c r="F114" s="209"/>
      <c r="G114" s="210"/>
      <c r="M114" s="204" t="s">
        <v>232</v>
      </c>
      <c r="O114" s="195"/>
    </row>
    <row r="115" spans="1:104" ht="12.75">
      <c r="A115" s="196">
        <v>40</v>
      </c>
      <c r="B115" s="197" t="s">
        <v>233</v>
      </c>
      <c r="C115" s="198" t="s">
        <v>234</v>
      </c>
      <c r="D115" s="199" t="s">
        <v>86</v>
      </c>
      <c r="E115" s="200">
        <v>17.44</v>
      </c>
      <c r="F115" s="200">
        <v>0</v>
      </c>
      <c r="G115" s="201">
        <f>E115*F115</f>
        <v>0</v>
      </c>
      <c r="O115" s="195">
        <v>2</v>
      </c>
      <c r="AA115" s="167">
        <v>1</v>
      </c>
      <c r="AB115" s="167">
        <v>0</v>
      </c>
      <c r="AC115" s="167">
        <v>0</v>
      </c>
      <c r="AZ115" s="167">
        <v>1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</v>
      </c>
      <c r="CB115" s="202">
        <v>0</v>
      </c>
      <c r="CZ115" s="167">
        <v>0</v>
      </c>
    </row>
    <row r="116" spans="1:15" ht="12.75">
      <c r="A116" s="203"/>
      <c r="B116" s="205"/>
      <c r="C116" s="206" t="s">
        <v>235</v>
      </c>
      <c r="D116" s="207"/>
      <c r="E116" s="208">
        <v>17.44</v>
      </c>
      <c r="F116" s="209"/>
      <c r="G116" s="210"/>
      <c r="M116" s="204" t="s">
        <v>235</v>
      </c>
      <c r="O116" s="195"/>
    </row>
    <row r="117" spans="1:104" ht="22.5">
      <c r="A117" s="196">
        <v>41</v>
      </c>
      <c r="B117" s="197" t="s">
        <v>236</v>
      </c>
      <c r="C117" s="198" t="s">
        <v>237</v>
      </c>
      <c r="D117" s="199" t="s">
        <v>86</v>
      </c>
      <c r="E117" s="200">
        <v>2.5</v>
      </c>
      <c r="F117" s="200">
        <v>0</v>
      </c>
      <c r="G117" s="201">
        <f>E117*F117</f>
        <v>0</v>
      </c>
      <c r="O117" s="195">
        <v>2</v>
      </c>
      <c r="AA117" s="167">
        <v>12</v>
      </c>
      <c r="AB117" s="167">
        <v>0</v>
      </c>
      <c r="AC117" s="167">
        <v>66</v>
      </c>
      <c r="AZ117" s="167">
        <v>1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12</v>
      </c>
      <c r="CB117" s="202">
        <v>0</v>
      </c>
      <c r="CZ117" s="167">
        <v>0</v>
      </c>
    </row>
    <row r="118" spans="1:104" ht="22.5">
      <c r="A118" s="196">
        <v>42</v>
      </c>
      <c r="B118" s="197" t="s">
        <v>238</v>
      </c>
      <c r="C118" s="198" t="s">
        <v>239</v>
      </c>
      <c r="D118" s="199" t="s">
        <v>86</v>
      </c>
      <c r="E118" s="200">
        <v>2</v>
      </c>
      <c r="F118" s="200">
        <v>0</v>
      </c>
      <c r="G118" s="201">
        <f>E118*F118</f>
        <v>0</v>
      </c>
      <c r="O118" s="195">
        <v>2</v>
      </c>
      <c r="AA118" s="167">
        <v>12</v>
      </c>
      <c r="AB118" s="167">
        <v>0</v>
      </c>
      <c r="AC118" s="167">
        <v>67</v>
      </c>
      <c r="AZ118" s="167">
        <v>1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12</v>
      </c>
      <c r="CB118" s="202">
        <v>0</v>
      </c>
      <c r="CZ118" s="167">
        <v>0.176</v>
      </c>
    </row>
    <row r="119" spans="1:104" ht="22.5">
      <c r="A119" s="196">
        <v>43</v>
      </c>
      <c r="B119" s="197" t="s">
        <v>240</v>
      </c>
      <c r="C119" s="198" t="s">
        <v>241</v>
      </c>
      <c r="D119" s="199" t="s">
        <v>86</v>
      </c>
      <c r="E119" s="200">
        <v>9.957</v>
      </c>
      <c r="F119" s="200">
        <v>0</v>
      </c>
      <c r="G119" s="201">
        <f>E119*F119</f>
        <v>0</v>
      </c>
      <c r="O119" s="195">
        <v>2</v>
      </c>
      <c r="AA119" s="167">
        <v>12</v>
      </c>
      <c r="AB119" s="167">
        <v>0</v>
      </c>
      <c r="AC119" s="167">
        <v>83</v>
      </c>
      <c r="AZ119" s="167">
        <v>1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12</v>
      </c>
      <c r="CB119" s="202">
        <v>0</v>
      </c>
      <c r="CZ119" s="167">
        <v>0</v>
      </c>
    </row>
    <row r="120" spans="1:15" ht="12.75">
      <c r="A120" s="203"/>
      <c r="B120" s="205"/>
      <c r="C120" s="206" t="s">
        <v>242</v>
      </c>
      <c r="D120" s="207"/>
      <c r="E120" s="208">
        <v>5</v>
      </c>
      <c r="F120" s="209"/>
      <c r="G120" s="210"/>
      <c r="M120" s="204" t="s">
        <v>242</v>
      </c>
      <c r="O120" s="195"/>
    </row>
    <row r="121" spans="1:15" ht="12.75">
      <c r="A121" s="203"/>
      <c r="B121" s="205"/>
      <c r="C121" s="206" t="s">
        <v>243</v>
      </c>
      <c r="D121" s="207"/>
      <c r="E121" s="208">
        <v>3.94</v>
      </c>
      <c r="F121" s="209"/>
      <c r="G121" s="210"/>
      <c r="M121" s="204" t="s">
        <v>243</v>
      </c>
      <c r="O121" s="195"/>
    </row>
    <row r="122" spans="1:15" ht="12.75">
      <c r="A122" s="203"/>
      <c r="B122" s="205"/>
      <c r="C122" s="206" t="s">
        <v>244</v>
      </c>
      <c r="D122" s="207"/>
      <c r="E122" s="208">
        <v>-1.683</v>
      </c>
      <c r="F122" s="209"/>
      <c r="G122" s="210"/>
      <c r="M122" s="204" t="s">
        <v>244</v>
      </c>
      <c r="O122" s="195"/>
    </row>
    <row r="123" spans="1:15" ht="12.75">
      <c r="A123" s="203"/>
      <c r="B123" s="205"/>
      <c r="C123" s="206" t="s">
        <v>245</v>
      </c>
      <c r="D123" s="207"/>
      <c r="E123" s="208">
        <v>2.7</v>
      </c>
      <c r="F123" s="209"/>
      <c r="G123" s="210"/>
      <c r="M123" s="204" t="s">
        <v>245</v>
      </c>
      <c r="O123" s="195"/>
    </row>
    <row r="124" spans="1:57" ht="12.75">
      <c r="A124" s="211"/>
      <c r="B124" s="212" t="s">
        <v>76</v>
      </c>
      <c r="C124" s="213" t="str">
        <f>CONCATENATE(B112," ",C112)</f>
        <v>62 Úpravy povrchů vnější</v>
      </c>
      <c r="D124" s="214"/>
      <c r="E124" s="215"/>
      <c r="F124" s="216"/>
      <c r="G124" s="217">
        <f>SUM(G112:G123)</f>
        <v>0</v>
      </c>
      <c r="O124" s="195">
        <v>4</v>
      </c>
      <c r="BA124" s="218">
        <f>SUM(BA112:BA123)</f>
        <v>0</v>
      </c>
      <c r="BB124" s="218">
        <f>SUM(BB112:BB123)</f>
        <v>0</v>
      </c>
      <c r="BC124" s="218">
        <f>SUM(BC112:BC123)</f>
        <v>0</v>
      </c>
      <c r="BD124" s="218">
        <f>SUM(BD112:BD123)</f>
        <v>0</v>
      </c>
      <c r="BE124" s="218">
        <f>SUM(BE112:BE123)</f>
        <v>0</v>
      </c>
    </row>
    <row r="125" spans="1:15" ht="12.75">
      <c r="A125" s="188" t="s">
        <v>72</v>
      </c>
      <c r="B125" s="189" t="s">
        <v>246</v>
      </c>
      <c r="C125" s="190" t="s">
        <v>247</v>
      </c>
      <c r="D125" s="191"/>
      <c r="E125" s="192"/>
      <c r="F125" s="192"/>
      <c r="G125" s="193"/>
      <c r="H125" s="194"/>
      <c r="I125" s="194"/>
      <c r="O125" s="195">
        <v>1</v>
      </c>
    </row>
    <row r="126" spans="1:104" ht="12.75">
      <c r="A126" s="196">
        <v>44</v>
      </c>
      <c r="B126" s="197" t="s">
        <v>248</v>
      </c>
      <c r="C126" s="198" t="s">
        <v>249</v>
      </c>
      <c r="D126" s="199" t="s">
        <v>91</v>
      </c>
      <c r="E126" s="200">
        <v>0.2976</v>
      </c>
      <c r="F126" s="200">
        <v>0</v>
      </c>
      <c r="G126" s="201">
        <f>E126*F126</f>
        <v>0</v>
      </c>
      <c r="O126" s="195">
        <v>2</v>
      </c>
      <c r="AA126" s="167">
        <v>1</v>
      </c>
      <c r="AB126" s="167">
        <v>1</v>
      </c>
      <c r="AC126" s="167">
        <v>1</v>
      </c>
      <c r="AZ126" s="167">
        <v>1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1</v>
      </c>
      <c r="CZ126" s="167">
        <v>2.525</v>
      </c>
    </row>
    <row r="127" spans="1:15" ht="12.75">
      <c r="A127" s="203"/>
      <c r="B127" s="205"/>
      <c r="C127" s="206" t="s">
        <v>250</v>
      </c>
      <c r="D127" s="207"/>
      <c r="E127" s="208">
        <v>0.096</v>
      </c>
      <c r="F127" s="209"/>
      <c r="G127" s="210"/>
      <c r="M127" s="204" t="s">
        <v>250</v>
      </c>
      <c r="O127" s="195"/>
    </row>
    <row r="128" spans="1:15" ht="12.75">
      <c r="A128" s="203"/>
      <c r="B128" s="205"/>
      <c r="C128" s="206" t="s">
        <v>251</v>
      </c>
      <c r="D128" s="207"/>
      <c r="E128" s="208">
        <v>0.2016</v>
      </c>
      <c r="F128" s="209"/>
      <c r="G128" s="210"/>
      <c r="M128" s="204" t="s">
        <v>251</v>
      </c>
      <c r="O128" s="195"/>
    </row>
    <row r="129" spans="1:104" ht="12.75">
      <c r="A129" s="196">
        <v>45</v>
      </c>
      <c r="B129" s="197" t="s">
        <v>252</v>
      </c>
      <c r="C129" s="198" t="s">
        <v>253</v>
      </c>
      <c r="D129" s="199" t="s">
        <v>91</v>
      </c>
      <c r="E129" s="200">
        <v>0.204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1</v>
      </c>
      <c r="AC129" s="167">
        <v>1</v>
      </c>
      <c r="AZ129" s="167">
        <v>1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1</v>
      </c>
      <c r="CZ129" s="167">
        <v>2.525</v>
      </c>
    </row>
    <row r="130" spans="1:15" ht="12.75">
      <c r="A130" s="203"/>
      <c r="B130" s="205"/>
      <c r="C130" s="206" t="s">
        <v>254</v>
      </c>
      <c r="D130" s="207"/>
      <c r="E130" s="208">
        <v>0</v>
      </c>
      <c r="F130" s="209"/>
      <c r="G130" s="210"/>
      <c r="M130" s="204" t="s">
        <v>254</v>
      </c>
      <c r="O130" s="195"/>
    </row>
    <row r="131" spans="1:15" ht="12.75">
      <c r="A131" s="203"/>
      <c r="B131" s="205"/>
      <c r="C131" s="206" t="s">
        <v>255</v>
      </c>
      <c r="D131" s="207"/>
      <c r="E131" s="208">
        <v>0.204</v>
      </c>
      <c r="F131" s="209"/>
      <c r="G131" s="210"/>
      <c r="M131" s="204" t="s">
        <v>255</v>
      </c>
      <c r="O131" s="195"/>
    </row>
    <row r="132" spans="1:104" ht="12.75">
      <c r="A132" s="196">
        <v>46</v>
      </c>
      <c r="B132" s="197" t="s">
        <v>256</v>
      </c>
      <c r="C132" s="198" t="s">
        <v>257</v>
      </c>
      <c r="D132" s="199" t="s">
        <v>91</v>
      </c>
      <c r="E132" s="200">
        <v>0.3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1</v>
      </c>
      <c r="AC132" s="167">
        <v>1</v>
      </c>
      <c r="AZ132" s="167">
        <v>1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1</v>
      </c>
      <c r="CZ132" s="167">
        <v>0</v>
      </c>
    </row>
    <row r="133" spans="1:104" ht="22.5">
      <c r="A133" s="196">
        <v>47</v>
      </c>
      <c r="B133" s="197" t="s">
        <v>258</v>
      </c>
      <c r="C133" s="198" t="s">
        <v>259</v>
      </c>
      <c r="D133" s="199" t="s">
        <v>115</v>
      </c>
      <c r="E133" s="200">
        <v>0.0134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1</v>
      </c>
      <c r="AC133" s="167">
        <v>1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1</v>
      </c>
      <c r="CZ133" s="167">
        <v>1.06625</v>
      </c>
    </row>
    <row r="134" spans="1:15" ht="12.75">
      <c r="A134" s="203"/>
      <c r="B134" s="205"/>
      <c r="C134" s="206" t="s">
        <v>260</v>
      </c>
      <c r="D134" s="207"/>
      <c r="E134" s="208">
        <v>0.0134</v>
      </c>
      <c r="F134" s="209"/>
      <c r="G134" s="210"/>
      <c r="M134" s="204" t="s">
        <v>260</v>
      </c>
      <c r="O134" s="195"/>
    </row>
    <row r="135" spans="1:104" ht="12.75">
      <c r="A135" s="196">
        <v>48</v>
      </c>
      <c r="B135" s="197" t="s">
        <v>261</v>
      </c>
      <c r="C135" s="198" t="s">
        <v>262</v>
      </c>
      <c r="D135" s="199" t="s">
        <v>91</v>
      </c>
      <c r="E135" s="200">
        <v>0.5213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1</v>
      </c>
      <c r="AC135" s="167">
        <v>1</v>
      </c>
      <c r="AZ135" s="167">
        <v>1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1</v>
      </c>
      <c r="CZ135" s="167">
        <v>1.837</v>
      </c>
    </row>
    <row r="136" spans="1:15" ht="12.75">
      <c r="A136" s="203"/>
      <c r="B136" s="205"/>
      <c r="C136" s="206" t="s">
        <v>263</v>
      </c>
      <c r="D136" s="207"/>
      <c r="E136" s="208">
        <v>0.3773</v>
      </c>
      <c r="F136" s="209"/>
      <c r="G136" s="210"/>
      <c r="M136" s="204" t="s">
        <v>263</v>
      </c>
      <c r="O136" s="195"/>
    </row>
    <row r="137" spans="1:15" ht="12.75">
      <c r="A137" s="203"/>
      <c r="B137" s="205"/>
      <c r="C137" s="206" t="s">
        <v>264</v>
      </c>
      <c r="D137" s="207"/>
      <c r="E137" s="208">
        <v>0.144</v>
      </c>
      <c r="F137" s="209"/>
      <c r="G137" s="210"/>
      <c r="M137" s="204" t="s">
        <v>264</v>
      </c>
      <c r="O137" s="195"/>
    </row>
    <row r="138" spans="1:104" ht="12.75">
      <c r="A138" s="196">
        <v>49</v>
      </c>
      <c r="B138" s="197" t="s">
        <v>265</v>
      </c>
      <c r="C138" s="198" t="s">
        <v>266</v>
      </c>
      <c r="D138" s="199" t="s">
        <v>86</v>
      </c>
      <c r="E138" s="200">
        <v>11.8807</v>
      </c>
      <c r="F138" s="200">
        <v>0</v>
      </c>
      <c r="G138" s="201">
        <f>E138*F138</f>
        <v>0</v>
      </c>
      <c r="O138" s="195">
        <v>2</v>
      </c>
      <c r="AA138" s="167">
        <v>1</v>
      </c>
      <c r="AB138" s="167">
        <v>1</v>
      </c>
      <c r="AC138" s="167">
        <v>1</v>
      </c>
      <c r="AZ138" s="167">
        <v>1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</v>
      </c>
      <c r="CB138" s="202">
        <v>1</v>
      </c>
      <c r="CZ138" s="167">
        <v>0.00179</v>
      </c>
    </row>
    <row r="139" spans="1:15" ht="12.75">
      <c r="A139" s="203"/>
      <c r="B139" s="205"/>
      <c r="C139" s="206" t="s">
        <v>267</v>
      </c>
      <c r="D139" s="207"/>
      <c r="E139" s="208">
        <v>11.381</v>
      </c>
      <c r="F139" s="209"/>
      <c r="G139" s="210"/>
      <c r="M139" s="204" t="s">
        <v>267</v>
      </c>
      <c r="O139" s="195"/>
    </row>
    <row r="140" spans="1:15" ht="12.75">
      <c r="A140" s="203"/>
      <c r="B140" s="205"/>
      <c r="C140" s="206" t="s">
        <v>268</v>
      </c>
      <c r="D140" s="207"/>
      <c r="E140" s="208">
        <v>0.4997</v>
      </c>
      <c r="F140" s="209"/>
      <c r="G140" s="210"/>
      <c r="M140" s="204" t="s">
        <v>268</v>
      </c>
      <c r="O140" s="195"/>
    </row>
    <row r="141" spans="1:57" ht="12.75">
      <c r="A141" s="211"/>
      <c r="B141" s="212" t="s">
        <v>76</v>
      </c>
      <c r="C141" s="213" t="str">
        <f>CONCATENATE(B125," ",C125)</f>
        <v>63 Podlahy a podlahové konstrukce</v>
      </c>
      <c r="D141" s="214"/>
      <c r="E141" s="215"/>
      <c r="F141" s="216"/>
      <c r="G141" s="217">
        <f>SUM(G125:G140)</f>
        <v>0</v>
      </c>
      <c r="O141" s="195">
        <v>4</v>
      </c>
      <c r="BA141" s="218">
        <f>SUM(BA125:BA140)</f>
        <v>0</v>
      </c>
      <c r="BB141" s="218">
        <f>SUM(BB125:BB140)</f>
        <v>0</v>
      </c>
      <c r="BC141" s="218">
        <f>SUM(BC125:BC140)</f>
        <v>0</v>
      </c>
      <c r="BD141" s="218">
        <f>SUM(BD125:BD140)</f>
        <v>0</v>
      </c>
      <c r="BE141" s="218">
        <f>SUM(BE125:BE140)</f>
        <v>0</v>
      </c>
    </row>
    <row r="142" spans="1:15" ht="12.75">
      <c r="A142" s="188" t="s">
        <v>72</v>
      </c>
      <c r="B142" s="189" t="s">
        <v>269</v>
      </c>
      <c r="C142" s="190" t="s">
        <v>270</v>
      </c>
      <c r="D142" s="191"/>
      <c r="E142" s="192"/>
      <c r="F142" s="192"/>
      <c r="G142" s="193"/>
      <c r="H142" s="194"/>
      <c r="I142" s="194"/>
      <c r="O142" s="195">
        <v>1</v>
      </c>
    </row>
    <row r="143" spans="1:104" ht="12.75">
      <c r="A143" s="196">
        <v>50</v>
      </c>
      <c r="B143" s="197" t="s">
        <v>271</v>
      </c>
      <c r="C143" s="198" t="s">
        <v>272</v>
      </c>
      <c r="D143" s="199" t="s">
        <v>91</v>
      </c>
      <c r="E143" s="200">
        <v>2.7953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1</v>
      </c>
      <c r="AC143" s="167">
        <v>1</v>
      </c>
      <c r="AZ143" s="167">
        <v>1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1</v>
      </c>
      <c r="CZ143" s="167">
        <v>0</v>
      </c>
    </row>
    <row r="144" spans="1:15" ht="12.75">
      <c r="A144" s="203"/>
      <c r="B144" s="205"/>
      <c r="C144" s="206" t="s">
        <v>273</v>
      </c>
      <c r="D144" s="207"/>
      <c r="E144" s="208">
        <v>0.8319</v>
      </c>
      <c r="F144" s="209"/>
      <c r="G144" s="210"/>
      <c r="M144" s="204" t="s">
        <v>273</v>
      </c>
      <c r="O144" s="195"/>
    </row>
    <row r="145" spans="1:15" ht="12.75">
      <c r="A145" s="203"/>
      <c r="B145" s="205"/>
      <c r="C145" s="206" t="s">
        <v>274</v>
      </c>
      <c r="D145" s="207"/>
      <c r="E145" s="208">
        <v>1.121</v>
      </c>
      <c r="F145" s="209"/>
      <c r="G145" s="210"/>
      <c r="M145" s="204" t="s">
        <v>274</v>
      </c>
      <c r="O145" s="195"/>
    </row>
    <row r="146" spans="1:15" ht="12.75">
      <c r="A146" s="203"/>
      <c r="B146" s="205"/>
      <c r="C146" s="206" t="s">
        <v>275</v>
      </c>
      <c r="D146" s="207"/>
      <c r="E146" s="208">
        <v>0.8424</v>
      </c>
      <c r="F146" s="209"/>
      <c r="G146" s="210"/>
      <c r="M146" s="204" t="s">
        <v>275</v>
      </c>
      <c r="O146" s="195"/>
    </row>
    <row r="147" spans="1:104" ht="12.75">
      <c r="A147" s="196">
        <v>51</v>
      </c>
      <c r="B147" s="197" t="s">
        <v>276</v>
      </c>
      <c r="C147" s="198" t="s">
        <v>277</v>
      </c>
      <c r="D147" s="199" t="s">
        <v>91</v>
      </c>
      <c r="E147" s="200">
        <v>7.5551</v>
      </c>
      <c r="F147" s="200">
        <v>0</v>
      </c>
      <c r="G147" s="201">
        <f>E147*F147</f>
        <v>0</v>
      </c>
      <c r="O147" s="195">
        <v>2</v>
      </c>
      <c r="AA147" s="167">
        <v>1</v>
      </c>
      <c r="AB147" s="167">
        <v>1</v>
      </c>
      <c r="AC147" s="167">
        <v>1</v>
      </c>
      <c r="AZ147" s="167">
        <v>1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1</v>
      </c>
      <c r="CB147" s="202">
        <v>1</v>
      </c>
      <c r="CZ147" s="167">
        <v>0.00128</v>
      </c>
    </row>
    <row r="148" spans="1:15" ht="12.75">
      <c r="A148" s="203"/>
      <c r="B148" s="205"/>
      <c r="C148" s="206" t="s">
        <v>278</v>
      </c>
      <c r="D148" s="207"/>
      <c r="E148" s="208">
        <v>3.109</v>
      </c>
      <c r="F148" s="209"/>
      <c r="G148" s="210"/>
      <c r="M148" s="204" t="s">
        <v>278</v>
      </c>
      <c r="O148" s="195"/>
    </row>
    <row r="149" spans="1:15" ht="12.75">
      <c r="A149" s="203"/>
      <c r="B149" s="205"/>
      <c r="C149" s="206" t="s">
        <v>279</v>
      </c>
      <c r="D149" s="207"/>
      <c r="E149" s="208">
        <v>4.446</v>
      </c>
      <c r="F149" s="209"/>
      <c r="G149" s="210"/>
      <c r="M149" s="204" t="s">
        <v>279</v>
      </c>
      <c r="O149" s="195"/>
    </row>
    <row r="150" spans="1:104" ht="12.75">
      <c r="A150" s="196">
        <v>52</v>
      </c>
      <c r="B150" s="197" t="s">
        <v>280</v>
      </c>
      <c r="C150" s="198" t="s">
        <v>281</v>
      </c>
      <c r="D150" s="199" t="s">
        <v>91</v>
      </c>
      <c r="E150" s="200">
        <v>1.9882</v>
      </c>
      <c r="F150" s="200">
        <v>0</v>
      </c>
      <c r="G150" s="201">
        <f>E150*F150</f>
        <v>0</v>
      </c>
      <c r="O150" s="195">
        <v>2</v>
      </c>
      <c r="AA150" s="167">
        <v>1</v>
      </c>
      <c r="AB150" s="167">
        <v>1</v>
      </c>
      <c r="AC150" s="167">
        <v>1</v>
      </c>
      <c r="AZ150" s="167">
        <v>1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1</v>
      </c>
      <c r="CB150" s="202">
        <v>1</v>
      </c>
      <c r="CZ150" s="167">
        <v>0.00666</v>
      </c>
    </row>
    <row r="151" spans="1:15" ht="12.75">
      <c r="A151" s="203"/>
      <c r="B151" s="205"/>
      <c r="C151" s="206" t="s">
        <v>282</v>
      </c>
      <c r="D151" s="207"/>
      <c r="E151" s="208">
        <v>1.9882</v>
      </c>
      <c r="F151" s="209"/>
      <c r="G151" s="210"/>
      <c r="M151" s="204" t="s">
        <v>282</v>
      </c>
      <c r="O151" s="195"/>
    </row>
    <row r="152" spans="1:104" ht="12.75">
      <c r="A152" s="196">
        <v>53</v>
      </c>
      <c r="B152" s="197" t="s">
        <v>283</v>
      </c>
      <c r="C152" s="198" t="s">
        <v>284</v>
      </c>
      <c r="D152" s="199" t="s">
        <v>86</v>
      </c>
      <c r="E152" s="200">
        <v>1.323</v>
      </c>
      <c r="F152" s="200">
        <v>0</v>
      </c>
      <c r="G152" s="201">
        <f>E152*F152</f>
        <v>0</v>
      </c>
      <c r="O152" s="195">
        <v>2</v>
      </c>
      <c r="AA152" s="167">
        <v>1</v>
      </c>
      <c r="AB152" s="167">
        <v>1</v>
      </c>
      <c r="AC152" s="167">
        <v>1</v>
      </c>
      <c r="AZ152" s="167">
        <v>1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1</v>
      </c>
      <c r="CB152" s="202">
        <v>1</v>
      </c>
      <c r="CZ152" s="167">
        <v>0</v>
      </c>
    </row>
    <row r="153" spans="1:15" ht="12.75">
      <c r="A153" s="203"/>
      <c r="B153" s="205"/>
      <c r="C153" s="206" t="s">
        <v>285</v>
      </c>
      <c r="D153" s="207"/>
      <c r="E153" s="208">
        <v>0.8096</v>
      </c>
      <c r="F153" s="209"/>
      <c r="G153" s="210"/>
      <c r="M153" s="204" t="s">
        <v>285</v>
      </c>
      <c r="O153" s="195"/>
    </row>
    <row r="154" spans="1:15" ht="12.75">
      <c r="A154" s="203"/>
      <c r="B154" s="205"/>
      <c r="C154" s="206" t="s">
        <v>183</v>
      </c>
      <c r="D154" s="207"/>
      <c r="E154" s="208">
        <v>0.5134</v>
      </c>
      <c r="F154" s="209"/>
      <c r="G154" s="210"/>
      <c r="M154" s="204" t="s">
        <v>183</v>
      </c>
      <c r="O154" s="195"/>
    </row>
    <row r="155" spans="1:104" ht="12.75">
      <c r="A155" s="196">
        <v>54</v>
      </c>
      <c r="B155" s="197" t="s">
        <v>286</v>
      </c>
      <c r="C155" s="198" t="s">
        <v>287</v>
      </c>
      <c r="D155" s="199" t="s">
        <v>115</v>
      </c>
      <c r="E155" s="200">
        <v>0.2864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1</v>
      </c>
      <c r="AC155" s="167">
        <v>1</v>
      </c>
      <c r="AZ155" s="167">
        <v>1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1</v>
      </c>
      <c r="CZ155" s="167">
        <v>0.03746</v>
      </c>
    </row>
    <row r="156" spans="1:15" ht="12.75">
      <c r="A156" s="203"/>
      <c r="B156" s="205"/>
      <c r="C156" s="206" t="s">
        <v>288</v>
      </c>
      <c r="D156" s="207"/>
      <c r="E156" s="208">
        <v>0.2864</v>
      </c>
      <c r="F156" s="209"/>
      <c r="G156" s="210"/>
      <c r="M156" s="204" t="s">
        <v>288</v>
      </c>
      <c r="O156" s="195"/>
    </row>
    <row r="157" spans="1:104" ht="12.75">
      <c r="A157" s="196">
        <v>55</v>
      </c>
      <c r="B157" s="197" t="s">
        <v>289</v>
      </c>
      <c r="C157" s="198" t="s">
        <v>290</v>
      </c>
      <c r="D157" s="199" t="s">
        <v>91</v>
      </c>
      <c r="E157" s="200">
        <v>1.3976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1</v>
      </c>
      <c r="AC157" s="167">
        <v>1</v>
      </c>
      <c r="AZ157" s="167">
        <v>1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1</v>
      </c>
      <c r="CB157" s="202">
        <v>1</v>
      </c>
      <c r="CZ157" s="167">
        <v>0</v>
      </c>
    </row>
    <row r="158" spans="1:15" ht="12.75">
      <c r="A158" s="203"/>
      <c r="B158" s="205"/>
      <c r="C158" s="206" t="s">
        <v>291</v>
      </c>
      <c r="D158" s="207"/>
      <c r="E158" s="208">
        <v>0.6896</v>
      </c>
      <c r="F158" s="209"/>
      <c r="G158" s="210"/>
      <c r="M158" s="204" t="s">
        <v>291</v>
      </c>
      <c r="O158" s="195"/>
    </row>
    <row r="159" spans="1:15" ht="12.75">
      <c r="A159" s="203"/>
      <c r="B159" s="205"/>
      <c r="C159" s="206" t="s">
        <v>292</v>
      </c>
      <c r="D159" s="207"/>
      <c r="E159" s="208">
        <v>0.708</v>
      </c>
      <c r="F159" s="209"/>
      <c r="G159" s="210"/>
      <c r="M159" s="204" t="s">
        <v>292</v>
      </c>
      <c r="O159" s="195"/>
    </row>
    <row r="160" spans="1:104" ht="12.75">
      <c r="A160" s="196">
        <v>56</v>
      </c>
      <c r="B160" s="197" t="s">
        <v>293</v>
      </c>
      <c r="C160" s="198" t="s">
        <v>294</v>
      </c>
      <c r="D160" s="199" t="s">
        <v>91</v>
      </c>
      <c r="E160" s="200">
        <v>0.16</v>
      </c>
      <c r="F160" s="200">
        <v>0</v>
      </c>
      <c r="G160" s="201">
        <f>E160*F160</f>
        <v>0</v>
      </c>
      <c r="O160" s="195">
        <v>2</v>
      </c>
      <c r="AA160" s="167">
        <v>1</v>
      </c>
      <c r="AB160" s="167">
        <v>1</v>
      </c>
      <c r="AC160" s="167">
        <v>1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1</v>
      </c>
      <c r="CZ160" s="167">
        <v>0</v>
      </c>
    </row>
    <row r="161" spans="1:15" ht="12.75">
      <c r="A161" s="203"/>
      <c r="B161" s="205"/>
      <c r="C161" s="206" t="s">
        <v>295</v>
      </c>
      <c r="D161" s="207"/>
      <c r="E161" s="208">
        <v>0.16</v>
      </c>
      <c r="F161" s="209"/>
      <c r="G161" s="210"/>
      <c r="M161" s="204" t="s">
        <v>295</v>
      </c>
      <c r="O161" s="195"/>
    </row>
    <row r="162" spans="1:104" ht="12.75">
      <c r="A162" s="196">
        <v>57</v>
      </c>
      <c r="B162" s="197" t="s">
        <v>296</v>
      </c>
      <c r="C162" s="198" t="s">
        <v>297</v>
      </c>
      <c r="D162" s="199" t="s">
        <v>91</v>
      </c>
      <c r="E162" s="200">
        <v>2.5697</v>
      </c>
      <c r="F162" s="200">
        <v>0</v>
      </c>
      <c r="G162" s="201">
        <f>E162*F162</f>
        <v>0</v>
      </c>
      <c r="O162" s="195">
        <v>2</v>
      </c>
      <c r="AA162" s="167">
        <v>1</v>
      </c>
      <c r="AB162" s="167">
        <v>1</v>
      </c>
      <c r="AC162" s="167">
        <v>1</v>
      </c>
      <c r="AZ162" s="167">
        <v>1</v>
      </c>
      <c r="BA162" s="167">
        <f>IF(AZ162=1,G162,0)</f>
        <v>0</v>
      </c>
      <c r="BB162" s="167">
        <f>IF(AZ162=2,G162,0)</f>
        <v>0</v>
      </c>
      <c r="BC162" s="167">
        <f>IF(AZ162=3,G162,0)</f>
        <v>0</v>
      </c>
      <c r="BD162" s="167">
        <f>IF(AZ162=4,G162,0)</f>
        <v>0</v>
      </c>
      <c r="BE162" s="167">
        <f>IF(AZ162=5,G162,0)</f>
        <v>0</v>
      </c>
      <c r="CA162" s="202">
        <v>1</v>
      </c>
      <c r="CB162" s="202">
        <v>1</v>
      </c>
      <c r="CZ162" s="167">
        <v>0</v>
      </c>
    </row>
    <row r="163" spans="1:15" ht="12.75">
      <c r="A163" s="203"/>
      <c r="B163" s="205"/>
      <c r="C163" s="206" t="s">
        <v>298</v>
      </c>
      <c r="D163" s="207"/>
      <c r="E163" s="208">
        <v>0.7586</v>
      </c>
      <c r="F163" s="209"/>
      <c r="G163" s="210"/>
      <c r="M163" s="204" t="s">
        <v>298</v>
      </c>
      <c r="O163" s="195"/>
    </row>
    <row r="164" spans="1:15" ht="12.75">
      <c r="A164" s="203"/>
      <c r="B164" s="205"/>
      <c r="C164" s="206" t="s">
        <v>299</v>
      </c>
      <c r="D164" s="207"/>
      <c r="E164" s="208">
        <v>1.1328</v>
      </c>
      <c r="F164" s="209"/>
      <c r="G164" s="210"/>
      <c r="M164" s="204" t="s">
        <v>299</v>
      </c>
      <c r="O164" s="195"/>
    </row>
    <row r="165" spans="1:15" ht="12.75">
      <c r="A165" s="203"/>
      <c r="B165" s="205"/>
      <c r="C165" s="206" t="s">
        <v>300</v>
      </c>
      <c r="D165" s="207"/>
      <c r="E165" s="208">
        <v>0.6783</v>
      </c>
      <c r="F165" s="209"/>
      <c r="G165" s="210"/>
      <c r="M165" s="204" t="s">
        <v>300</v>
      </c>
      <c r="O165" s="195"/>
    </row>
    <row r="166" spans="1:104" ht="12.75">
      <c r="A166" s="196">
        <v>58</v>
      </c>
      <c r="B166" s="197" t="s">
        <v>301</v>
      </c>
      <c r="C166" s="198" t="s">
        <v>302</v>
      </c>
      <c r="D166" s="199" t="s">
        <v>303</v>
      </c>
      <c r="E166" s="200">
        <v>3</v>
      </c>
      <c r="F166" s="200">
        <v>0</v>
      </c>
      <c r="G166" s="201">
        <f>E166*F166</f>
        <v>0</v>
      </c>
      <c r="O166" s="195">
        <v>2</v>
      </c>
      <c r="AA166" s="167">
        <v>1</v>
      </c>
      <c r="AB166" s="167">
        <v>1</v>
      </c>
      <c r="AC166" s="167">
        <v>1</v>
      </c>
      <c r="AZ166" s="167">
        <v>1</v>
      </c>
      <c r="BA166" s="167">
        <f>IF(AZ166=1,G166,0)</f>
        <v>0</v>
      </c>
      <c r="BB166" s="167">
        <f>IF(AZ166=2,G166,0)</f>
        <v>0</v>
      </c>
      <c r="BC166" s="167">
        <f>IF(AZ166=3,G166,0)</f>
        <v>0</v>
      </c>
      <c r="BD166" s="167">
        <f>IF(AZ166=4,G166,0)</f>
        <v>0</v>
      </c>
      <c r="BE166" s="167">
        <f>IF(AZ166=5,G166,0)</f>
        <v>0</v>
      </c>
      <c r="CA166" s="202">
        <v>1</v>
      </c>
      <c r="CB166" s="202">
        <v>1</v>
      </c>
      <c r="CZ166" s="167">
        <v>0</v>
      </c>
    </row>
    <row r="167" spans="1:104" ht="22.5">
      <c r="A167" s="196">
        <v>59</v>
      </c>
      <c r="B167" s="197" t="s">
        <v>304</v>
      </c>
      <c r="C167" s="198" t="s">
        <v>305</v>
      </c>
      <c r="D167" s="199" t="s">
        <v>86</v>
      </c>
      <c r="E167" s="200">
        <v>0.8384</v>
      </c>
      <c r="F167" s="200">
        <v>0</v>
      </c>
      <c r="G167" s="201">
        <f>E167*F167</f>
        <v>0</v>
      </c>
      <c r="O167" s="195">
        <v>2</v>
      </c>
      <c r="AA167" s="167">
        <v>1</v>
      </c>
      <c r="AB167" s="167">
        <v>1</v>
      </c>
      <c r="AC167" s="167">
        <v>1</v>
      </c>
      <c r="AZ167" s="167">
        <v>1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</v>
      </c>
      <c r="CB167" s="202">
        <v>1</v>
      </c>
      <c r="CZ167" s="167">
        <v>0.00219</v>
      </c>
    </row>
    <row r="168" spans="1:15" ht="12.75">
      <c r="A168" s="203"/>
      <c r="B168" s="205"/>
      <c r="C168" s="206" t="s">
        <v>306</v>
      </c>
      <c r="D168" s="207"/>
      <c r="E168" s="208">
        <v>0.3904</v>
      </c>
      <c r="F168" s="209"/>
      <c r="G168" s="210"/>
      <c r="M168" s="204" t="s">
        <v>306</v>
      </c>
      <c r="O168" s="195"/>
    </row>
    <row r="169" spans="1:15" ht="12.75">
      <c r="A169" s="203"/>
      <c r="B169" s="205"/>
      <c r="C169" s="206" t="s">
        <v>307</v>
      </c>
      <c r="D169" s="207"/>
      <c r="E169" s="208">
        <v>0.448</v>
      </c>
      <c r="F169" s="209"/>
      <c r="G169" s="210"/>
      <c r="M169" s="204" t="s">
        <v>307</v>
      </c>
      <c r="O169" s="195"/>
    </row>
    <row r="170" spans="1:104" ht="12.75">
      <c r="A170" s="196">
        <v>60</v>
      </c>
      <c r="B170" s="197" t="s">
        <v>308</v>
      </c>
      <c r="C170" s="198" t="s">
        <v>309</v>
      </c>
      <c r="D170" s="199" t="s">
        <v>303</v>
      </c>
      <c r="E170" s="200">
        <v>1</v>
      </c>
      <c r="F170" s="200">
        <v>0</v>
      </c>
      <c r="G170" s="201">
        <f>E170*F170</f>
        <v>0</v>
      </c>
      <c r="O170" s="195">
        <v>2</v>
      </c>
      <c r="AA170" s="167">
        <v>1</v>
      </c>
      <c r="AB170" s="167">
        <v>1</v>
      </c>
      <c r="AC170" s="167">
        <v>1</v>
      </c>
      <c r="AZ170" s="167">
        <v>1</v>
      </c>
      <c r="BA170" s="167">
        <f>IF(AZ170=1,G170,0)</f>
        <v>0</v>
      </c>
      <c r="BB170" s="167">
        <f>IF(AZ170=2,G170,0)</f>
        <v>0</v>
      </c>
      <c r="BC170" s="167">
        <f>IF(AZ170=3,G170,0)</f>
        <v>0</v>
      </c>
      <c r="BD170" s="167">
        <f>IF(AZ170=4,G170,0)</f>
        <v>0</v>
      </c>
      <c r="BE170" s="167">
        <f>IF(AZ170=5,G170,0)</f>
        <v>0</v>
      </c>
      <c r="CA170" s="202">
        <v>1</v>
      </c>
      <c r="CB170" s="202">
        <v>1</v>
      </c>
      <c r="CZ170" s="167">
        <v>0</v>
      </c>
    </row>
    <row r="171" spans="1:104" ht="12.75">
      <c r="A171" s="196">
        <v>61</v>
      </c>
      <c r="B171" s="197" t="s">
        <v>310</v>
      </c>
      <c r="C171" s="198" t="s">
        <v>311</v>
      </c>
      <c r="D171" s="199" t="s">
        <v>86</v>
      </c>
      <c r="E171" s="200">
        <v>1.8675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1</v>
      </c>
      <c r="AC171" s="167">
        <v>1</v>
      </c>
      <c r="AZ171" s="167">
        <v>1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1</v>
      </c>
      <c r="CZ171" s="167">
        <v>0.00117</v>
      </c>
    </row>
    <row r="172" spans="1:15" ht="12.75">
      <c r="A172" s="203"/>
      <c r="B172" s="205"/>
      <c r="C172" s="206" t="s">
        <v>312</v>
      </c>
      <c r="D172" s="207"/>
      <c r="E172" s="208">
        <v>1.8675</v>
      </c>
      <c r="F172" s="209"/>
      <c r="G172" s="210"/>
      <c r="M172" s="204" t="s">
        <v>312</v>
      </c>
      <c r="O172" s="195"/>
    </row>
    <row r="173" spans="1:57" ht="12.75">
      <c r="A173" s="211"/>
      <c r="B173" s="212" t="s">
        <v>76</v>
      </c>
      <c r="C173" s="213" t="str">
        <f>CONCATENATE(B142," ",C142)</f>
        <v>96 Bourání konstrukcí</v>
      </c>
      <c r="D173" s="214"/>
      <c r="E173" s="215"/>
      <c r="F173" s="216"/>
      <c r="G173" s="217">
        <f>SUM(G142:G172)</f>
        <v>0</v>
      </c>
      <c r="O173" s="195">
        <v>4</v>
      </c>
      <c r="BA173" s="218">
        <f>SUM(BA142:BA172)</f>
        <v>0</v>
      </c>
      <c r="BB173" s="218">
        <f>SUM(BB142:BB172)</f>
        <v>0</v>
      </c>
      <c r="BC173" s="218">
        <f>SUM(BC142:BC172)</f>
        <v>0</v>
      </c>
      <c r="BD173" s="218">
        <f>SUM(BD142:BD172)</f>
        <v>0</v>
      </c>
      <c r="BE173" s="218">
        <f>SUM(BE142:BE172)</f>
        <v>0</v>
      </c>
    </row>
    <row r="174" spans="1:15" ht="12.75">
      <c r="A174" s="188" t="s">
        <v>72</v>
      </c>
      <c r="B174" s="189" t="s">
        <v>313</v>
      </c>
      <c r="C174" s="190" t="s">
        <v>314</v>
      </c>
      <c r="D174" s="191"/>
      <c r="E174" s="192"/>
      <c r="F174" s="192"/>
      <c r="G174" s="193"/>
      <c r="H174" s="194"/>
      <c r="I174" s="194"/>
      <c r="O174" s="195">
        <v>1</v>
      </c>
    </row>
    <row r="175" spans="1:104" ht="12.75">
      <c r="A175" s="196">
        <v>62</v>
      </c>
      <c r="B175" s="197" t="s">
        <v>315</v>
      </c>
      <c r="C175" s="198" t="s">
        <v>316</v>
      </c>
      <c r="D175" s="199" t="s">
        <v>86</v>
      </c>
      <c r="E175" s="200">
        <v>14.936</v>
      </c>
      <c r="F175" s="200">
        <v>0</v>
      </c>
      <c r="G175" s="201">
        <f>E175*F175</f>
        <v>0</v>
      </c>
      <c r="O175" s="195">
        <v>2</v>
      </c>
      <c r="AA175" s="167">
        <v>1</v>
      </c>
      <c r="AB175" s="167">
        <v>1</v>
      </c>
      <c r="AC175" s="167">
        <v>1</v>
      </c>
      <c r="AZ175" s="167">
        <v>1</v>
      </c>
      <c r="BA175" s="167">
        <f>IF(AZ175=1,G175,0)</f>
        <v>0</v>
      </c>
      <c r="BB175" s="167">
        <f>IF(AZ175=2,G175,0)</f>
        <v>0</v>
      </c>
      <c r="BC175" s="167">
        <f>IF(AZ175=3,G175,0)</f>
        <v>0</v>
      </c>
      <c r="BD175" s="167">
        <f>IF(AZ175=4,G175,0)</f>
        <v>0</v>
      </c>
      <c r="BE175" s="167">
        <f>IF(AZ175=5,G175,0)</f>
        <v>0</v>
      </c>
      <c r="CA175" s="202">
        <v>1</v>
      </c>
      <c r="CB175" s="202">
        <v>1</v>
      </c>
      <c r="CZ175" s="167">
        <v>0</v>
      </c>
    </row>
    <row r="176" spans="1:15" ht="12.75">
      <c r="A176" s="203"/>
      <c r="B176" s="205"/>
      <c r="C176" s="206" t="s">
        <v>317</v>
      </c>
      <c r="D176" s="207"/>
      <c r="E176" s="208">
        <v>11.256</v>
      </c>
      <c r="F176" s="209"/>
      <c r="G176" s="210"/>
      <c r="M176" s="204" t="s">
        <v>317</v>
      </c>
      <c r="O176" s="195"/>
    </row>
    <row r="177" spans="1:15" ht="12.75">
      <c r="A177" s="203"/>
      <c r="B177" s="205"/>
      <c r="C177" s="206" t="s">
        <v>318</v>
      </c>
      <c r="D177" s="207"/>
      <c r="E177" s="208">
        <v>3.68</v>
      </c>
      <c r="F177" s="209"/>
      <c r="G177" s="210"/>
      <c r="M177" s="204" t="s">
        <v>318</v>
      </c>
      <c r="O177" s="195"/>
    </row>
    <row r="178" spans="1:104" ht="12.75">
      <c r="A178" s="196">
        <v>63</v>
      </c>
      <c r="B178" s="197" t="s">
        <v>319</v>
      </c>
      <c r="C178" s="198" t="s">
        <v>320</v>
      </c>
      <c r="D178" s="199" t="s">
        <v>86</v>
      </c>
      <c r="E178" s="200">
        <v>2.5</v>
      </c>
      <c r="F178" s="200">
        <v>0</v>
      </c>
      <c r="G178" s="201">
        <f>E178*F178</f>
        <v>0</v>
      </c>
      <c r="O178" s="195">
        <v>2</v>
      </c>
      <c r="AA178" s="167">
        <v>1</v>
      </c>
      <c r="AB178" s="167">
        <v>1</v>
      </c>
      <c r="AC178" s="167">
        <v>1</v>
      </c>
      <c r="AZ178" s="167">
        <v>1</v>
      </c>
      <c r="BA178" s="167">
        <f>IF(AZ178=1,G178,0)</f>
        <v>0</v>
      </c>
      <c r="BB178" s="167">
        <f>IF(AZ178=2,G178,0)</f>
        <v>0</v>
      </c>
      <c r="BC178" s="167">
        <f>IF(AZ178=3,G178,0)</f>
        <v>0</v>
      </c>
      <c r="BD178" s="167">
        <f>IF(AZ178=4,G178,0)</f>
        <v>0</v>
      </c>
      <c r="BE178" s="167">
        <f>IF(AZ178=5,G178,0)</f>
        <v>0</v>
      </c>
      <c r="CA178" s="202">
        <v>1</v>
      </c>
      <c r="CB178" s="202">
        <v>1</v>
      </c>
      <c r="CZ178" s="167">
        <v>0</v>
      </c>
    </row>
    <row r="179" spans="1:104" ht="12.75">
      <c r="A179" s="196">
        <v>64</v>
      </c>
      <c r="B179" s="197" t="s">
        <v>321</v>
      </c>
      <c r="C179" s="198" t="s">
        <v>322</v>
      </c>
      <c r="D179" s="199" t="s">
        <v>86</v>
      </c>
      <c r="E179" s="200">
        <v>17.44</v>
      </c>
      <c r="F179" s="200">
        <v>0</v>
      </c>
      <c r="G179" s="201">
        <f>E179*F179</f>
        <v>0</v>
      </c>
      <c r="O179" s="195">
        <v>2</v>
      </c>
      <c r="AA179" s="167">
        <v>1</v>
      </c>
      <c r="AB179" s="167">
        <v>1</v>
      </c>
      <c r="AC179" s="167">
        <v>1</v>
      </c>
      <c r="AZ179" s="167">
        <v>1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</v>
      </c>
      <c r="CB179" s="202">
        <v>1</v>
      </c>
      <c r="CZ179" s="167">
        <v>0</v>
      </c>
    </row>
    <row r="180" spans="1:15" ht="12.75">
      <c r="A180" s="203"/>
      <c r="B180" s="205"/>
      <c r="C180" s="206" t="s">
        <v>235</v>
      </c>
      <c r="D180" s="207"/>
      <c r="E180" s="208">
        <v>17.44</v>
      </c>
      <c r="F180" s="209"/>
      <c r="G180" s="210"/>
      <c r="M180" s="204" t="s">
        <v>235</v>
      </c>
      <c r="O180" s="195"/>
    </row>
    <row r="181" spans="1:104" ht="22.5">
      <c r="A181" s="196">
        <v>65</v>
      </c>
      <c r="B181" s="197" t="s">
        <v>323</v>
      </c>
      <c r="C181" s="198" t="s">
        <v>324</v>
      </c>
      <c r="D181" s="199" t="s">
        <v>86</v>
      </c>
      <c r="E181" s="200">
        <v>2.5</v>
      </c>
      <c r="F181" s="200">
        <v>0</v>
      </c>
      <c r="G181" s="201">
        <f>E181*F181</f>
        <v>0</v>
      </c>
      <c r="O181" s="195">
        <v>2</v>
      </c>
      <c r="AA181" s="167">
        <v>1</v>
      </c>
      <c r="AB181" s="167">
        <v>1</v>
      </c>
      <c r="AC181" s="167">
        <v>1</v>
      </c>
      <c r="AZ181" s="167">
        <v>1</v>
      </c>
      <c r="BA181" s="167">
        <f>IF(AZ181=1,G181,0)</f>
        <v>0</v>
      </c>
      <c r="BB181" s="167">
        <f>IF(AZ181=2,G181,0)</f>
        <v>0</v>
      </c>
      <c r="BC181" s="167">
        <f>IF(AZ181=3,G181,0)</f>
        <v>0</v>
      </c>
      <c r="BD181" s="167">
        <f>IF(AZ181=4,G181,0)</f>
        <v>0</v>
      </c>
      <c r="BE181" s="167">
        <f>IF(AZ181=5,G181,0)</f>
        <v>0</v>
      </c>
      <c r="CA181" s="202">
        <v>1</v>
      </c>
      <c r="CB181" s="202">
        <v>1</v>
      </c>
      <c r="CZ181" s="167">
        <v>0</v>
      </c>
    </row>
    <row r="182" spans="1:57" ht="12.75">
      <c r="A182" s="211"/>
      <c r="B182" s="212" t="s">
        <v>76</v>
      </c>
      <c r="C182" s="213" t="str">
        <f>CONCATENATE(B174," ",C174)</f>
        <v>97 Prorážení otvorů</v>
      </c>
      <c r="D182" s="214"/>
      <c r="E182" s="215"/>
      <c r="F182" s="216"/>
      <c r="G182" s="217">
        <f>SUM(G174:G181)</f>
        <v>0</v>
      </c>
      <c r="O182" s="195">
        <v>4</v>
      </c>
      <c r="BA182" s="218">
        <f>SUM(BA174:BA181)</f>
        <v>0</v>
      </c>
      <c r="BB182" s="218">
        <f>SUM(BB174:BB181)</f>
        <v>0</v>
      </c>
      <c r="BC182" s="218">
        <f>SUM(BC174:BC181)</f>
        <v>0</v>
      </c>
      <c r="BD182" s="218">
        <f>SUM(BD174:BD181)</f>
        <v>0</v>
      </c>
      <c r="BE182" s="218">
        <f>SUM(BE174:BE181)</f>
        <v>0</v>
      </c>
    </row>
    <row r="183" spans="1:15" ht="12.75">
      <c r="A183" s="188" t="s">
        <v>72</v>
      </c>
      <c r="B183" s="189" t="s">
        <v>325</v>
      </c>
      <c r="C183" s="190" t="s">
        <v>326</v>
      </c>
      <c r="D183" s="191"/>
      <c r="E183" s="192"/>
      <c r="F183" s="192"/>
      <c r="G183" s="193"/>
      <c r="H183" s="194"/>
      <c r="I183" s="194"/>
      <c r="O183" s="195">
        <v>1</v>
      </c>
    </row>
    <row r="184" spans="1:104" ht="22.5">
      <c r="A184" s="196">
        <v>66</v>
      </c>
      <c r="B184" s="197" t="s">
        <v>327</v>
      </c>
      <c r="C184" s="198" t="s">
        <v>328</v>
      </c>
      <c r="D184" s="199" t="s">
        <v>115</v>
      </c>
      <c r="E184" s="200">
        <v>46.9034</v>
      </c>
      <c r="F184" s="200">
        <v>0</v>
      </c>
      <c r="G184" s="201">
        <f>E184*F184</f>
        <v>0</v>
      </c>
      <c r="O184" s="195">
        <v>2</v>
      </c>
      <c r="AA184" s="167">
        <v>12</v>
      </c>
      <c r="AB184" s="167">
        <v>0</v>
      </c>
      <c r="AC184" s="167">
        <v>106</v>
      </c>
      <c r="AZ184" s="167">
        <v>1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202">
        <v>12</v>
      </c>
      <c r="CB184" s="202">
        <v>0</v>
      </c>
      <c r="CZ184" s="167">
        <v>0</v>
      </c>
    </row>
    <row r="185" spans="1:104" ht="12.75">
      <c r="A185" s="196">
        <v>67</v>
      </c>
      <c r="B185" s="197" t="s">
        <v>329</v>
      </c>
      <c r="C185" s="198" t="s">
        <v>330</v>
      </c>
      <c r="D185" s="199" t="s">
        <v>115</v>
      </c>
      <c r="E185" s="200">
        <v>46.903383571</v>
      </c>
      <c r="F185" s="200">
        <v>0</v>
      </c>
      <c r="G185" s="201">
        <f>E185*F185</f>
        <v>0</v>
      </c>
      <c r="O185" s="195">
        <v>2</v>
      </c>
      <c r="AA185" s="167">
        <v>7</v>
      </c>
      <c r="AB185" s="167">
        <v>1</v>
      </c>
      <c r="AC185" s="167">
        <v>2</v>
      </c>
      <c r="AZ185" s="167">
        <v>1</v>
      </c>
      <c r="BA185" s="167">
        <f>IF(AZ185=1,G185,0)</f>
        <v>0</v>
      </c>
      <c r="BB185" s="167">
        <f>IF(AZ185=2,G185,0)</f>
        <v>0</v>
      </c>
      <c r="BC185" s="167">
        <f>IF(AZ185=3,G185,0)</f>
        <v>0</v>
      </c>
      <c r="BD185" s="167">
        <f>IF(AZ185=4,G185,0)</f>
        <v>0</v>
      </c>
      <c r="BE185" s="167">
        <f>IF(AZ185=5,G185,0)</f>
        <v>0</v>
      </c>
      <c r="CA185" s="202">
        <v>7</v>
      </c>
      <c r="CB185" s="202">
        <v>1</v>
      </c>
      <c r="CZ185" s="167">
        <v>0</v>
      </c>
    </row>
    <row r="186" spans="1:57" ht="12.75">
      <c r="A186" s="211"/>
      <c r="B186" s="212" t="s">
        <v>76</v>
      </c>
      <c r="C186" s="213" t="str">
        <f>CONCATENATE(B183," ",C183)</f>
        <v>99 Staveništní přesun hmot</v>
      </c>
      <c r="D186" s="214"/>
      <c r="E186" s="215"/>
      <c r="F186" s="216"/>
      <c r="G186" s="217">
        <f>SUM(G183:G185)</f>
        <v>0</v>
      </c>
      <c r="O186" s="195">
        <v>4</v>
      </c>
      <c r="BA186" s="218">
        <f>SUM(BA183:BA185)</f>
        <v>0</v>
      </c>
      <c r="BB186" s="218">
        <f>SUM(BB183:BB185)</f>
        <v>0</v>
      </c>
      <c r="BC186" s="218">
        <f>SUM(BC183:BC185)</f>
        <v>0</v>
      </c>
      <c r="BD186" s="218">
        <f>SUM(BD183:BD185)</f>
        <v>0</v>
      </c>
      <c r="BE186" s="218">
        <f>SUM(BE183:BE185)</f>
        <v>0</v>
      </c>
    </row>
    <row r="187" spans="1:15" ht="12.75">
      <c r="A187" s="188" t="s">
        <v>72</v>
      </c>
      <c r="B187" s="189" t="s">
        <v>331</v>
      </c>
      <c r="C187" s="190" t="s">
        <v>332</v>
      </c>
      <c r="D187" s="191"/>
      <c r="E187" s="192"/>
      <c r="F187" s="192"/>
      <c r="G187" s="193"/>
      <c r="H187" s="194"/>
      <c r="I187" s="194"/>
      <c r="O187" s="195">
        <v>1</v>
      </c>
    </row>
    <row r="188" spans="1:104" ht="12.75">
      <c r="A188" s="196">
        <v>68</v>
      </c>
      <c r="B188" s="197" t="s">
        <v>333</v>
      </c>
      <c r="C188" s="198" t="s">
        <v>334</v>
      </c>
      <c r="D188" s="199" t="s">
        <v>86</v>
      </c>
      <c r="E188" s="200">
        <v>12.5</v>
      </c>
      <c r="F188" s="200">
        <v>0</v>
      </c>
      <c r="G188" s="201">
        <f>E188*F188</f>
        <v>0</v>
      </c>
      <c r="O188" s="195">
        <v>2</v>
      </c>
      <c r="AA188" s="167">
        <v>1</v>
      </c>
      <c r="AB188" s="167">
        <v>7</v>
      </c>
      <c r="AC188" s="167">
        <v>7</v>
      </c>
      <c r="AZ188" s="167">
        <v>2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1</v>
      </c>
      <c r="CB188" s="202">
        <v>7</v>
      </c>
      <c r="CZ188" s="167">
        <v>0.00058</v>
      </c>
    </row>
    <row r="189" spans="1:104" ht="22.5">
      <c r="A189" s="196">
        <v>69</v>
      </c>
      <c r="B189" s="197" t="s">
        <v>335</v>
      </c>
      <c r="C189" s="198" t="s">
        <v>336</v>
      </c>
      <c r="D189" s="199" t="s">
        <v>86</v>
      </c>
      <c r="E189" s="200">
        <v>15</v>
      </c>
      <c r="F189" s="200">
        <v>0</v>
      </c>
      <c r="G189" s="201">
        <f>E189*F189</f>
        <v>0</v>
      </c>
      <c r="O189" s="195">
        <v>2</v>
      </c>
      <c r="AA189" s="167">
        <v>1</v>
      </c>
      <c r="AB189" s="167">
        <v>7</v>
      </c>
      <c r="AC189" s="167">
        <v>7</v>
      </c>
      <c r="AZ189" s="167">
        <v>2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202">
        <v>1</v>
      </c>
      <c r="CB189" s="202">
        <v>7</v>
      </c>
      <c r="CZ189" s="167">
        <v>0.00081</v>
      </c>
    </row>
    <row r="190" spans="1:104" ht="22.5">
      <c r="A190" s="196">
        <v>70</v>
      </c>
      <c r="B190" s="197" t="s">
        <v>337</v>
      </c>
      <c r="C190" s="198" t="s">
        <v>338</v>
      </c>
      <c r="D190" s="199" t="s">
        <v>86</v>
      </c>
      <c r="E190" s="200">
        <v>15</v>
      </c>
      <c r="F190" s="200">
        <v>0</v>
      </c>
      <c r="G190" s="201">
        <f>E190*F190</f>
        <v>0</v>
      </c>
      <c r="O190" s="195">
        <v>2</v>
      </c>
      <c r="AA190" s="167">
        <v>3</v>
      </c>
      <c r="AB190" s="167">
        <v>7</v>
      </c>
      <c r="AC190" s="167">
        <v>628522598</v>
      </c>
      <c r="AZ190" s="167">
        <v>2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202">
        <v>3</v>
      </c>
      <c r="CB190" s="202">
        <v>7</v>
      </c>
      <c r="CZ190" s="167">
        <v>0.0057</v>
      </c>
    </row>
    <row r="191" spans="1:15" ht="12.75">
      <c r="A191" s="203"/>
      <c r="B191" s="205"/>
      <c r="C191" s="206" t="s">
        <v>339</v>
      </c>
      <c r="D191" s="207"/>
      <c r="E191" s="208">
        <v>15</v>
      </c>
      <c r="F191" s="209"/>
      <c r="G191" s="210"/>
      <c r="M191" s="204" t="s">
        <v>339</v>
      </c>
      <c r="O191" s="195"/>
    </row>
    <row r="192" spans="1:104" ht="12.75">
      <c r="A192" s="196">
        <v>71</v>
      </c>
      <c r="B192" s="197" t="s">
        <v>340</v>
      </c>
      <c r="C192" s="198" t="s">
        <v>341</v>
      </c>
      <c r="D192" s="199" t="s">
        <v>61</v>
      </c>
      <c r="E192" s="200"/>
      <c r="F192" s="200">
        <v>0</v>
      </c>
      <c r="G192" s="201">
        <f>E192*F192</f>
        <v>0</v>
      </c>
      <c r="O192" s="195">
        <v>2</v>
      </c>
      <c r="AA192" s="167">
        <v>7</v>
      </c>
      <c r="AB192" s="167">
        <v>1002</v>
      </c>
      <c r="AC192" s="167">
        <v>5</v>
      </c>
      <c r="AZ192" s="167">
        <v>2</v>
      </c>
      <c r="BA192" s="167">
        <f>IF(AZ192=1,G192,0)</f>
        <v>0</v>
      </c>
      <c r="BB192" s="167">
        <f>IF(AZ192=2,G192,0)</f>
        <v>0</v>
      </c>
      <c r="BC192" s="167">
        <f>IF(AZ192=3,G192,0)</f>
        <v>0</v>
      </c>
      <c r="BD192" s="167">
        <f>IF(AZ192=4,G192,0)</f>
        <v>0</v>
      </c>
      <c r="BE192" s="167">
        <f>IF(AZ192=5,G192,0)</f>
        <v>0</v>
      </c>
      <c r="CA192" s="202">
        <v>7</v>
      </c>
      <c r="CB192" s="202">
        <v>1002</v>
      </c>
      <c r="CZ192" s="167">
        <v>0</v>
      </c>
    </row>
    <row r="193" spans="1:57" ht="12.75">
      <c r="A193" s="211"/>
      <c r="B193" s="212" t="s">
        <v>76</v>
      </c>
      <c r="C193" s="213" t="str">
        <f>CONCATENATE(B187," ",C187)</f>
        <v>711 Izolace proti vodě</v>
      </c>
      <c r="D193" s="214"/>
      <c r="E193" s="215"/>
      <c r="F193" s="216"/>
      <c r="G193" s="217">
        <f>SUM(G187:G192)</f>
        <v>0</v>
      </c>
      <c r="O193" s="195">
        <v>4</v>
      </c>
      <c r="BA193" s="218">
        <f>SUM(BA187:BA192)</f>
        <v>0</v>
      </c>
      <c r="BB193" s="218">
        <f>SUM(BB187:BB192)</f>
        <v>0</v>
      </c>
      <c r="BC193" s="218">
        <f>SUM(BC187:BC192)</f>
        <v>0</v>
      </c>
      <c r="BD193" s="218">
        <f>SUM(BD187:BD192)</f>
        <v>0</v>
      </c>
      <c r="BE193" s="218">
        <f>SUM(BE187:BE192)</f>
        <v>0</v>
      </c>
    </row>
    <row r="194" spans="1:15" ht="12.75">
      <c r="A194" s="188" t="s">
        <v>72</v>
      </c>
      <c r="B194" s="189" t="s">
        <v>342</v>
      </c>
      <c r="C194" s="190" t="s">
        <v>343</v>
      </c>
      <c r="D194" s="191"/>
      <c r="E194" s="192"/>
      <c r="F194" s="192"/>
      <c r="G194" s="193"/>
      <c r="H194" s="194"/>
      <c r="I194" s="194"/>
      <c r="O194" s="195">
        <v>1</v>
      </c>
    </row>
    <row r="195" spans="1:104" ht="22.5">
      <c r="A195" s="196">
        <v>72</v>
      </c>
      <c r="B195" s="197" t="s">
        <v>344</v>
      </c>
      <c r="C195" s="198" t="s">
        <v>345</v>
      </c>
      <c r="D195" s="199" t="s">
        <v>303</v>
      </c>
      <c r="E195" s="200">
        <v>1</v>
      </c>
      <c r="F195" s="200">
        <v>0</v>
      </c>
      <c r="G195" s="201">
        <f>E195*F195</f>
        <v>0</v>
      </c>
      <c r="O195" s="195">
        <v>2</v>
      </c>
      <c r="AA195" s="167">
        <v>1</v>
      </c>
      <c r="AB195" s="167">
        <v>7</v>
      </c>
      <c r="AC195" s="167">
        <v>7</v>
      </c>
      <c r="AZ195" s="167">
        <v>2</v>
      </c>
      <c r="BA195" s="167">
        <f>IF(AZ195=1,G195,0)</f>
        <v>0</v>
      </c>
      <c r="BB195" s="167">
        <f>IF(AZ195=2,G195,0)</f>
        <v>0</v>
      </c>
      <c r="BC195" s="167">
        <f>IF(AZ195=3,G195,0)</f>
        <v>0</v>
      </c>
      <c r="BD195" s="167">
        <f>IF(AZ195=4,G195,0)</f>
        <v>0</v>
      </c>
      <c r="BE195" s="167">
        <f>IF(AZ195=5,G195,0)</f>
        <v>0</v>
      </c>
      <c r="CA195" s="202">
        <v>1</v>
      </c>
      <c r="CB195" s="202">
        <v>7</v>
      </c>
      <c r="CZ195" s="167">
        <v>0.08458</v>
      </c>
    </row>
    <row r="196" spans="1:104" ht="22.5">
      <c r="A196" s="196">
        <v>73</v>
      </c>
      <c r="B196" s="197" t="s">
        <v>346</v>
      </c>
      <c r="C196" s="198" t="s">
        <v>347</v>
      </c>
      <c r="D196" s="199" t="s">
        <v>348</v>
      </c>
      <c r="E196" s="200">
        <v>1</v>
      </c>
      <c r="F196" s="200">
        <v>0</v>
      </c>
      <c r="G196" s="201">
        <f>E196*F196</f>
        <v>0</v>
      </c>
      <c r="O196" s="195">
        <v>2</v>
      </c>
      <c r="AA196" s="167">
        <v>12</v>
      </c>
      <c r="AB196" s="167">
        <v>0</v>
      </c>
      <c r="AC196" s="167">
        <v>72</v>
      </c>
      <c r="AZ196" s="167">
        <v>2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12</v>
      </c>
      <c r="CB196" s="202">
        <v>0</v>
      </c>
      <c r="CZ196" s="167">
        <v>0</v>
      </c>
    </row>
    <row r="197" spans="1:104" ht="22.5">
      <c r="A197" s="196">
        <v>74</v>
      </c>
      <c r="B197" s="197" t="s">
        <v>349</v>
      </c>
      <c r="C197" s="198" t="s">
        <v>350</v>
      </c>
      <c r="D197" s="199" t="s">
        <v>197</v>
      </c>
      <c r="E197" s="200">
        <v>1.8</v>
      </c>
      <c r="F197" s="200">
        <v>0</v>
      </c>
      <c r="G197" s="201">
        <f>E197*F197</f>
        <v>0</v>
      </c>
      <c r="O197" s="195">
        <v>2</v>
      </c>
      <c r="AA197" s="167">
        <v>12</v>
      </c>
      <c r="AB197" s="167">
        <v>0</v>
      </c>
      <c r="AC197" s="167">
        <v>70</v>
      </c>
      <c r="AZ197" s="167">
        <v>2</v>
      </c>
      <c r="BA197" s="167">
        <f>IF(AZ197=1,G197,0)</f>
        <v>0</v>
      </c>
      <c r="BB197" s="167">
        <f>IF(AZ197=2,G197,0)</f>
        <v>0</v>
      </c>
      <c r="BC197" s="167">
        <f>IF(AZ197=3,G197,0)</f>
        <v>0</v>
      </c>
      <c r="BD197" s="167">
        <f>IF(AZ197=4,G197,0)</f>
        <v>0</v>
      </c>
      <c r="BE197" s="167">
        <f>IF(AZ197=5,G197,0)</f>
        <v>0</v>
      </c>
      <c r="CA197" s="202">
        <v>12</v>
      </c>
      <c r="CB197" s="202">
        <v>0</v>
      </c>
      <c r="CZ197" s="167">
        <v>0.0025</v>
      </c>
    </row>
    <row r="198" spans="1:57" ht="12.75">
      <c r="A198" s="211"/>
      <c r="B198" s="212" t="s">
        <v>76</v>
      </c>
      <c r="C198" s="213" t="str">
        <f>CONCATENATE(B194," ",C194)</f>
        <v>721 Vnitřní kanalizace</v>
      </c>
      <c r="D198" s="214"/>
      <c r="E198" s="215"/>
      <c r="F198" s="216"/>
      <c r="G198" s="217">
        <f>SUM(G194:G197)</f>
        <v>0</v>
      </c>
      <c r="O198" s="195">
        <v>4</v>
      </c>
      <c r="BA198" s="218">
        <f>SUM(BA194:BA197)</f>
        <v>0</v>
      </c>
      <c r="BB198" s="218">
        <f>SUM(BB194:BB197)</f>
        <v>0</v>
      </c>
      <c r="BC198" s="218">
        <f>SUM(BC194:BC197)</f>
        <v>0</v>
      </c>
      <c r="BD198" s="218">
        <f>SUM(BD194:BD197)</f>
        <v>0</v>
      </c>
      <c r="BE198" s="218">
        <f>SUM(BE194:BE197)</f>
        <v>0</v>
      </c>
    </row>
    <row r="199" spans="1:15" ht="12.75">
      <c r="A199" s="188" t="s">
        <v>72</v>
      </c>
      <c r="B199" s="189" t="s">
        <v>351</v>
      </c>
      <c r="C199" s="190" t="s">
        <v>352</v>
      </c>
      <c r="D199" s="191"/>
      <c r="E199" s="192"/>
      <c r="F199" s="192"/>
      <c r="G199" s="193"/>
      <c r="H199" s="194"/>
      <c r="I199" s="194"/>
      <c r="O199" s="195">
        <v>1</v>
      </c>
    </row>
    <row r="200" spans="1:104" ht="12.75">
      <c r="A200" s="196">
        <v>75</v>
      </c>
      <c r="B200" s="197" t="s">
        <v>353</v>
      </c>
      <c r="C200" s="198" t="s">
        <v>354</v>
      </c>
      <c r="D200" s="199" t="s">
        <v>197</v>
      </c>
      <c r="E200" s="200">
        <v>2.62</v>
      </c>
      <c r="F200" s="200">
        <v>0</v>
      </c>
      <c r="G200" s="201">
        <f>E200*F200</f>
        <v>0</v>
      </c>
      <c r="O200" s="195">
        <v>2</v>
      </c>
      <c r="AA200" s="167">
        <v>1</v>
      </c>
      <c r="AB200" s="167">
        <v>7</v>
      </c>
      <c r="AC200" s="167">
        <v>7</v>
      </c>
      <c r="AZ200" s="167">
        <v>2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</v>
      </c>
      <c r="CB200" s="202">
        <v>7</v>
      </c>
      <c r="CZ200" s="167">
        <v>0</v>
      </c>
    </row>
    <row r="201" spans="1:15" ht="12.75">
      <c r="A201" s="203"/>
      <c r="B201" s="205"/>
      <c r="C201" s="206" t="s">
        <v>355</v>
      </c>
      <c r="D201" s="207"/>
      <c r="E201" s="208">
        <v>2.62</v>
      </c>
      <c r="F201" s="209"/>
      <c r="G201" s="210"/>
      <c r="M201" s="204" t="s">
        <v>355</v>
      </c>
      <c r="O201" s="195"/>
    </row>
    <row r="202" spans="1:104" ht="12.75">
      <c r="A202" s="196">
        <v>76</v>
      </c>
      <c r="B202" s="197" t="s">
        <v>356</v>
      </c>
      <c r="C202" s="198" t="s">
        <v>357</v>
      </c>
      <c r="D202" s="199" t="s">
        <v>197</v>
      </c>
      <c r="E202" s="200">
        <v>2.6</v>
      </c>
      <c r="F202" s="200">
        <v>0</v>
      </c>
      <c r="G202" s="201">
        <f>E202*F202</f>
        <v>0</v>
      </c>
      <c r="O202" s="195">
        <v>2</v>
      </c>
      <c r="AA202" s="167">
        <v>1</v>
      </c>
      <c r="AB202" s="167">
        <v>7</v>
      </c>
      <c r="AC202" s="167">
        <v>7</v>
      </c>
      <c r="AZ202" s="167">
        <v>2</v>
      </c>
      <c r="BA202" s="167">
        <f>IF(AZ202=1,G202,0)</f>
        <v>0</v>
      </c>
      <c r="BB202" s="167">
        <f>IF(AZ202=2,G202,0)</f>
        <v>0</v>
      </c>
      <c r="BC202" s="167">
        <f>IF(AZ202=3,G202,0)</f>
        <v>0</v>
      </c>
      <c r="BD202" s="167">
        <f>IF(AZ202=4,G202,0)</f>
        <v>0</v>
      </c>
      <c r="BE202" s="167">
        <f>IF(AZ202=5,G202,0)</f>
        <v>0</v>
      </c>
      <c r="CA202" s="202">
        <v>1</v>
      </c>
      <c r="CB202" s="202">
        <v>7</v>
      </c>
      <c r="CZ202" s="167">
        <v>0.00333</v>
      </c>
    </row>
    <row r="203" spans="1:104" ht="12.75">
      <c r="A203" s="196">
        <v>77</v>
      </c>
      <c r="B203" s="197" t="s">
        <v>358</v>
      </c>
      <c r="C203" s="198" t="s">
        <v>359</v>
      </c>
      <c r="D203" s="199" t="s">
        <v>61</v>
      </c>
      <c r="E203" s="200"/>
      <c r="F203" s="200">
        <v>0</v>
      </c>
      <c r="G203" s="201">
        <f>E203*F203</f>
        <v>0</v>
      </c>
      <c r="O203" s="195">
        <v>2</v>
      </c>
      <c r="AA203" s="167">
        <v>7</v>
      </c>
      <c r="AB203" s="167">
        <v>1002</v>
      </c>
      <c r="AC203" s="167">
        <v>5</v>
      </c>
      <c r="AZ203" s="167">
        <v>2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202">
        <v>7</v>
      </c>
      <c r="CB203" s="202">
        <v>1002</v>
      </c>
      <c r="CZ203" s="167">
        <v>0</v>
      </c>
    </row>
    <row r="204" spans="1:57" ht="12.75">
      <c r="A204" s="211"/>
      <c r="B204" s="212" t="s">
        <v>76</v>
      </c>
      <c r="C204" s="213" t="str">
        <f>CONCATENATE(B199," ",C199)</f>
        <v>764 Konstrukce klempířské</v>
      </c>
      <c r="D204" s="214"/>
      <c r="E204" s="215"/>
      <c r="F204" s="216"/>
      <c r="G204" s="217">
        <f>SUM(G199:G203)</f>
        <v>0</v>
      </c>
      <c r="O204" s="195">
        <v>4</v>
      </c>
      <c r="BA204" s="218">
        <f>SUM(BA199:BA203)</f>
        <v>0</v>
      </c>
      <c r="BB204" s="218">
        <f>SUM(BB199:BB203)</f>
        <v>0</v>
      </c>
      <c r="BC204" s="218">
        <f>SUM(BC199:BC203)</f>
        <v>0</v>
      </c>
      <c r="BD204" s="218">
        <f>SUM(BD199:BD203)</f>
        <v>0</v>
      </c>
      <c r="BE204" s="218">
        <f>SUM(BE199:BE203)</f>
        <v>0</v>
      </c>
    </row>
    <row r="205" spans="1:15" ht="12.75">
      <c r="A205" s="188" t="s">
        <v>72</v>
      </c>
      <c r="B205" s="189" t="s">
        <v>360</v>
      </c>
      <c r="C205" s="190" t="s">
        <v>361</v>
      </c>
      <c r="D205" s="191"/>
      <c r="E205" s="192"/>
      <c r="F205" s="192"/>
      <c r="G205" s="193"/>
      <c r="H205" s="194"/>
      <c r="I205" s="194"/>
      <c r="O205" s="195">
        <v>1</v>
      </c>
    </row>
    <row r="206" spans="1:104" ht="22.5">
      <c r="A206" s="196">
        <v>78</v>
      </c>
      <c r="B206" s="197" t="s">
        <v>362</v>
      </c>
      <c r="C206" s="198" t="s">
        <v>363</v>
      </c>
      <c r="D206" s="199" t="s">
        <v>75</v>
      </c>
      <c r="E206" s="200">
        <v>2</v>
      </c>
      <c r="F206" s="200">
        <v>0</v>
      </c>
      <c r="G206" s="201">
        <f>E206*F206</f>
        <v>0</v>
      </c>
      <c r="O206" s="195">
        <v>2</v>
      </c>
      <c r="AA206" s="167">
        <v>12</v>
      </c>
      <c r="AB206" s="167">
        <v>0</v>
      </c>
      <c r="AC206" s="167">
        <v>73</v>
      </c>
      <c r="AZ206" s="167">
        <v>2</v>
      </c>
      <c r="BA206" s="167">
        <f>IF(AZ206=1,G206,0)</f>
        <v>0</v>
      </c>
      <c r="BB206" s="167">
        <f>IF(AZ206=2,G206,0)</f>
        <v>0</v>
      </c>
      <c r="BC206" s="167">
        <f>IF(AZ206=3,G206,0)</f>
        <v>0</v>
      </c>
      <c r="BD206" s="167">
        <f>IF(AZ206=4,G206,0)</f>
        <v>0</v>
      </c>
      <c r="BE206" s="167">
        <f>IF(AZ206=5,G206,0)</f>
        <v>0</v>
      </c>
      <c r="CA206" s="202">
        <v>12</v>
      </c>
      <c r="CB206" s="202">
        <v>0</v>
      </c>
      <c r="CZ206" s="167">
        <v>0</v>
      </c>
    </row>
    <row r="207" spans="1:104" ht="22.5">
      <c r="A207" s="196">
        <v>79</v>
      </c>
      <c r="B207" s="197" t="s">
        <v>364</v>
      </c>
      <c r="C207" s="198" t="s">
        <v>365</v>
      </c>
      <c r="D207" s="199" t="s">
        <v>75</v>
      </c>
      <c r="E207" s="200">
        <v>1</v>
      </c>
      <c r="F207" s="200">
        <v>0</v>
      </c>
      <c r="G207" s="201">
        <f>E207*F207</f>
        <v>0</v>
      </c>
      <c r="O207" s="195">
        <v>2</v>
      </c>
      <c r="AA207" s="167">
        <v>12</v>
      </c>
      <c r="AB207" s="167">
        <v>0</v>
      </c>
      <c r="AC207" s="167">
        <v>79</v>
      </c>
      <c r="AZ207" s="167">
        <v>2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12</v>
      </c>
      <c r="CB207" s="202">
        <v>0</v>
      </c>
      <c r="CZ207" s="167">
        <v>0</v>
      </c>
    </row>
    <row r="208" spans="1:104" ht="12.75">
      <c r="A208" s="196">
        <v>80</v>
      </c>
      <c r="B208" s="197" t="s">
        <v>366</v>
      </c>
      <c r="C208" s="198" t="s">
        <v>367</v>
      </c>
      <c r="D208" s="199" t="s">
        <v>61</v>
      </c>
      <c r="E208" s="200"/>
      <c r="F208" s="200">
        <v>0</v>
      </c>
      <c r="G208" s="201">
        <f>E208*F208</f>
        <v>0</v>
      </c>
      <c r="O208" s="195">
        <v>2</v>
      </c>
      <c r="AA208" s="167">
        <v>7</v>
      </c>
      <c r="AB208" s="167">
        <v>1002</v>
      </c>
      <c r="AC208" s="167">
        <v>5</v>
      </c>
      <c r="AZ208" s="167">
        <v>2</v>
      </c>
      <c r="BA208" s="167">
        <f>IF(AZ208=1,G208,0)</f>
        <v>0</v>
      </c>
      <c r="BB208" s="167">
        <f>IF(AZ208=2,G208,0)</f>
        <v>0</v>
      </c>
      <c r="BC208" s="167">
        <f>IF(AZ208=3,G208,0)</f>
        <v>0</v>
      </c>
      <c r="BD208" s="167">
        <f>IF(AZ208=4,G208,0)</f>
        <v>0</v>
      </c>
      <c r="BE208" s="167">
        <f>IF(AZ208=5,G208,0)</f>
        <v>0</v>
      </c>
      <c r="CA208" s="202">
        <v>7</v>
      </c>
      <c r="CB208" s="202">
        <v>1002</v>
      </c>
      <c r="CZ208" s="167">
        <v>0</v>
      </c>
    </row>
    <row r="209" spans="1:57" ht="12.75">
      <c r="A209" s="211"/>
      <c r="B209" s="212" t="s">
        <v>76</v>
      </c>
      <c r="C209" s="213" t="str">
        <f>CONCATENATE(B205," ",C205)</f>
        <v>766 Konstrukce truhlářské</v>
      </c>
      <c r="D209" s="214"/>
      <c r="E209" s="215"/>
      <c r="F209" s="216"/>
      <c r="G209" s="217">
        <f>SUM(G205:G208)</f>
        <v>0</v>
      </c>
      <c r="O209" s="195">
        <v>4</v>
      </c>
      <c r="BA209" s="218">
        <f>SUM(BA205:BA208)</f>
        <v>0</v>
      </c>
      <c r="BB209" s="218">
        <f>SUM(BB205:BB208)</f>
        <v>0</v>
      </c>
      <c r="BC209" s="218">
        <f>SUM(BC205:BC208)</f>
        <v>0</v>
      </c>
      <c r="BD209" s="218">
        <f>SUM(BD205:BD208)</f>
        <v>0</v>
      </c>
      <c r="BE209" s="218">
        <f>SUM(BE205:BE208)</f>
        <v>0</v>
      </c>
    </row>
    <row r="210" spans="1:15" ht="12.75">
      <c r="A210" s="188" t="s">
        <v>72</v>
      </c>
      <c r="B210" s="189" t="s">
        <v>368</v>
      </c>
      <c r="C210" s="190" t="s">
        <v>369</v>
      </c>
      <c r="D210" s="191"/>
      <c r="E210" s="192"/>
      <c r="F210" s="192"/>
      <c r="G210" s="193"/>
      <c r="H210" s="194"/>
      <c r="I210" s="194"/>
      <c r="O210" s="195">
        <v>1</v>
      </c>
    </row>
    <row r="211" spans="1:104" ht="22.5">
      <c r="A211" s="196">
        <v>81</v>
      </c>
      <c r="B211" s="197" t="s">
        <v>370</v>
      </c>
      <c r="C211" s="198" t="s">
        <v>371</v>
      </c>
      <c r="D211" s="199" t="s">
        <v>75</v>
      </c>
      <c r="E211" s="200">
        <v>1</v>
      </c>
      <c r="F211" s="200">
        <v>0</v>
      </c>
      <c r="G211" s="201">
        <f>E211*F211</f>
        <v>0</v>
      </c>
      <c r="O211" s="195">
        <v>2</v>
      </c>
      <c r="AA211" s="167">
        <v>1</v>
      </c>
      <c r="AB211" s="167">
        <v>7</v>
      </c>
      <c r="AC211" s="167">
        <v>7</v>
      </c>
      <c r="AZ211" s="167">
        <v>2</v>
      </c>
      <c r="BA211" s="167">
        <f>IF(AZ211=1,G211,0)</f>
        <v>0</v>
      </c>
      <c r="BB211" s="167">
        <f>IF(AZ211=2,G211,0)</f>
        <v>0</v>
      </c>
      <c r="BC211" s="167">
        <f>IF(AZ211=3,G211,0)</f>
        <v>0</v>
      </c>
      <c r="BD211" s="167">
        <f>IF(AZ211=4,G211,0)</f>
        <v>0</v>
      </c>
      <c r="BE211" s="167">
        <f>IF(AZ211=5,G211,0)</f>
        <v>0</v>
      </c>
      <c r="CA211" s="202">
        <v>1</v>
      </c>
      <c r="CB211" s="202">
        <v>7</v>
      </c>
      <c r="CZ211" s="167">
        <v>0</v>
      </c>
    </row>
    <row r="212" spans="1:104" ht="22.5">
      <c r="A212" s="196">
        <v>82</v>
      </c>
      <c r="B212" s="197" t="s">
        <v>372</v>
      </c>
      <c r="C212" s="198" t="s">
        <v>373</v>
      </c>
      <c r="D212" s="199" t="s">
        <v>374</v>
      </c>
      <c r="E212" s="200">
        <v>200</v>
      </c>
      <c r="F212" s="200">
        <v>0</v>
      </c>
      <c r="G212" s="201">
        <f>E212*F212</f>
        <v>0</v>
      </c>
      <c r="O212" s="195">
        <v>2</v>
      </c>
      <c r="AA212" s="167">
        <v>1</v>
      </c>
      <c r="AB212" s="167">
        <v>7</v>
      </c>
      <c r="AC212" s="167">
        <v>7</v>
      </c>
      <c r="AZ212" s="167">
        <v>2</v>
      </c>
      <c r="BA212" s="167">
        <f>IF(AZ212=1,G212,0)</f>
        <v>0</v>
      </c>
      <c r="BB212" s="167">
        <f>IF(AZ212=2,G212,0)</f>
        <v>0</v>
      </c>
      <c r="BC212" s="167">
        <f>IF(AZ212=3,G212,0)</f>
        <v>0</v>
      </c>
      <c r="BD212" s="167">
        <f>IF(AZ212=4,G212,0)</f>
        <v>0</v>
      </c>
      <c r="BE212" s="167">
        <f>IF(AZ212=5,G212,0)</f>
        <v>0</v>
      </c>
      <c r="CA212" s="202">
        <v>1</v>
      </c>
      <c r="CB212" s="202">
        <v>7</v>
      </c>
      <c r="CZ212" s="167">
        <v>0</v>
      </c>
    </row>
    <row r="213" spans="1:104" ht="22.5">
      <c r="A213" s="196">
        <v>83</v>
      </c>
      <c r="B213" s="197" t="s">
        <v>375</v>
      </c>
      <c r="C213" s="198" t="s">
        <v>376</v>
      </c>
      <c r="D213" s="199" t="s">
        <v>75</v>
      </c>
      <c r="E213" s="200">
        <v>1</v>
      </c>
      <c r="F213" s="200">
        <v>0</v>
      </c>
      <c r="G213" s="201">
        <f>E213*F213</f>
        <v>0</v>
      </c>
      <c r="O213" s="195">
        <v>2</v>
      </c>
      <c r="AA213" s="167">
        <v>1</v>
      </c>
      <c r="AB213" s="167">
        <v>7</v>
      </c>
      <c r="AC213" s="167">
        <v>7</v>
      </c>
      <c r="AZ213" s="167">
        <v>2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1</v>
      </c>
      <c r="CB213" s="202">
        <v>7</v>
      </c>
      <c r="CZ213" s="167">
        <v>0</v>
      </c>
    </row>
    <row r="214" spans="1:104" ht="12.75">
      <c r="A214" s="196">
        <v>84</v>
      </c>
      <c r="B214" s="197" t="s">
        <v>377</v>
      </c>
      <c r="C214" s="198" t="s">
        <v>378</v>
      </c>
      <c r="D214" s="199" t="s">
        <v>348</v>
      </c>
      <c r="E214" s="200">
        <v>1</v>
      </c>
      <c r="F214" s="200">
        <v>0</v>
      </c>
      <c r="G214" s="201">
        <f>E214*F214</f>
        <v>0</v>
      </c>
      <c r="O214" s="195">
        <v>2</v>
      </c>
      <c r="AA214" s="167">
        <v>1</v>
      </c>
      <c r="AB214" s="167">
        <v>7</v>
      </c>
      <c r="AC214" s="167">
        <v>7</v>
      </c>
      <c r="AZ214" s="167">
        <v>2</v>
      </c>
      <c r="BA214" s="167">
        <f>IF(AZ214=1,G214,0)</f>
        <v>0</v>
      </c>
      <c r="BB214" s="167">
        <f>IF(AZ214=2,G214,0)</f>
        <v>0</v>
      </c>
      <c r="BC214" s="167">
        <f>IF(AZ214=3,G214,0)</f>
        <v>0</v>
      </c>
      <c r="BD214" s="167">
        <f>IF(AZ214=4,G214,0)</f>
        <v>0</v>
      </c>
      <c r="BE214" s="167">
        <f>IF(AZ214=5,G214,0)</f>
        <v>0</v>
      </c>
      <c r="CA214" s="202">
        <v>1</v>
      </c>
      <c r="CB214" s="202">
        <v>7</v>
      </c>
      <c r="CZ214" s="167">
        <v>0</v>
      </c>
    </row>
    <row r="215" spans="1:104" ht="22.5">
      <c r="A215" s="196">
        <v>85</v>
      </c>
      <c r="B215" s="197" t="s">
        <v>379</v>
      </c>
      <c r="C215" s="198" t="s">
        <v>380</v>
      </c>
      <c r="D215" s="199" t="s">
        <v>374</v>
      </c>
      <c r="E215" s="200">
        <v>51</v>
      </c>
      <c r="F215" s="200">
        <v>0</v>
      </c>
      <c r="G215" s="201">
        <f>E215*F215</f>
        <v>0</v>
      </c>
      <c r="O215" s="195">
        <v>2</v>
      </c>
      <c r="AA215" s="167">
        <v>1</v>
      </c>
      <c r="AB215" s="167">
        <v>7</v>
      </c>
      <c r="AC215" s="167">
        <v>7</v>
      </c>
      <c r="AZ215" s="167">
        <v>2</v>
      </c>
      <c r="BA215" s="167">
        <f>IF(AZ215=1,G215,0)</f>
        <v>0</v>
      </c>
      <c r="BB215" s="167">
        <f>IF(AZ215=2,G215,0)</f>
        <v>0</v>
      </c>
      <c r="BC215" s="167">
        <f>IF(AZ215=3,G215,0)</f>
        <v>0</v>
      </c>
      <c r="BD215" s="167">
        <f>IF(AZ215=4,G215,0)</f>
        <v>0</v>
      </c>
      <c r="BE215" s="167">
        <f>IF(AZ215=5,G215,0)</f>
        <v>0</v>
      </c>
      <c r="CA215" s="202">
        <v>1</v>
      </c>
      <c r="CB215" s="202">
        <v>7</v>
      </c>
      <c r="CZ215" s="167">
        <v>5E-05</v>
      </c>
    </row>
    <row r="216" spans="1:104" ht="22.5">
      <c r="A216" s="196">
        <v>86</v>
      </c>
      <c r="B216" s="197" t="s">
        <v>381</v>
      </c>
      <c r="C216" s="198" t="s">
        <v>382</v>
      </c>
      <c r="D216" s="199" t="s">
        <v>374</v>
      </c>
      <c r="E216" s="200">
        <v>240</v>
      </c>
      <c r="F216" s="200">
        <v>0</v>
      </c>
      <c r="G216" s="201">
        <f>E216*F216</f>
        <v>0</v>
      </c>
      <c r="O216" s="195">
        <v>2</v>
      </c>
      <c r="AA216" s="167">
        <v>1</v>
      </c>
      <c r="AB216" s="167">
        <v>7</v>
      </c>
      <c r="AC216" s="167">
        <v>7</v>
      </c>
      <c r="AZ216" s="167">
        <v>2</v>
      </c>
      <c r="BA216" s="167">
        <f>IF(AZ216=1,G216,0)</f>
        <v>0</v>
      </c>
      <c r="BB216" s="167">
        <f>IF(AZ216=2,G216,0)</f>
        <v>0</v>
      </c>
      <c r="BC216" s="167">
        <f>IF(AZ216=3,G216,0)</f>
        <v>0</v>
      </c>
      <c r="BD216" s="167">
        <f>IF(AZ216=4,G216,0)</f>
        <v>0</v>
      </c>
      <c r="BE216" s="167">
        <f>IF(AZ216=5,G216,0)</f>
        <v>0</v>
      </c>
      <c r="CA216" s="202">
        <v>1</v>
      </c>
      <c r="CB216" s="202">
        <v>7</v>
      </c>
      <c r="CZ216" s="167">
        <v>5E-05</v>
      </c>
    </row>
    <row r="217" spans="1:104" ht="12.75">
      <c r="A217" s="196">
        <v>87</v>
      </c>
      <c r="B217" s="197" t="s">
        <v>383</v>
      </c>
      <c r="C217" s="198" t="s">
        <v>384</v>
      </c>
      <c r="D217" s="199" t="s">
        <v>75</v>
      </c>
      <c r="E217" s="200">
        <v>1</v>
      </c>
      <c r="F217" s="200">
        <v>0</v>
      </c>
      <c r="G217" s="201">
        <f>E217*F217</f>
        <v>0</v>
      </c>
      <c r="O217" s="195">
        <v>2</v>
      </c>
      <c r="AA217" s="167">
        <v>12</v>
      </c>
      <c r="AB217" s="167">
        <v>0</v>
      </c>
      <c r="AC217" s="167">
        <v>108</v>
      </c>
      <c r="AZ217" s="167">
        <v>2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12</v>
      </c>
      <c r="CB217" s="202">
        <v>0</v>
      </c>
      <c r="CZ217" s="167">
        <v>0</v>
      </c>
    </row>
    <row r="218" spans="1:104" ht="12.75">
      <c r="A218" s="196">
        <v>88</v>
      </c>
      <c r="B218" s="197" t="s">
        <v>385</v>
      </c>
      <c r="C218" s="198" t="s">
        <v>386</v>
      </c>
      <c r="D218" s="199" t="s">
        <v>61</v>
      </c>
      <c r="E218" s="200"/>
      <c r="F218" s="200">
        <v>0</v>
      </c>
      <c r="G218" s="201">
        <f>E218*F218</f>
        <v>0</v>
      </c>
      <c r="O218" s="195">
        <v>2</v>
      </c>
      <c r="AA218" s="167">
        <v>7</v>
      </c>
      <c r="AB218" s="167">
        <v>1002</v>
      </c>
      <c r="AC218" s="167">
        <v>5</v>
      </c>
      <c r="AZ218" s="167">
        <v>2</v>
      </c>
      <c r="BA218" s="167">
        <f>IF(AZ218=1,G218,0)</f>
        <v>0</v>
      </c>
      <c r="BB218" s="167">
        <f>IF(AZ218=2,G218,0)</f>
        <v>0</v>
      </c>
      <c r="BC218" s="167">
        <f>IF(AZ218=3,G218,0)</f>
        <v>0</v>
      </c>
      <c r="BD218" s="167">
        <f>IF(AZ218=4,G218,0)</f>
        <v>0</v>
      </c>
      <c r="BE218" s="167">
        <f>IF(AZ218=5,G218,0)</f>
        <v>0</v>
      </c>
      <c r="CA218" s="202">
        <v>7</v>
      </c>
      <c r="CB218" s="202">
        <v>1002</v>
      </c>
      <c r="CZ218" s="167">
        <v>0</v>
      </c>
    </row>
    <row r="219" spans="1:57" ht="12.75">
      <c r="A219" s="211"/>
      <c r="B219" s="212" t="s">
        <v>76</v>
      </c>
      <c r="C219" s="213" t="str">
        <f>CONCATENATE(B210," ",C210)</f>
        <v>767 Konstrukce zámečnické</v>
      </c>
      <c r="D219" s="214"/>
      <c r="E219" s="215"/>
      <c r="F219" s="216"/>
      <c r="G219" s="217">
        <f>SUM(G210:G218)</f>
        <v>0</v>
      </c>
      <c r="O219" s="195">
        <v>4</v>
      </c>
      <c r="BA219" s="218">
        <f>SUM(BA210:BA218)</f>
        <v>0</v>
      </c>
      <c r="BB219" s="218">
        <f>SUM(BB210:BB218)</f>
        <v>0</v>
      </c>
      <c r="BC219" s="218">
        <f>SUM(BC210:BC218)</f>
        <v>0</v>
      </c>
      <c r="BD219" s="218">
        <f>SUM(BD210:BD218)</f>
        <v>0</v>
      </c>
      <c r="BE219" s="218">
        <f>SUM(BE210:BE218)</f>
        <v>0</v>
      </c>
    </row>
    <row r="220" spans="1:15" ht="12.75">
      <c r="A220" s="188" t="s">
        <v>72</v>
      </c>
      <c r="B220" s="189" t="s">
        <v>387</v>
      </c>
      <c r="C220" s="190" t="s">
        <v>388</v>
      </c>
      <c r="D220" s="191"/>
      <c r="E220" s="192"/>
      <c r="F220" s="192"/>
      <c r="G220" s="193"/>
      <c r="H220" s="194"/>
      <c r="I220" s="194"/>
      <c r="O220" s="195">
        <v>1</v>
      </c>
    </row>
    <row r="221" spans="1:104" ht="12.75">
      <c r="A221" s="196">
        <v>89</v>
      </c>
      <c r="B221" s="197" t="s">
        <v>389</v>
      </c>
      <c r="C221" s="198" t="s">
        <v>390</v>
      </c>
      <c r="D221" s="199" t="s">
        <v>86</v>
      </c>
      <c r="E221" s="200">
        <v>14.0244</v>
      </c>
      <c r="F221" s="200">
        <v>0</v>
      </c>
      <c r="G221" s="201">
        <f>E221*F221</f>
        <v>0</v>
      </c>
      <c r="O221" s="195">
        <v>2</v>
      </c>
      <c r="AA221" s="167">
        <v>1</v>
      </c>
      <c r="AB221" s="167">
        <v>7</v>
      </c>
      <c r="AC221" s="167">
        <v>7</v>
      </c>
      <c r="AZ221" s="167">
        <v>2</v>
      </c>
      <c r="BA221" s="167">
        <f>IF(AZ221=1,G221,0)</f>
        <v>0</v>
      </c>
      <c r="BB221" s="167">
        <f>IF(AZ221=2,G221,0)</f>
        <v>0</v>
      </c>
      <c r="BC221" s="167">
        <f>IF(AZ221=3,G221,0)</f>
        <v>0</v>
      </c>
      <c r="BD221" s="167">
        <f>IF(AZ221=4,G221,0)</f>
        <v>0</v>
      </c>
      <c r="BE221" s="167">
        <f>IF(AZ221=5,G221,0)</f>
        <v>0</v>
      </c>
      <c r="CA221" s="202">
        <v>1</v>
      </c>
      <c r="CB221" s="202">
        <v>7</v>
      </c>
      <c r="CZ221" s="167">
        <v>0.0665</v>
      </c>
    </row>
    <row r="222" spans="1:15" ht="12.75">
      <c r="A222" s="203"/>
      <c r="B222" s="205"/>
      <c r="C222" s="206" t="s">
        <v>190</v>
      </c>
      <c r="D222" s="207"/>
      <c r="E222" s="208">
        <v>10.0464</v>
      </c>
      <c r="F222" s="209"/>
      <c r="G222" s="210"/>
      <c r="M222" s="204" t="s">
        <v>190</v>
      </c>
      <c r="O222" s="195"/>
    </row>
    <row r="223" spans="1:15" ht="12.75">
      <c r="A223" s="203"/>
      <c r="B223" s="205"/>
      <c r="C223" s="206" t="s">
        <v>391</v>
      </c>
      <c r="D223" s="207"/>
      <c r="E223" s="208">
        <v>0.45</v>
      </c>
      <c r="F223" s="209"/>
      <c r="G223" s="210"/>
      <c r="M223" s="204" t="s">
        <v>391</v>
      </c>
      <c r="O223" s="195"/>
    </row>
    <row r="224" spans="1:15" ht="12.75">
      <c r="A224" s="203"/>
      <c r="B224" s="205"/>
      <c r="C224" s="206" t="s">
        <v>392</v>
      </c>
      <c r="D224" s="207"/>
      <c r="E224" s="208">
        <v>3.528</v>
      </c>
      <c r="F224" s="209"/>
      <c r="G224" s="210"/>
      <c r="M224" s="204" t="s">
        <v>392</v>
      </c>
      <c r="O224" s="195"/>
    </row>
    <row r="225" spans="1:104" ht="12.75">
      <c r="A225" s="196">
        <v>90</v>
      </c>
      <c r="B225" s="197" t="s">
        <v>393</v>
      </c>
      <c r="C225" s="198" t="s">
        <v>394</v>
      </c>
      <c r="D225" s="199" t="s">
        <v>86</v>
      </c>
      <c r="E225" s="200">
        <v>11.3918</v>
      </c>
      <c r="F225" s="200">
        <v>0</v>
      </c>
      <c r="G225" s="201">
        <f>E225*F225</f>
        <v>0</v>
      </c>
      <c r="O225" s="195">
        <v>2</v>
      </c>
      <c r="AA225" s="167">
        <v>1</v>
      </c>
      <c r="AB225" s="167">
        <v>7</v>
      </c>
      <c r="AC225" s="167">
        <v>7</v>
      </c>
      <c r="AZ225" s="167">
        <v>2</v>
      </c>
      <c r="BA225" s="167">
        <f>IF(AZ225=1,G225,0)</f>
        <v>0</v>
      </c>
      <c r="BB225" s="167">
        <f>IF(AZ225=2,G225,0)</f>
        <v>0</v>
      </c>
      <c r="BC225" s="167">
        <f>IF(AZ225=3,G225,0)</f>
        <v>0</v>
      </c>
      <c r="BD225" s="167">
        <f>IF(AZ225=4,G225,0)</f>
        <v>0</v>
      </c>
      <c r="BE225" s="167">
        <f>IF(AZ225=5,G225,0)</f>
        <v>0</v>
      </c>
      <c r="CA225" s="202">
        <v>1</v>
      </c>
      <c r="CB225" s="202">
        <v>7</v>
      </c>
      <c r="CZ225" s="167">
        <v>0.0566</v>
      </c>
    </row>
    <row r="226" spans="1:15" ht="12.75">
      <c r="A226" s="203"/>
      <c r="B226" s="205"/>
      <c r="C226" s="206" t="s">
        <v>395</v>
      </c>
      <c r="D226" s="207"/>
      <c r="E226" s="208">
        <v>11.381</v>
      </c>
      <c r="F226" s="209"/>
      <c r="G226" s="210"/>
      <c r="M226" s="204" t="s">
        <v>395</v>
      </c>
      <c r="O226" s="195"/>
    </row>
    <row r="227" spans="1:15" ht="12.75">
      <c r="A227" s="203"/>
      <c r="B227" s="205"/>
      <c r="C227" s="206" t="s">
        <v>268</v>
      </c>
      <c r="D227" s="207"/>
      <c r="E227" s="208">
        <v>0.4997</v>
      </c>
      <c r="F227" s="209"/>
      <c r="G227" s="210"/>
      <c r="M227" s="204" t="s">
        <v>268</v>
      </c>
      <c r="O227" s="195"/>
    </row>
    <row r="228" spans="1:15" ht="12.75">
      <c r="A228" s="203"/>
      <c r="B228" s="205"/>
      <c r="C228" s="206" t="s">
        <v>396</v>
      </c>
      <c r="D228" s="207"/>
      <c r="E228" s="208">
        <v>-2.1609</v>
      </c>
      <c r="F228" s="209"/>
      <c r="G228" s="210"/>
      <c r="M228" s="204" t="s">
        <v>396</v>
      </c>
      <c r="O228" s="195"/>
    </row>
    <row r="229" spans="1:15" ht="12.75">
      <c r="A229" s="203"/>
      <c r="B229" s="205"/>
      <c r="C229" s="206" t="s">
        <v>397</v>
      </c>
      <c r="D229" s="207"/>
      <c r="E229" s="208">
        <v>0.472</v>
      </c>
      <c r="F229" s="209"/>
      <c r="G229" s="210"/>
      <c r="M229" s="204" t="s">
        <v>397</v>
      </c>
      <c r="O229" s="195"/>
    </row>
    <row r="230" spans="1:15" ht="12.75">
      <c r="A230" s="203"/>
      <c r="B230" s="205"/>
      <c r="C230" s="206" t="s">
        <v>398</v>
      </c>
      <c r="D230" s="207"/>
      <c r="E230" s="208">
        <v>1.2</v>
      </c>
      <c r="F230" s="209"/>
      <c r="G230" s="210"/>
      <c r="M230" s="204" t="s">
        <v>398</v>
      </c>
      <c r="O230" s="195"/>
    </row>
    <row r="231" spans="1:104" ht="12.75">
      <c r="A231" s="196">
        <v>91</v>
      </c>
      <c r="B231" s="197" t="s">
        <v>399</v>
      </c>
      <c r="C231" s="198" t="s">
        <v>400</v>
      </c>
      <c r="D231" s="199" t="s">
        <v>86</v>
      </c>
      <c r="E231" s="200">
        <v>25.41</v>
      </c>
      <c r="F231" s="200">
        <v>0</v>
      </c>
      <c r="G231" s="201">
        <f>E231*F231</f>
        <v>0</v>
      </c>
      <c r="O231" s="195">
        <v>2</v>
      </c>
      <c r="AA231" s="167">
        <v>1</v>
      </c>
      <c r="AB231" s="167">
        <v>7</v>
      </c>
      <c r="AC231" s="167">
        <v>7</v>
      </c>
      <c r="AZ231" s="167">
        <v>2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202">
        <v>1</v>
      </c>
      <c r="CB231" s="202">
        <v>7</v>
      </c>
      <c r="CZ231" s="167">
        <v>0.01018</v>
      </c>
    </row>
    <row r="232" spans="1:15" ht="12.75">
      <c r="A232" s="203"/>
      <c r="B232" s="205"/>
      <c r="C232" s="206" t="s">
        <v>401</v>
      </c>
      <c r="D232" s="207"/>
      <c r="E232" s="208">
        <v>25.41</v>
      </c>
      <c r="F232" s="209"/>
      <c r="G232" s="210"/>
      <c r="M232" s="204" t="s">
        <v>401</v>
      </c>
      <c r="O232" s="195"/>
    </row>
    <row r="233" spans="1:104" ht="12.75">
      <c r="A233" s="196">
        <v>92</v>
      </c>
      <c r="B233" s="197" t="s">
        <v>402</v>
      </c>
      <c r="C233" s="198" t="s">
        <v>403</v>
      </c>
      <c r="D233" s="199" t="s">
        <v>61</v>
      </c>
      <c r="E233" s="200"/>
      <c r="F233" s="200">
        <v>0</v>
      </c>
      <c r="G233" s="201">
        <f>E233*F233</f>
        <v>0</v>
      </c>
      <c r="O233" s="195">
        <v>2</v>
      </c>
      <c r="AA233" s="167">
        <v>7</v>
      </c>
      <c r="AB233" s="167">
        <v>1002</v>
      </c>
      <c r="AC233" s="167">
        <v>5</v>
      </c>
      <c r="AZ233" s="167">
        <v>2</v>
      </c>
      <c r="BA233" s="167">
        <f>IF(AZ233=1,G233,0)</f>
        <v>0</v>
      </c>
      <c r="BB233" s="167">
        <f>IF(AZ233=2,G233,0)</f>
        <v>0</v>
      </c>
      <c r="BC233" s="167">
        <f>IF(AZ233=3,G233,0)</f>
        <v>0</v>
      </c>
      <c r="BD233" s="167">
        <f>IF(AZ233=4,G233,0)</f>
        <v>0</v>
      </c>
      <c r="BE233" s="167">
        <f>IF(AZ233=5,G233,0)</f>
        <v>0</v>
      </c>
      <c r="CA233" s="202">
        <v>7</v>
      </c>
      <c r="CB233" s="202">
        <v>1002</v>
      </c>
      <c r="CZ233" s="167">
        <v>0</v>
      </c>
    </row>
    <row r="234" spans="1:57" ht="12.75">
      <c r="A234" s="211"/>
      <c r="B234" s="212" t="s">
        <v>76</v>
      </c>
      <c r="C234" s="213" t="str">
        <f>CONCATENATE(B220," ",C220)</f>
        <v>773 Podlahy teracové</v>
      </c>
      <c r="D234" s="214"/>
      <c r="E234" s="215"/>
      <c r="F234" s="216"/>
      <c r="G234" s="217">
        <f>SUM(G220:G233)</f>
        <v>0</v>
      </c>
      <c r="O234" s="195">
        <v>4</v>
      </c>
      <c r="BA234" s="218">
        <f>SUM(BA220:BA233)</f>
        <v>0</v>
      </c>
      <c r="BB234" s="218">
        <f>SUM(BB220:BB233)</f>
        <v>0</v>
      </c>
      <c r="BC234" s="218">
        <f>SUM(BC220:BC233)</f>
        <v>0</v>
      </c>
      <c r="BD234" s="218">
        <f>SUM(BD220:BD233)</f>
        <v>0</v>
      </c>
      <c r="BE234" s="218">
        <f>SUM(BE220:BE233)</f>
        <v>0</v>
      </c>
    </row>
    <row r="235" spans="1:15" ht="12.75">
      <c r="A235" s="188" t="s">
        <v>72</v>
      </c>
      <c r="B235" s="189" t="s">
        <v>404</v>
      </c>
      <c r="C235" s="190" t="s">
        <v>405</v>
      </c>
      <c r="D235" s="191"/>
      <c r="E235" s="192"/>
      <c r="F235" s="192"/>
      <c r="G235" s="193"/>
      <c r="H235" s="194"/>
      <c r="I235" s="194"/>
      <c r="O235" s="195">
        <v>1</v>
      </c>
    </row>
    <row r="236" spans="1:104" ht="22.5">
      <c r="A236" s="196">
        <v>93</v>
      </c>
      <c r="B236" s="197" t="s">
        <v>406</v>
      </c>
      <c r="C236" s="198" t="s">
        <v>407</v>
      </c>
      <c r="D236" s="199" t="s">
        <v>86</v>
      </c>
      <c r="E236" s="200">
        <v>4.4927</v>
      </c>
      <c r="F236" s="200">
        <v>0</v>
      </c>
      <c r="G236" s="201">
        <f>E236*F236</f>
        <v>0</v>
      </c>
      <c r="O236" s="195">
        <v>2</v>
      </c>
      <c r="AA236" s="167">
        <v>1</v>
      </c>
      <c r="AB236" s="167">
        <v>0</v>
      </c>
      <c r="AC236" s="167">
        <v>0</v>
      </c>
      <c r="AZ236" s="167">
        <v>2</v>
      </c>
      <c r="BA236" s="167">
        <f>IF(AZ236=1,G236,0)</f>
        <v>0</v>
      </c>
      <c r="BB236" s="167">
        <f>IF(AZ236=2,G236,0)</f>
        <v>0</v>
      </c>
      <c r="BC236" s="167">
        <f>IF(AZ236=3,G236,0)</f>
        <v>0</v>
      </c>
      <c r="BD236" s="167">
        <f>IF(AZ236=4,G236,0)</f>
        <v>0</v>
      </c>
      <c r="BE236" s="167">
        <f>IF(AZ236=5,G236,0)</f>
        <v>0</v>
      </c>
      <c r="CA236" s="202">
        <v>1</v>
      </c>
      <c r="CB236" s="202">
        <v>0</v>
      </c>
      <c r="CZ236" s="167">
        <v>0.0021</v>
      </c>
    </row>
    <row r="237" spans="1:15" ht="12.75">
      <c r="A237" s="203"/>
      <c r="B237" s="205"/>
      <c r="C237" s="206" t="s">
        <v>408</v>
      </c>
      <c r="D237" s="207"/>
      <c r="E237" s="208">
        <v>1.875</v>
      </c>
      <c r="F237" s="209"/>
      <c r="G237" s="210"/>
      <c r="M237" s="204" t="s">
        <v>408</v>
      </c>
      <c r="O237" s="195"/>
    </row>
    <row r="238" spans="1:15" ht="12.75">
      <c r="A238" s="203"/>
      <c r="B238" s="205"/>
      <c r="C238" s="206" t="s">
        <v>409</v>
      </c>
      <c r="D238" s="207"/>
      <c r="E238" s="208">
        <v>-0.45</v>
      </c>
      <c r="F238" s="209"/>
      <c r="G238" s="210"/>
      <c r="M238" s="204" t="s">
        <v>409</v>
      </c>
      <c r="O238" s="195"/>
    </row>
    <row r="239" spans="1:15" ht="12.75">
      <c r="A239" s="203"/>
      <c r="B239" s="205"/>
      <c r="C239" s="206" t="s">
        <v>410</v>
      </c>
      <c r="D239" s="207"/>
      <c r="E239" s="208">
        <v>2.985</v>
      </c>
      <c r="F239" s="209"/>
      <c r="G239" s="210"/>
      <c r="M239" s="204" t="s">
        <v>410</v>
      </c>
      <c r="O239" s="195"/>
    </row>
    <row r="240" spans="1:15" ht="12.75">
      <c r="A240" s="203"/>
      <c r="B240" s="205"/>
      <c r="C240" s="206" t="s">
        <v>411</v>
      </c>
      <c r="D240" s="207"/>
      <c r="E240" s="208">
        <v>-0.3782</v>
      </c>
      <c r="F240" s="209"/>
      <c r="G240" s="210"/>
      <c r="M240" s="204" t="s">
        <v>411</v>
      </c>
      <c r="O240" s="195"/>
    </row>
    <row r="241" spans="1:15" ht="12.75">
      <c r="A241" s="203"/>
      <c r="B241" s="205"/>
      <c r="C241" s="206" t="s">
        <v>412</v>
      </c>
      <c r="D241" s="207"/>
      <c r="E241" s="208">
        <v>-0.4371</v>
      </c>
      <c r="F241" s="209"/>
      <c r="G241" s="210"/>
      <c r="M241" s="204" t="s">
        <v>412</v>
      </c>
      <c r="O241" s="195"/>
    </row>
    <row r="242" spans="1:15" ht="12.75">
      <c r="A242" s="203"/>
      <c r="B242" s="205"/>
      <c r="C242" s="206" t="s">
        <v>413</v>
      </c>
      <c r="D242" s="207"/>
      <c r="E242" s="208">
        <v>0.492</v>
      </c>
      <c r="F242" s="209"/>
      <c r="G242" s="210"/>
      <c r="M242" s="204" t="s">
        <v>413</v>
      </c>
      <c r="O242" s="195"/>
    </row>
    <row r="243" spans="1:15" ht="12.75">
      <c r="A243" s="203"/>
      <c r="B243" s="205"/>
      <c r="C243" s="206" t="s">
        <v>414</v>
      </c>
      <c r="D243" s="207"/>
      <c r="E243" s="208">
        <v>0.406</v>
      </c>
      <c r="F243" s="209"/>
      <c r="G243" s="210"/>
      <c r="M243" s="204" t="s">
        <v>414</v>
      </c>
      <c r="O243" s="195"/>
    </row>
    <row r="244" spans="1:104" ht="22.5">
      <c r="A244" s="196">
        <v>94</v>
      </c>
      <c r="B244" s="197" t="s">
        <v>415</v>
      </c>
      <c r="C244" s="198" t="s">
        <v>416</v>
      </c>
      <c r="D244" s="199" t="s">
        <v>86</v>
      </c>
      <c r="E244" s="200">
        <v>6.75</v>
      </c>
      <c r="F244" s="200">
        <v>0</v>
      </c>
      <c r="G244" s="201">
        <f>E244*F244</f>
        <v>0</v>
      </c>
      <c r="O244" s="195">
        <v>2</v>
      </c>
      <c r="AA244" s="167">
        <v>3</v>
      </c>
      <c r="AB244" s="167">
        <v>7</v>
      </c>
      <c r="AC244" s="167">
        <v>597813</v>
      </c>
      <c r="AZ244" s="167">
        <v>2</v>
      </c>
      <c r="BA244" s="167">
        <f>IF(AZ244=1,G244,0)</f>
        <v>0</v>
      </c>
      <c r="BB244" s="167">
        <f>IF(AZ244=2,G244,0)</f>
        <v>0</v>
      </c>
      <c r="BC244" s="167">
        <f>IF(AZ244=3,G244,0)</f>
        <v>0</v>
      </c>
      <c r="BD244" s="167">
        <f>IF(AZ244=4,G244,0)</f>
        <v>0</v>
      </c>
      <c r="BE244" s="167">
        <f>IF(AZ244=5,G244,0)</f>
        <v>0</v>
      </c>
      <c r="CA244" s="202">
        <v>3</v>
      </c>
      <c r="CB244" s="202">
        <v>7</v>
      </c>
      <c r="CZ244" s="167">
        <v>0.0021</v>
      </c>
    </row>
    <row r="245" spans="1:15" ht="12.75">
      <c r="A245" s="203"/>
      <c r="B245" s="205"/>
      <c r="C245" s="206" t="s">
        <v>417</v>
      </c>
      <c r="D245" s="207"/>
      <c r="E245" s="208">
        <v>6.75</v>
      </c>
      <c r="F245" s="209"/>
      <c r="G245" s="210"/>
      <c r="M245" s="204" t="s">
        <v>417</v>
      </c>
      <c r="O245" s="195"/>
    </row>
    <row r="246" spans="1:104" ht="12.75">
      <c r="A246" s="196">
        <v>95</v>
      </c>
      <c r="B246" s="197" t="s">
        <v>418</v>
      </c>
      <c r="C246" s="198" t="s">
        <v>419</v>
      </c>
      <c r="D246" s="199" t="s">
        <v>61</v>
      </c>
      <c r="E246" s="200"/>
      <c r="F246" s="200">
        <v>0</v>
      </c>
      <c r="G246" s="201">
        <f>E246*F246</f>
        <v>0</v>
      </c>
      <c r="O246" s="195">
        <v>2</v>
      </c>
      <c r="AA246" s="167">
        <v>7</v>
      </c>
      <c r="AB246" s="167">
        <v>1002</v>
      </c>
      <c r="AC246" s="167">
        <v>5</v>
      </c>
      <c r="AZ246" s="167">
        <v>2</v>
      </c>
      <c r="BA246" s="167">
        <f>IF(AZ246=1,G246,0)</f>
        <v>0</v>
      </c>
      <c r="BB246" s="167">
        <f>IF(AZ246=2,G246,0)</f>
        <v>0</v>
      </c>
      <c r="BC246" s="167">
        <f>IF(AZ246=3,G246,0)</f>
        <v>0</v>
      </c>
      <c r="BD246" s="167">
        <f>IF(AZ246=4,G246,0)</f>
        <v>0</v>
      </c>
      <c r="BE246" s="167">
        <f>IF(AZ246=5,G246,0)</f>
        <v>0</v>
      </c>
      <c r="CA246" s="202">
        <v>7</v>
      </c>
      <c r="CB246" s="202">
        <v>1002</v>
      </c>
      <c r="CZ246" s="167">
        <v>0</v>
      </c>
    </row>
    <row r="247" spans="1:57" ht="12.75">
      <c r="A247" s="211"/>
      <c r="B247" s="212" t="s">
        <v>76</v>
      </c>
      <c r="C247" s="213" t="str">
        <f>CONCATENATE(B235," ",C235)</f>
        <v>781 Obklady keramické</v>
      </c>
      <c r="D247" s="214"/>
      <c r="E247" s="215"/>
      <c r="F247" s="216"/>
      <c r="G247" s="217">
        <f>SUM(G235:G246)</f>
        <v>0</v>
      </c>
      <c r="O247" s="195">
        <v>4</v>
      </c>
      <c r="BA247" s="218">
        <f>SUM(BA235:BA246)</f>
        <v>0</v>
      </c>
      <c r="BB247" s="218">
        <f>SUM(BB235:BB246)</f>
        <v>0</v>
      </c>
      <c r="BC247" s="218">
        <f>SUM(BC235:BC246)</f>
        <v>0</v>
      </c>
      <c r="BD247" s="218">
        <f>SUM(BD235:BD246)</f>
        <v>0</v>
      </c>
      <c r="BE247" s="218">
        <f>SUM(BE235:BE246)</f>
        <v>0</v>
      </c>
    </row>
    <row r="248" spans="1:15" ht="12.75">
      <c r="A248" s="188" t="s">
        <v>72</v>
      </c>
      <c r="B248" s="189" t="s">
        <v>420</v>
      </c>
      <c r="C248" s="190" t="s">
        <v>421</v>
      </c>
      <c r="D248" s="191"/>
      <c r="E248" s="192"/>
      <c r="F248" s="192"/>
      <c r="G248" s="193"/>
      <c r="H248" s="194"/>
      <c r="I248" s="194"/>
      <c r="O248" s="195">
        <v>1</v>
      </c>
    </row>
    <row r="249" spans="1:104" ht="22.5">
      <c r="A249" s="196">
        <v>96</v>
      </c>
      <c r="B249" s="197" t="s">
        <v>422</v>
      </c>
      <c r="C249" s="198" t="s">
        <v>423</v>
      </c>
      <c r="D249" s="199" t="s">
        <v>86</v>
      </c>
      <c r="E249" s="200">
        <v>11.2553</v>
      </c>
      <c r="F249" s="200">
        <v>0</v>
      </c>
      <c r="G249" s="201">
        <f>E249*F249</f>
        <v>0</v>
      </c>
      <c r="O249" s="195">
        <v>2</v>
      </c>
      <c r="AA249" s="167">
        <v>1</v>
      </c>
      <c r="AB249" s="167">
        <v>7</v>
      </c>
      <c r="AC249" s="167">
        <v>7</v>
      </c>
      <c r="AZ249" s="167">
        <v>2</v>
      </c>
      <c r="BA249" s="167">
        <f>IF(AZ249=1,G249,0)</f>
        <v>0</v>
      </c>
      <c r="BB249" s="167">
        <f>IF(AZ249=2,G249,0)</f>
        <v>0</v>
      </c>
      <c r="BC249" s="167">
        <f>IF(AZ249=3,G249,0)</f>
        <v>0</v>
      </c>
      <c r="BD249" s="167">
        <f>IF(AZ249=4,G249,0)</f>
        <v>0</v>
      </c>
      <c r="BE249" s="167">
        <f>IF(AZ249=5,G249,0)</f>
        <v>0</v>
      </c>
      <c r="CA249" s="202">
        <v>1</v>
      </c>
      <c r="CB249" s="202">
        <v>7</v>
      </c>
      <c r="CZ249" s="167">
        <v>0.00024</v>
      </c>
    </row>
    <row r="250" spans="1:15" ht="12.75">
      <c r="A250" s="203"/>
      <c r="B250" s="205"/>
      <c r="C250" s="206" t="s">
        <v>424</v>
      </c>
      <c r="D250" s="207"/>
      <c r="E250" s="208">
        <v>6.4</v>
      </c>
      <c r="F250" s="209"/>
      <c r="G250" s="210"/>
      <c r="M250" s="204" t="s">
        <v>424</v>
      </c>
      <c r="O250" s="195"/>
    </row>
    <row r="251" spans="1:15" ht="12.75">
      <c r="A251" s="203"/>
      <c r="B251" s="205"/>
      <c r="C251" s="206" t="s">
        <v>425</v>
      </c>
      <c r="D251" s="207"/>
      <c r="E251" s="208">
        <v>4.04</v>
      </c>
      <c r="F251" s="209"/>
      <c r="G251" s="210"/>
      <c r="M251" s="204" t="s">
        <v>425</v>
      </c>
      <c r="O251" s="195"/>
    </row>
    <row r="252" spans="1:15" ht="12.75">
      <c r="A252" s="203"/>
      <c r="B252" s="205"/>
      <c r="C252" s="206" t="s">
        <v>426</v>
      </c>
      <c r="D252" s="207"/>
      <c r="E252" s="208">
        <v>0.8153</v>
      </c>
      <c r="F252" s="209"/>
      <c r="G252" s="210"/>
      <c r="M252" s="204" t="s">
        <v>426</v>
      </c>
      <c r="O252" s="195"/>
    </row>
    <row r="253" spans="1:57" ht="12.75">
      <c r="A253" s="211"/>
      <c r="B253" s="212" t="s">
        <v>76</v>
      </c>
      <c r="C253" s="213" t="str">
        <f>CONCATENATE(B248," ",C248)</f>
        <v>783 Nátěry</v>
      </c>
      <c r="D253" s="214"/>
      <c r="E253" s="215"/>
      <c r="F253" s="216"/>
      <c r="G253" s="217">
        <f>SUM(G248:G252)</f>
        <v>0</v>
      </c>
      <c r="O253" s="195">
        <v>4</v>
      </c>
      <c r="BA253" s="218">
        <f>SUM(BA248:BA252)</f>
        <v>0</v>
      </c>
      <c r="BB253" s="218">
        <f>SUM(BB248:BB252)</f>
        <v>0</v>
      </c>
      <c r="BC253" s="218">
        <f>SUM(BC248:BC252)</f>
        <v>0</v>
      </c>
      <c r="BD253" s="218">
        <f>SUM(BD248:BD252)</f>
        <v>0</v>
      </c>
      <c r="BE253" s="218">
        <f>SUM(BE248:BE252)</f>
        <v>0</v>
      </c>
    </row>
    <row r="254" spans="1:15" ht="12.75">
      <c r="A254" s="188" t="s">
        <v>72</v>
      </c>
      <c r="B254" s="189" t="s">
        <v>427</v>
      </c>
      <c r="C254" s="190" t="s">
        <v>428</v>
      </c>
      <c r="D254" s="191"/>
      <c r="E254" s="192"/>
      <c r="F254" s="192"/>
      <c r="G254" s="193"/>
      <c r="H254" s="194"/>
      <c r="I254" s="194"/>
      <c r="O254" s="195">
        <v>1</v>
      </c>
    </row>
    <row r="255" spans="1:104" ht="12.75">
      <c r="A255" s="196">
        <v>97</v>
      </c>
      <c r="B255" s="197" t="s">
        <v>429</v>
      </c>
      <c r="C255" s="198" t="s">
        <v>430</v>
      </c>
      <c r="D255" s="199" t="s">
        <v>115</v>
      </c>
      <c r="E255" s="200">
        <v>40.3918886</v>
      </c>
      <c r="F255" s="200">
        <v>0</v>
      </c>
      <c r="G255" s="201">
        <f>E255*F255</f>
        <v>0</v>
      </c>
      <c r="O255" s="195">
        <v>2</v>
      </c>
      <c r="AA255" s="167">
        <v>8</v>
      </c>
      <c r="AB255" s="167">
        <v>0</v>
      </c>
      <c r="AC255" s="167">
        <v>3</v>
      </c>
      <c r="AZ255" s="167">
        <v>1</v>
      </c>
      <c r="BA255" s="167">
        <f>IF(AZ255=1,G255,0)</f>
        <v>0</v>
      </c>
      <c r="BB255" s="167">
        <f>IF(AZ255=2,G255,0)</f>
        <v>0</v>
      </c>
      <c r="BC255" s="167">
        <f>IF(AZ255=3,G255,0)</f>
        <v>0</v>
      </c>
      <c r="BD255" s="167">
        <f>IF(AZ255=4,G255,0)</f>
        <v>0</v>
      </c>
      <c r="BE255" s="167">
        <f>IF(AZ255=5,G255,0)</f>
        <v>0</v>
      </c>
      <c r="CA255" s="202">
        <v>8</v>
      </c>
      <c r="CB255" s="202">
        <v>0</v>
      </c>
      <c r="CZ255" s="167">
        <v>0</v>
      </c>
    </row>
    <row r="256" spans="1:104" ht="12.75">
      <c r="A256" s="196">
        <v>98</v>
      </c>
      <c r="B256" s="197" t="s">
        <v>431</v>
      </c>
      <c r="C256" s="198" t="s">
        <v>432</v>
      </c>
      <c r="D256" s="199" t="s">
        <v>115</v>
      </c>
      <c r="E256" s="200">
        <v>363.5269974</v>
      </c>
      <c r="F256" s="200">
        <v>0</v>
      </c>
      <c r="G256" s="201">
        <f>E256*F256</f>
        <v>0</v>
      </c>
      <c r="O256" s="195">
        <v>2</v>
      </c>
      <c r="AA256" s="167">
        <v>8</v>
      </c>
      <c r="AB256" s="167">
        <v>0</v>
      </c>
      <c r="AC256" s="167">
        <v>3</v>
      </c>
      <c r="AZ256" s="167">
        <v>1</v>
      </c>
      <c r="BA256" s="167">
        <f>IF(AZ256=1,G256,0)</f>
        <v>0</v>
      </c>
      <c r="BB256" s="167">
        <f>IF(AZ256=2,G256,0)</f>
        <v>0</v>
      </c>
      <c r="BC256" s="167">
        <f>IF(AZ256=3,G256,0)</f>
        <v>0</v>
      </c>
      <c r="BD256" s="167">
        <f>IF(AZ256=4,G256,0)</f>
        <v>0</v>
      </c>
      <c r="BE256" s="167">
        <f>IF(AZ256=5,G256,0)</f>
        <v>0</v>
      </c>
      <c r="CA256" s="202">
        <v>8</v>
      </c>
      <c r="CB256" s="202">
        <v>0</v>
      </c>
      <c r="CZ256" s="167">
        <v>0</v>
      </c>
    </row>
    <row r="257" spans="1:104" ht="12.75">
      <c r="A257" s="196">
        <v>99</v>
      </c>
      <c r="B257" s="197" t="s">
        <v>433</v>
      </c>
      <c r="C257" s="198" t="s">
        <v>434</v>
      </c>
      <c r="D257" s="199" t="s">
        <v>115</v>
      </c>
      <c r="E257" s="200">
        <v>40.3918886</v>
      </c>
      <c r="F257" s="200">
        <v>0</v>
      </c>
      <c r="G257" s="201">
        <f>E257*F257</f>
        <v>0</v>
      </c>
      <c r="O257" s="195">
        <v>2</v>
      </c>
      <c r="AA257" s="167">
        <v>8</v>
      </c>
      <c r="AB257" s="167">
        <v>0</v>
      </c>
      <c r="AC257" s="167">
        <v>3</v>
      </c>
      <c r="AZ257" s="167">
        <v>1</v>
      </c>
      <c r="BA257" s="167">
        <f>IF(AZ257=1,G257,0)</f>
        <v>0</v>
      </c>
      <c r="BB257" s="167">
        <f>IF(AZ257=2,G257,0)</f>
        <v>0</v>
      </c>
      <c r="BC257" s="167">
        <f>IF(AZ257=3,G257,0)</f>
        <v>0</v>
      </c>
      <c r="BD257" s="167">
        <f>IF(AZ257=4,G257,0)</f>
        <v>0</v>
      </c>
      <c r="BE257" s="167">
        <f>IF(AZ257=5,G257,0)</f>
        <v>0</v>
      </c>
      <c r="CA257" s="202">
        <v>8</v>
      </c>
      <c r="CB257" s="202">
        <v>0</v>
      </c>
      <c r="CZ257" s="167">
        <v>0</v>
      </c>
    </row>
    <row r="258" spans="1:104" ht="12.75">
      <c r="A258" s="196">
        <v>100</v>
      </c>
      <c r="B258" s="197" t="s">
        <v>435</v>
      </c>
      <c r="C258" s="198" t="s">
        <v>436</v>
      </c>
      <c r="D258" s="199" t="s">
        <v>115</v>
      </c>
      <c r="E258" s="200">
        <v>201.959443</v>
      </c>
      <c r="F258" s="200">
        <v>0</v>
      </c>
      <c r="G258" s="201">
        <f>E258*F258</f>
        <v>0</v>
      </c>
      <c r="O258" s="195">
        <v>2</v>
      </c>
      <c r="AA258" s="167">
        <v>8</v>
      </c>
      <c r="AB258" s="167">
        <v>0</v>
      </c>
      <c r="AC258" s="167">
        <v>3</v>
      </c>
      <c r="AZ258" s="167">
        <v>1</v>
      </c>
      <c r="BA258" s="167">
        <f>IF(AZ258=1,G258,0)</f>
        <v>0</v>
      </c>
      <c r="BB258" s="167">
        <f>IF(AZ258=2,G258,0)</f>
        <v>0</v>
      </c>
      <c r="BC258" s="167">
        <f>IF(AZ258=3,G258,0)</f>
        <v>0</v>
      </c>
      <c r="BD258" s="167">
        <f>IF(AZ258=4,G258,0)</f>
        <v>0</v>
      </c>
      <c r="BE258" s="167">
        <f>IF(AZ258=5,G258,0)</f>
        <v>0</v>
      </c>
      <c r="CA258" s="202">
        <v>8</v>
      </c>
      <c r="CB258" s="202">
        <v>0</v>
      </c>
      <c r="CZ258" s="167">
        <v>0</v>
      </c>
    </row>
    <row r="259" spans="1:104" ht="12.75">
      <c r="A259" s="196">
        <v>101</v>
      </c>
      <c r="B259" s="197" t="s">
        <v>437</v>
      </c>
      <c r="C259" s="198" t="s">
        <v>438</v>
      </c>
      <c r="D259" s="199" t="s">
        <v>115</v>
      </c>
      <c r="E259" s="200">
        <v>40.3918886</v>
      </c>
      <c r="F259" s="200">
        <v>0</v>
      </c>
      <c r="G259" s="201">
        <f>E259*F259</f>
        <v>0</v>
      </c>
      <c r="O259" s="195">
        <v>2</v>
      </c>
      <c r="AA259" s="167">
        <v>8</v>
      </c>
      <c r="AB259" s="167">
        <v>1</v>
      </c>
      <c r="AC259" s="167">
        <v>3</v>
      </c>
      <c r="AZ259" s="167">
        <v>1</v>
      </c>
      <c r="BA259" s="167">
        <f>IF(AZ259=1,G259,0)</f>
        <v>0</v>
      </c>
      <c r="BB259" s="167">
        <f>IF(AZ259=2,G259,0)</f>
        <v>0</v>
      </c>
      <c r="BC259" s="167">
        <f>IF(AZ259=3,G259,0)</f>
        <v>0</v>
      </c>
      <c r="BD259" s="167">
        <f>IF(AZ259=4,G259,0)</f>
        <v>0</v>
      </c>
      <c r="BE259" s="167">
        <f>IF(AZ259=5,G259,0)</f>
        <v>0</v>
      </c>
      <c r="CA259" s="202">
        <v>8</v>
      </c>
      <c r="CB259" s="202">
        <v>1</v>
      </c>
      <c r="CZ259" s="167">
        <v>0</v>
      </c>
    </row>
    <row r="260" spans="1:104" ht="12.75">
      <c r="A260" s="196">
        <v>102</v>
      </c>
      <c r="B260" s="197" t="s">
        <v>439</v>
      </c>
      <c r="C260" s="198" t="s">
        <v>440</v>
      </c>
      <c r="D260" s="199" t="s">
        <v>115</v>
      </c>
      <c r="E260" s="200">
        <v>40.3918886</v>
      </c>
      <c r="F260" s="200">
        <v>0</v>
      </c>
      <c r="G260" s="201">
        <f>E260*F260</f>
        <v>0</v>
      </c>
      <c r="O260" s="195">
        <v>2</v>
      </c>
      <c r="AA260" s="167">
        <v>8</v>
      </c>
      <c r="AB260" s="167">
        <v>0</v>
      </c>
      <c r="AC260" s="167">
        <v>3</v>
      </c>
      <c r="AZ260" s="167">
        <v>1</v>
      </c>
      <c r="BA260" s="167">
        <f>IF(AZ260=1,G260,0)</f>
        <v>0</v>
      </c>
      <c r="BB260" s="167">
        <f>IF(AZ260=2,G260,0)</f>
        <v>0</v>
      </c>
      <c r="BC260" s="167">
        <f>IF(AZ260=3,G260,0)</f>
        <v>0</v>
      </c>
      <c r="BD260" s="167">
        <f>IF(AZ260=4,G260,0)</f>
        <v>0</v>
      </c>
      <c r="BE260" s="167">
        <f>IF(AZ260=5,G260,0)</f>
        <v>0</v>
      </c>
      <c r="CA260" s="202">
        <v>8</v>
      </c>
      <c r="CB260" s="202">
        <v>0</v>
      </c>
      <c r="CZ260" s="167">
        <v>0</v>
      </c>
    </row>
    <row r="261" spans="1:57" ht="12.75">
      <c r="A261" s="211"/>
      <c r="B261" s="212" t="s">
        <v>76</v>
      </c>
      <c r="C261" s="213" t="str">
        <f>CONCATENATE(B254," ",C254)</f>
        <v>D96 Přesuny suti a vybouraných hmot</v>
      </c>
      <c r="D261" s="214"/>
      <c r="E261" s="215"/>
      <c r="F261" s="216"/>
      <c r="G261" s="217">
        <f>SUM(G254:G260)</f>
        <v>0</v>
      </c>
      <c r="O261" s="195">
        <v>4</v>
      </c>
      <c r="BA261" s="218">
        <f>SUM(BA254:BA260)</f>
        <v>0</v>
      </c>
      <c r="BB261" s="218">
        <f>SUM(BB254:BB260)</f>
        <v>0</v>
      </c>
      <c r="BC261" s="218">
        <f>SUM(BC254:BC260)</f>
        <v>0</v>
      </c>
      <c r="BD261" s="218">
        <f>SUM(BD254:BD260)</f>
        <v>0</v>
      </c>
      <c r="BE261" s="218">
        <f>SUM(BE254:BE260)</f>
        <v>0</v>
      </c>
    </row>
    <row r="262" ht="12.75">
      <c r="E262" s="167"/>
    </row>
    <row r="263" ht="12.75">
      <c r="E263" s="167"/>
    </row>
    <row r="264" ht="12.75">
      <c r="E264" s="167"/>
    </row>
    <row r="265" ht="12.75">
      <c r="E265" s="167"/>
    </row>
    <row r="266" ht="12.75">
      <c r="E266" s="167"/>
    </row>
    <row r="267" ht="12.75">
      <c r="E267" s="167"/>
    </row>
    <row r="268" ht="12.75">
      <c r="E268" s="167"/>
    </row>
    <row r="269" ht="12.75">
      <c r="E269" s="167"/>
    </row>
    <row r="270" ht="12.75">
      <c r="E270" s="167"/>
    </row>
    <row r="271" ht="12.75">
      <c r="E271" s="167"/>
    </row>
    <row r="272" ht="12.75">
      <c r="E272" s="167"/>
    </row>
    <row r="273" ht="12.75">
      <c r="E273" s="167"/>
    </row>
    <row r="274" ht="12.75">
      <c r="E274" s="167"/>
    </row>
    <row r="275" ht="12.75">
      <c r="E275" s="167"/>
    </row>
    <row r="276" ht="12.75">
      <c r="E276" s="167"/>
    </row>
    <row r="277" ht="12.75">
      <c r="E277" s="167"/>
    </row>
    <row r="278" ht="12.75">
      <c r="E278" s="167"/>
    </row>
    <row r="279" ht="12.75">
      <c r="E279" s="167"/>
    </row>
    <row r="280" ht="12.75">
      <c r="E280" s="167"/>
    </row>
    <row r="281" ht="12.75">
      <c r="E281" s="167"/>
    </row>
    <row r="282" ht="12.75">
      <c r="E282" s="167"/>
    </row>
    <row r="283" ht="12.75">
      <c r="E283" s="167"/>
    </row>
    <row r="284" ht="12.75">
      <c r="E284" s="167"/>
    </row>
    <row r="285" spans="1:7" ht="12.75">
      <c r="A285" s="219"/>
      <c r="B285" s="219"/>
      <c r="C285" s="219"/>
      <c r="D285" s="219"/>
      <c r="E285" s="219"/>
      <c r="F285" s="219"/>
      <c r="G285" s="219"/>
    </row>
    <row r="286" spans="1:7" ht="12.75">
      <c r="A286" s="219"/>
      <c r="B286" s="219"/>
      <c r="C286" s="219"/>
      <c r="D286" s="219"/>
      <c r="E286" s="219"/>
      <c r="F286" s="219"/>
      <c r="G286" s="219"/>
    </row>
    <row r="287" spans="1:7" ht="12.75">
      <c r="A287" s="219"/>
      <c r="B287" s="219"/>
      <c r="C287" s="219"/>
      <c r="D287" s="219"/>
      <c r="E287" s="219"/>
      <c r="F287" s="219"/>
      <c r="G287" s="219"/>
    </row>
    <row r="288" spans="1:7" ht="12.75">
      <c r="A288" s="219"/>
      <c r="B288" s="219"/>
      <c r="C288" s="219"/>
      <c r="D288" s="219"/>
      <c r="E288" s="219"/>
      <c r="F288" s="219"/>
      <c r="G288" s="219"/>
    </row>
    <row r="289" ht="12.75">
      <c r="E289" s="167"/>
    </row>
    <row r="290" ht="12.75">
      <c r="E290" s="167"/>
    </row>
    <row r="291" ht="12.75">
      <c r="E291" s="167"/>
    </row>
    <row r="292" ht="12.75">
      <c r="E292" s="167"/>
    </row>
    <row r="293" ht="12.75">
      <c r="E293" s="167"/>
    </row>
    <row r="294" ht="12.75">
      <c r="E294" s="167"/>
    </row>
    <row r="295" ht="12.75">
      <c r="E295" s="167"/>
    </row>
    <row r="296" ht="12.75">
      <c r="E296" s="167"/>
    </row>
    <row r="297" ht="12.75">
      <c r="E297" s="167"/>
    </row>
    <row r="298" ht="12.75">
      <c r="E298" s="167"/>
    </row>
    <row r="299" ht="12.75">
      <c r="E299" s="167"/>
    </row>
    <row r="300" ht="12.75">
      <c r="E300" s="167"/>
    </row>
    <row r="301" ht="12.75">
      <c r="E301" s="167"/>
    </row>
    <row r="302" ht="12.75">
      <c r="E302" s="167"/>
    </row>
    <row r="303" ht="12.75">
      <c r="E303" s="167"/>
    </row>
    <row r="304" ht="12.75">
      <c r="E304" s="167"/>
    </row>
    <row r="305" ht="12.75">
      <c r="E305" s="167"/>
    </row>
    <row r="306" ht="12.75">
      <c r="E306" s="167"/>
    </row>
    <row r="307" ht="12.75">
      <c r="E307" s="167"/>
    </row>
    <row r="308" ht="12.75">
      <c r="E308" s="167"/>
    </row>
    <row r="309" ht="12.75">
      <c r="E309" s="167"/>
    </row>
    <row r="310" ht="12.75">
      <c r="E310" s="167"/>
    </row>
    <row r="311" ht="12.75">
      <c r="E311" s="167"/>
    </row>
    <row r="312" ht="12.75">
      <c r="E312" s="167"/>
    </row>
    <row r="313" ht="12.75">
      <c r="E313" s="167"/>
    </row>
    <row r="314" ht="12.75">
      <c r="E314" s="167"/>
    </row>
    <row r="315" ht="12.75">
      <c r="E315" s="167"/>
    </row>
    <row r="316" ht="12.75">
      <c r="E316" s="167"/>
    </row>
    <row r="317" ht="12.75">
      <c r="E317" s="167"/>
    </row>
    <row r="318" ht="12.75">
      <c r="E318" s="167"/>
    </row>
    <row r="319" ht="12.75">
      <c r="E319" s="167"/>
    </row>
    <row r="320" spans="1:2" ht="12.75">
      <c r="A320" s="220"/>
      <c r="B320" s="220"/>
    </row>
    <row r="321" spans="1:7" ht="12.75">
      <c r="A321" s="219"/>
      <c r="B321" s="219"/>
      <c r="C321" s="222"/>
      <c r="D321" s="222"/>
      <c r="E321" s="223"/>
      <c r="F321" s="222"/>
      <c r="G321" s="224"/>
    </row>
    <row r="322" spans="1:7" ht="12.75">
      <c r="A322" s="225"/>
      <c r="B322" s="225"/>
      <c r="C322" s="219"/>
      <c r="D322" s="219"/>
      <c r="E322" s="226"/>
      <c r="F322" s="219"/>
      <c r="G322" s="219"/>
    </row>
    <row r="323" spans="1:7" ht="12.75">
      <c r="A323" s="219"/>
      <c r="B323" s="219"/>
      <c r="C323" s="219"/>
      <c r="D323" s="219"/>
      <c r="E323" s="226"/>
      <c r="F323" s="219"/>
      <c r="G323" s="219"/>
    </row>
    <row r="324" spans="1:7" ht="12.75">
      <c r="A324" s="219"/>
      <c r="B324" s="219"/>
      <c r="C324" s="219"/>
      <c r="D324" s="219"/>
      <c r="E324" s="226"/>
      <c r="F324" s="219"/>
      <c r="G324" s="219"/>
    </row>
    <row r="325" spans="1:7" ht="12.75">
      <c r="A325" s="219"/>
      <c r="B325" s="219"/>
      <c r="C325" s="219"/>
      <c r="D325" s="219"/>
      <c r="E325" s="226"/>
      <c r="F325" s="219"/>
      <c r="G325" s="219"/>
    </row>
    <row r="326" spans="1:7" ht="12.75">
      <c r="A326" s="219"/>
      <c r="B326" s="219"/>
      <c r="C326" s="219"/>
      <c r="D326" s="219"/>
      <c r="E326" s="226"/>
      <c r="F326" s="219"/>
      <c r="G326" s="219"/>
    </row>
    <row r="327" spans="1:7" ht="12.75">
      <c r="A327" s="219"/>
      <c r="B327" s="219"/>
      <c r="C327" s="219"/>
      <c r="D327" s="219"/>
      <c r="E327" s="226"/>
      <c r="F327" s="219"/>
      <c r="G327" s="219"/>
    </row>
    <row r="328" spans="1:7" ht="12.75">
      <c r="A328" s="219"/>
      <c r="B328" s="219"/>
      <c r="C328" s="219"/>
      <c r="D328" s="219"/>
      <c r="E328" s="226"/>
      <c r="F328" s="219"/>
      <c r="G328" s="219"/>
    </row>
    <row r="329" spans="1:7" ht="12.75">
      <c r="A329" s="219"/>
      <c r="B329" s="219"/>
      <c r="C329" s="219"/>
      <c r="D329" s="219"/>
      <c r="E329" s="226"/>
      <c r="F329" s="219"/>
      <c r="G329" s="219"/>
    </row>
    <row r="330" spans="1:7" ht="12.75">
      <c r="A330" s="219"/>
      <c r="B330" s="219"/>
      <c r="C330" s="219"/>
      <c r="D330" s="219"/>
      <c r="E330" s="226"/>
      <c r="F330" s="219"/>
      <c r="G330" s="219"/>
    </row>
    <row r="331" spans="1:7" ht="12.75">
      <c r="A331" s="219"/>
      <c r="B331" s="219"/>
      <c r="C331" s="219"/>
      <c r="D331" s="219"/>
      <c r="E331" s="226"/>
      <c r="F331" s="219"/>
      <c r="G331" s="219"/>
    </row>
    <row r="332" spans="1:7" ht="12.75">
      <c r="A332" s="219"/>
      <c r="B332" s="219"/>
      <c r="C332" s="219"/>
      <c r="D332" s="219"/>
      <c r="E332" s="226"/>
      <c r="F332" s="219"/>
      <c r="G332" s="219"/>
    </row>
    <row r="333" spans="1:7" ht="12.75">
      <c r="A333" s="219"/>
      <c r="B333" s="219"/>
      <c r="C333" s="219"/>
      <c r="D333" s="219"/>
      <c r="E333" s="226"/>
      <c r="F333" s="219"/>
      <c r="G333" s="219"/>
    </row>
    <row r="334" spans="1:7" ht="12.75">
      <c r="A334" s="219"/>
      <c r="B334" s="219"/>
      <c r="C334" s="219"/>
      <c r="D334" s="219"/>
      <c r="E334" s="226"/>
      <c r="F334" s="219"/>
      <c r="G334" s="219"/>
    </row>
  </sheetData>
  <mergeCells count="117">
    <mergeCell ref="C243:D243"/>
    <mergeCell ref="C245:D245"/>
    <mergeCell ref="C250:D250"/>
    <mergeCell ref="C251:D251"/>
    <mergeCell ref="C252:D252"/>
    <mergeCell ref="C230:D230"/>
    <mergeCell ref="C232:D232"/>
    <mergeCell ref="C237:D237"/>
    <mergeCell ref="C238:D238"/>
    <mergeCell ref="C239:D239"/>
    <mergeCell ref="C240:D240"/>
    <mergeCell ref="C241:D241"/>
    <mergeCell ref="C242:D242"/>
    <mergeCell ref="C222:D222"/>
    <mergeCell ref="C223:D223"/>
    <mergeCell ref="C224:D224"/>
    <mergeCell ref="C226:D226"/>
    <mergeCell ref="C227:D227"/>
    <mergeCell ref="C228:D228"/>
    <mergeCell ref="C229:D229"/>
    <mergeCell ref="C201:D201"/>
    <mergeCell ref="C191:D191"/>
    <mergeCell ref="C176:D176"/>
    <mergeCell ref="C177:D177"/>
    <mergeCell ref="C180:D180"/>
    <mergeCell ref="C163:D163"/>
    <mergeCell ref="C164:D164"/>
    <mergeCell ref="C165:D165"/>
    <mergeCell ref="C168:D168"/>
    <mergeCell ref="C169:D169"/>
    <mergeCell ref="C172:D172"/>
    <mergeCell ref="C153:D153"/>
    <mergeCell ref="C154:D154"/>
    <mergeCell ref="C156:D156"/>
    <mergeCell ref="C158:D158"/>
    <mergeCell ref="C159:D159"/>
    <mergeCell ref="C161:D161"/>
    <mergeCell ref="C139:D139"/>
    <mergeCell ref="C140:D140"/>
    <mergeCell ref="C144:D144"/>
    <mergeCell ref="C145:D145"/>
    <mergeCell ref="C146:D146"/>
    <mergeCell ref="C148:D148"/>
    <mergeCell ref="C149:D149"/>
    <mergeCell ref="C151:D151"/>
    <mergeCell ref="C123:D123"/>
    <mergeCell ref="C127:D127"/>
    <mergeCell ref="C128:D128"/>
    <mergeCell ref="C130:D130"/>
    <mergeCell ref="C131:D131"/>
    <mergeCell ref="C134:D134"/>
    <mergeCell ref="C136:D136"/>
    <mergeCell ref="C137:D137"/>
    <mergeCell ref="C110:D110"/>
    <mergeCell ref="C114:D114"/>
    <mergeCell ref="C116:D116"/>
    <mergeCell ref="C120:D120"/>
    <mergeCell ref="C121:D121"/>
    <mergeCell ref="C122:D122"/>
    <mergeCell ref="C91:D91"/>
    <mergeCell ref="C96:D96"/>
    <mergeCell ref="C98:D98"/>
    <mergeCell ref="C100:D100"/>
    <mergeCell ref="C101:D101"/>
    <mergeCell ref="C102:D102"/>
    <mergeCell ref="C104:D104"/>
    <mergeCell ref="C106:D106"/>
    <mergeCell ref="C82:D82"/>
    <mergeCell ref="C83:D83"/>
    <mergeCell ref="C84:D84"/>
    <mergeCell ref="C85:D85"/>
    <mergeCell ref="C88:D88"/>
    <mergeCell ref="C90:D90"/>
    <mergeCell ref="C71:D71"/>
    <mergeCell ref="C72:D72"/>
    <mergeCell ref="C75:D75"/>
    <mergeCell ref="C77:D77"/>
    <mergeCell ref="C78:D78"/>
    <mergeCell ref="C80:D80"/>
    <mergeCell ref="C59:D59"/>
    <mergeCell ref="C61:D61"/>
    <mergeCell ref="C62:D62"/>
    <mergeCell ref="C63:D63"/>
    <mergeCell ref="C65:D65"/>
    <mergeCell ref="C66:D66"/>
    <mergeCell ref="C67:D67"/>
    <mergeCell ref="C68:D68"/>
    <mergeCell ref="C41:D41"/>
    <mergeCell ref="C43:D43"/>
    <mergeCell ref="C44:D44"/>
    <mergeCell ref="C49:D49"/>
    <mergeCell ref="C50:D50"/>
    <mergeCell ref="C51:D51"/>
    <mergeCell ref="C52:D52"/>
    <mergeCell ref="C54:D54"/>
    <mergeCell ref="C30:D30"/>
    <mergeCell ref="C34:D34"/>
    <mergeCell ref="C35:D35"/>
    <mergeCell ref="C36:D36"/>
    <mergeCell ref="C37:D37"/>
    <mergeCell ref="C38:D38"/>
    <mergeCell ref="C39:D39"/>
    <mergeCell ref="C40:D40"/>
    <mergeCell ref="C17:D17"/>
    <mergeCell ref="C19:D19"/>
    <mergeCell ref="C22:D22"/>
    <mergeCell ref="C27:D27"/>
    <mergeCell ref="C28:D28"/>
    <mergeCell ref="C29:D29"/>
    <mergeCell ref="A1:G1"/>
    <mergeCell ref="A3:B3"/>
    <mergeCell ref="A4:B4"/>
    <mergeCell ref="E4:G4"/>
    <mergeCell ref="C11:D11"/>
    <mergeCell ref="C13:D13"/>
    <mergeCell ref="C14:D14"/>
    <mergeCell ref="C15:D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romca</dc:creator>
  <cp:keywords/>
  <dc:description/>
  <cp:lastModifiedBy>romca</cp:lastModifiedBy>
  <dcterms:created xsi:type="dcterms:W3CDTF">2016-05-17T11:42:53Z</dcterms:created>
  <dcterms:modified xsi:type="dcterms:W3CDTF">2016-05-17T11:44:17Z</dcterms:modified>
  <cp:category/>
  <cp:version/>
  <cp:contentType/>
  <cp:contentStatus/>
</cp:coreProperties>
</file>