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Pol'!$A$1:$I$347</definedName>
    <definedName name="_xlnm.Print_Area" localSheetId="4">'Rekapitulace Objekt 01'!$A$1:$H$59</definedName>
    <definedName name="_xlnm.Print_Area" localSheetId="1">Stavba!$A$1:$J$72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345" i="12"/>
  <c r="J70" i="1"/>
  <c r="J65"/>
  <c r="J59"/>
  <c r="J56"/>
  <c r="J55"/>
  <c r="J53"/>
  <c r="J52"/>
  <c r="D59" i="11"/>
  <c r="H46"/>
  <c r="H43"/>
  <c r="H42"/>
  <c r="H40"/>
  <c r="H39"/>
  <c r="BC28"/>
  <c r="AN349" i="12"/>
  <c r="O18" i="11" s="1"/>
  <c r="BA342" i="12"/>
  <c r="BA340"/>
  <c r="BA338"/>
  <c r="BA272"/>
  <c r="BA269"/>
  <c r="BA253"/>
  <c r="BA250"/>
  <c r="BA248"/>
  <c r="BA246"/>
  <c r="BA237"/>
  <c r="BA233"/>
  <c r="BA206"/>
  <c r="BA179"/>
  <c r="BA173"/>
  <c r="BA158"/>
  <c r="BA138"/>
  <c r="BA106"/>
  <c r="BA60"/>
  <c r="G9"/>
  <c r="F8" s="1"/>
  <c r="J43" i="1" s="1"/>
  <c r="G11" i="12"/>
  <c r="G13"/>
  <c r="G15"/>
  <c r="G18"/>
  <c r="F17" s="1"/>
  <c r="J44" i="1" s="1"/>
  <c r="G20" i="12"/>
  <c r="G23"/>
  <c r="G25"/>
  <c r="G27"/>
  <c r="F22" s="1"/>
  <c r="G29"/>
  <c r="G32"/>
  <c r="G36"/>
  <c r="G40"/>
  <c r="G44"/>
  <c r="G48"/>
  <c r="F50"/>
  <c r="H34" i="11" s="1"/>
  <c r="G51" i="12"/>
  <c r="G54"/>
  <c r="G57"/>
  <c r="G59"/>
  <c r="G65"/>
  <c r="G70"/>
  <c r="G72"/>
  <c r="G78"/>
  <c r="G80"/>
  <c r="G81"/>
  <c r="G89"/>
  <c r="G91"/>
  <c r="G93"/>
  <c r="G96"/>
  <c r="G98"/>
  <c r="G100"/>
  <c r="F101"/>
  <c r="J51" i="1" s="1"/>
  <c r="G102" i="12"/>
  <c r="F104"/>
  <c r="G105"/>
  <c r="G108"/>
  <c r="G110"/>
  <c r="F111"/>
  <c r="G112"/>
  <c r="G114"/>
  <c r="G117"/>
  <c r="G119"/>
  <c r="G121"/>
  <c r="F113" s="1"/>
  <c r="G123"/>
  <c r="G125"/>
  <c r="G127"/>
  <c r="G130"/>
  <c r="F129" s="1"/>
  <c r="G132"/>
  <c r="G137"/>
  <c r="G141"/>
  <c r="G143"/>
  <c r="G145"/>
  <c r="G148"/>
  <c r="F147" s="1"/>
  <c r="G150"/>
  <c r="F149" s="1"/>
  <c r="J57" i="1" s="1"/>
  <c r="G152" i="12"/>
  <c r="G155"/>
  <c r="G157"/>
  <c r="F154" s="1"/>
  <c r="G160"/>
  <c r="G162"/>
  <c r="G164"/>
  <c r="F165"/>
  <c r="G166"/>
  <c r="G168"/>
  <c r="G170"/>
  <c r="G172"/>
  <c r="G178"/>
  <c r="G181"/>
  <c r="G183"/>
  <c r="G188"/>
  <c r="G190"/>
  <c r="G192"/>
  <c r="G194"/>
  <c r="G196"/>
  <c r="G199"/>
  <c r="G203"/>
  <c r="G205"/>
  <c r="G208"/>
  <c r="G211"/>
  <c r="G213"/>
  <c r="G217"/>
  <c r="G219"/>
  <c r="G220"/>
  <c r="G221"/>
  <c r="G223"/>
  <c r="G225"/>
  <c r="G227"/>
  <c r="G229"/>
  <c r="G231"/>
  <c r="F230" s="1"/>
  <c r="G232"/>
  <c r="G234"/>
  <c r="G236"/>
  <c r="G240"/>
  <c r="G242"/>
  <c r="G243"/>
  <c r="G244"/>
  <c r="G245"/>
  <c r="G247"/>
  <c r="G249"/>
  <c r="G251"/>
  <c r="G252"/>
  <c r="G255"/>
  <c r="G256"/>
  <c r="G257"/>
  <c r="G258"/>
  <c r="G259"/>
  <c r="G260"/>
  <c r="G262"/>
  <c r="G264"/>
  <c r="G268"/>
  <c r="G271"/>
  <c r="G275"/>
  <c r="G277"/>
  <c r="G281"/>
  <c r="G282"/>
  <c r="G283"/>
  <c r="G284"/>
  <c r="G286"/>
  <c r="G288"/>
  <c r="G290"/>
  <c r="F285" s="1"/>
  <c r="G292"/>
  <c r="F291" s="1"/>
  <c r="H51" i="11" s="1"/>
  <c r="G294" i="12"/>
  <c r="G296"/>
  <c r="G298"/>
  <c r="G300"/>
  <c r="F302"/>
  <c r="H52" i="11" s="1"/>
  <c r="G303" i="12"/>
  <c r="G306"/>
  <c r="G308"/>
  <c r="G311"/>
  <c r="G316"/>
  <c r="G317"/>
  <c r="G319"/>
  <c r="G321"/>
  <c r="G323"/>
  <c r="G325"/>
  <c r="G326"/>
  <c r="G328"/>
  <c r="G329"/>
  <c r="G331"/>
  <c r="G333"/>
  <c r="G334"/>
  <c r="F336"/>
  <c r="H57" i="11" s="1"/>
  <c r="G337" i="12"/>
  <c r="G339"/>
  <c r="G341"/>
  <c r="G344"/>
  <c r="G346"/>
  <c r="D19" i="11"/>
  <c r="B7"/>
  <c r="B6"/>
  <c r="C1"/>
  <c r="B1"/>
  <c r="B1" i="9"/>
  <c r="C1"/>
  <c r="B7"/>
  <c r="B6"/>
  <c r="F343" i="12" l="1"/>
  <c r="H58" i="11" s="1"/>
  <c r="AO349" i="12"/>
  <c r="P18" i="11" s="1"/>
  <c r="J54" i="1"/>
  <c r="H41" i="11"/>
  <c r="H50"/>
  <c r="J63" i="1"/>
  <c r="J45"/>
  <c r="H32" i="11"/>
  <c r="J61" i="1"/>
  <c r="H48" i="11"/>
  <c r="J58" i="1"/>
  <c r="H45" i="11"/>
  <c r="J64" i="1"/>
  <c r="F88" i="12"/>
  <c r="H44" i="11"/>
  <c r="H38"/>
  <c r="H31"/>
  <c r="J47" i="1"/>
  <c r="F305" i="12"/>
  <c r="H53" i="11" s="1"/>
  <c r="H30"/>
  <c r="F31" i="12"/>
  <c r="F195"/>
  <c r="F263"/>
  <c r="F95"/>
  <c r="F53"/>
  <c r="F318"/>
  <c r="F315"/>
  <c r="F310"/>
  <c r="P21" i="11"/>
  <c r="P23" i="1" s="1"/>
  <c r="J71" l="1"/>
  <c r="J60"/>
  <c r="H47" i="11"/>
  <c r="J46" i="1"/>
  <c r="H33" i="11"/>
  <c r="H37"/>
  <c r="J50" i="1"/>
  <c r="J66"/>
  <c r="H35" i="11"/>
  <c r="J48" i="1"/>
  <c r="H36" i="11"/>
  <c r="J49" i="1"/>
  <c r="H49" i="11"/>
  <c r="J62" i="1"/>
  <c r="H56" i="11"/>
  <c r="J69" i="1"/>
  <c r="H55" i="11"/>
  <c r="J68" i="1"/>
  <c r="G348" i="12"/>
  <c r="H18" i="11" s="1"/>
  <c r="H19" s="1"/>
  <c r="H54"/>
  <c r="J67" i="1"/>
  <c r="J23" l="1"/>
  <c r="J24" s="1"/>
  <c r="J29" s="1"/>
  <c r="J30" s="1"/>
  <c r="H22" i="11"/>
  <c r="J72" i="1"/>
  <c r="H59" i="11"/>
  <c r="H23" l="1"/>
  <c r="H26" s="1"/>
  <c r="O21"/>
  <c r="O23" i="1" s="1"/>
  <c r="J31" s="1"/>
</calcChain>
</file>

<file path=xl/sharedStrings.xml><?xml version="1.0" encoding="utf-8"?>
<sst xmlns="http://schemas.openxmlformats.org/spreadsheetml/2006/main" count="1230" uniqueCount="543">
  <si>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</si>
  <si>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</si>
  <si>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</si>
  <si>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</si>
  <si>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</si>
  <si>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</si>
  <si>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</si>
  <si>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</si>
  <si>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</si>
  <si>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</si>
  <si>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</si>
  <si>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</si>
  <si>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</si>
  <si>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</si>
  <si>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</si>
  <si>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</si>
  <si>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</si>
  <si>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</si>
  <si>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</si>
  <si>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</si>
  <si>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</si>
  <si>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</si>
  <si>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</si>
  <si>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</si>
  <si>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</si>
  <si>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</si>
  <si>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</si>
  <si>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</si>
  <si>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</si>
  <si>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</si>
  <si>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</si>
  <si>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</si>
  <si>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</si>
  <si>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</si>
  <si>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</si>
  <si>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</si>
  <si>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</si>
  <si>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</si>
  <si>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</si>
  <si>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</si>
  <si>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24052016</t>
  </si>
  <si>
    <t>LIDICKÁ 17</t>
  </si>
  <si>
    <t>Stavební objekt</t>
  </si>
  <si>
    <t>01</t>
  </si>
  <si>
    <t>OPRAVA STŘECHY A FASÁDY VE DVORNÍM TRAKTU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</si>
  <si>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</si>
  <si>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</si>
  <si>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</si>
  <si>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</si>
  <si>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</si>
  <si>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</si>
  <si>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</si>
  <si>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</si>
  <si>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</si>
  <si>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</si>
  <si>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</si>
  <si>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</si>
  <si>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</si>
  <si>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</si>
  <si>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</si>
  <si>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</si>
  <si>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</si>
  <si>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</si>
  <si>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</si>
  <si>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</si>
  <si>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</si>
  <si>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</si>
  <si>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</si>
  <si>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</si>
  <si>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</si>
  <si>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</si>
  <si>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</si>
  <si>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</si>
  <si>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</si>
  <si>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</si>
  <si>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</si>
  <si>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</si>
  <si>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</si>
  <si>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</si>
  <si>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</si>
  <si>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</si>
  <si>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</si>
  <si>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</si>
  <si>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</si>
  <si>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</si>
  <si>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</si>
  <si>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</si>
  <si>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</si>
  <si>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</si>
  <si>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</si>
  <si>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</si>
  <si>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</si>
  <si>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</si>
  <si>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</si>
  <si>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</si>
  <si>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</si>
  <si>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</si>
  <si>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</si>
  <si>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</si>
  <si>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</si>
  <si>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</si>
  <si>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</si>
  <si>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</si>
  <si>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</si>
  <si>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</si>
  <si>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</si>
  <si>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</si>
  <si>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</si>
  <si>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</si>
  <si>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</si>
  <si>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</si>
  <si>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</si>
  <si>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</si>
  <si>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</si>
  <si>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</si>
  <si>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</si>
  <si>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</si>
  <si>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</si>
  <si>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</si>
  <si>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STAVEBNÍ ČÁST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</si>
  <si>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</si>
  <si>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</si>
  <si>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</si>
  <si>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</si>
  <si>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</si>
  <si>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</si>
  <si>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</si>
  <si>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</si>
  <si>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</si>
  <si>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</si>
  <si>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100004101R00</t>
  </si>
  <si>
    <t>Uložení sypaniny vrstva do 60 cm</t>
  </si>
  <si>
    <t>m3</t>
  </si>
  <si>
    <t>Vlastní</t>
  </si>
  <si>
    <t>POL_NEZ</t>
  </si>
  <si>
    <t>drenáž - uložení kameniva frakce 16-22 : (0,5*5,53+0,5*12,56)*0,5</t>
  </si>
  <si>
    <t>139601102R00</t>
  </si>
  <si>
    <t>Ruční výkop jam, rýh a šachet v hornině tř. 3</t>
  </si>
  <si>
    <t>výkop kolem budovy pro drenáž : (0,5*5,53+0,5*12,56)*0,9</t>
  </si>
  <si>
    <t>174101102R00</t>
  </si>
  <si>
    <t>Zásyp ruční se zhutněním</t>
  </si>
  <si>
    <t>drenážní vrstva - zásyp zeminou : (0,5*5,53+0,5*12,56)*0,4</t>
  </si>
  <si>
    <t>583412004R</t>
  </si>
  <si>
    <t>Kamenivo drcené frakce  16/22 Jihomoravský kraj</t>
  </si>
  <si>
    <t>t</t>
  </si>
  <si>
    <t>drenážní vrstva - objemová hm. 2,658 t/m3 : (0,5*5,53+0,5*12,56)*0,5*2,658</t>
  </si>
  <si>
    <t>213151121R00</t>
  </si>
  <si>
    <t>Montáž geotextílie</t>
  </si>
  <si>
    <t>m2</t>
  </si>
  <si>
    <t>filtrační vrsta drenáže : (0,9*2+3*0,5+0,3+2*0,1)*(12,56+5,53)</t>
  </si>
  <si>
    <t>69366198R</t>
  </si>
  <si>
    <t>Geotextilie FILTEK 300 g/m2 š. 200cm 100% PP</t>
  </si>
  <si>
    <t>342266111R00</t>
  </si>
  <si>
    <t>Obklad stěn sádrokartonem na ocelovou konstrukci</t>
  </si>
  <si>
    <t>opětovná motnáž SDK předstěny na JV stěně : 2,25*11,2-0,95*(1,545+1,56+1,36+1,36+2*1,52)</t>
  </si>
  <si>
    <t>342264051RT2</t>
  </si>
  <si>
    <t>Podhled sádrokartonový na zavěšenou ocel. konstr., desky protipožární tl. 12,5 mm, bez izolace</t>
  </si>
  <si>
    <t>9,4*4,6</t>
  </si>
  <si>
    <t>342264091R00</t>
  </si>
  <si>
    <t>Příplatek k podhledu sádrokart. za tl. desek 15 mm</t>
  </si>
  <si>
    <t>300001VL</t>
  </si>
  <si>
    <t>Vyrovnání hlavy zdiva, beton C16/20, tl. 50 mm</t>
  </si>
  <si>
    <t>hlava zdiva, pod pozednicí : 0,05*0,5*12,6</t>
  </si>
  <si>
    <t>417321315R00</t>
  </si>
  <si>
    <t>Ztužující pásy a věnce z betonu železového C 20/25</t>
  </si>
  <si>
    <t>V1 : 11,4*0,32*0,2</t>
  </si>
  <si>
    <t>V2 : 1,0*0,22*0,2</t>
  </si>
  <si>
    <t>V3 : 0,72*0,25*0,2</t>
  </si>
  <si>
    <t>417351111R00</t>
  </si>
  <si>
    <t>Bednění ztužujících věnců, obě strany - zřízení</t>
  </si>
  <si>
    <t>m</t>
  </si>
  <si>
    <t>V1 : 11,4</t>
  </si>
  <si>
    <t>V2 : 1,0</t>
  </si>
  <si>
    <t>V3 : 0,72</t>
  </si>
  <si>
    <t>417351113R00</t>
  </si>
  <si>
    <t>Bednění ztužujících věnců, obě strany - odstranění</t>
  </si>
  <si>
    <t>417361821R00</t>
  </si>
  <si>
    <t>Výztuž ztužujících pásů a věnců z oceli 10505(R)</t>
  </si>
  <si>
    <t>V1 : 11,4*0,32*0,2*0,1</t>
  </si>
  <si>
    <t>V2 : 1,0*0,22*0,2*0,1</t>
  </si>
  <si>
    <t>V3 : 0,72*0,25*0,2*0,1</t>
  </si>
  <si>
    <t>430321319R00</t>
  </si>
  <si>
    <t>Schodišťové konstrukce, železobeton C 16/20, výztuž, bednění</t>
  </si>
  <si>
    <t>venkovní stupně : 1,57*0,5*0,5+1,1*0,5*0,5</t>
  </si>
  <si>
    <t>566905111R00</t>
  </si>
  <si>
    <t>Vyspravení podkladu po překopech podklad.betonem</t>
  </si>
  <si>
    <t>vyspravení kolem obrubníků : 0,1*0,1*(5,53+12,56)</t>
  </si>
  <si>
    <t>610991004R00</t>
  </si>
  <si>
    <t>Začišťovací okenní lišta pro omítku tl. 15 mm</t>
  </si>
  <si>
    <t>stěna JV : 1,49*3+1,07+2*2,03+0,9+2*2,27+1,545+10*0,95+1,56+1,36+1,37+2*1,52</t>
  </si>
  <si>
    <t>stěna JZ : 0,96+2*1,97</t>
  </si>
  <si>
    <t>620991121R00</t>
  </si>
  <si>
    <t>Zakrývání výplní vnějších otvorů z lešení</t>
  </si>
  <si>
    <t>stěna JV : 1,49*1,49+1,07*2,03*2+0,84*1,96+1,55*0,95+1,56*0,95+1,36*0,95+1,37*0,95+1*1,52*0,95</t>
  </si>
  <si>
    <t>622412213R00</t>
  </si>
  <si>
    <t>Nátěr stěn vnějších, slož.1-2, BASF, silikonový</t>
  </si>
  <si>
    <t>včetně penetrace podkladu</t>
  </si>
  <si>
    <t>stěna JV : 12,06*5,9-1,49*1,49-1,07*2,03*2-0,9*2,27-0,84*1,96-1,54*0,95-1,56*0,95-1,36*0,95-1,37*0,95-2*1,52*0,95</t>
  </si>
  <si>
    <t>stěna JZ : 5,53*5,56+5,53*(6,38-5,89)*0,5-0,96*1,97</t>
  </si>
  <si>
    <t>stěna SZ : 12,06*6,3-3,0*2,5</t>
  </si>
  <si>
    <t>stěna SV : 5,53*(5,89-2,64)+5,53*(6,38-5,89)*0,5</t>
  </si>
  <si>
    <t>622421143R00</t>
  </si>
  <si>
    <t>Omítka vnější stěn, MVC, štuková, složitost 1-2</t>
  </si>
  <si>
    <t>622432111R00</t>
  </si>
  <si>
    <t>Omítka stěn weber-pas marmolit jemnozrnná</t>
  </si>
  <si>
    <t>sokl : 0,5*(12,06+5,53-0,9-0,84)</t>
  </si>
  <si>
    <t>622481211R00</t>
  </si>
  <si>
    <t>Montáž výztužné sítě (perlinky) do stěrky-stěny</t>
  </si>
  <si>
    <t xml:space="preserve">římsy : </t>
  </si>
  <si>
    <t xml:space="preserve">bednění říms : </t>
  </si>
  <si>
    <t>stěna JV : 0,25*12,065</t>
  </si>
  <si>
    <t>stěna SV+JZ : 5,53*((5,89-5,56)+(6,38-5,89)*0,5)*2</t>
  </si>
  <si>
    <t>62001</t>
  </si>
  <si>
    <t>Sokl - hydrofobizovaná omítka výšky 1 metr</t>
  </si>
  <si>
    <t xml:space="preserve">m2    </t>
  </si>
  <si>
    <t>1,0*12,06</t>
  </si>
  <si>
    <t>28350292R</t>
  </si>
  <si>
    <t>Mřížka větrací PVC kulatá 180/100-150mm se síťkou</t>
  </si>
  <si>
    <t>kus</t>
  </si>
  <si>
    <t>63127282R</t>
  </si>
  <si>
    <t>Bandáž skelná, perlinka s oky 6,5 x 6,5 mm,  50 m2</t>
  </si>
  <si>
    <t/>
  </si>
  <si>
    <t>632411104RT1</t>
  </si>
  <si>
    <t>Vyrovnávací stěrka Cemix 050, ruční zprac. tl.4 mm, samonivelační anhydritová směs 30 Cemix 050 30 MPa</t>
  </si>
  <si>
    <t>mísnost č. 204 : 42,85</t>
  </si>
  <si>
    <t>639561111R00</t>
  </si>
  <si>
    <t>Obrubník zahradní výšky 200 mm, šedý</t>
  </si>
  <si>
    <t>5,53+12,56</t>
  </si>
  <si>
    <t>639571210R00</t>
  </si>
  <si>
    <t>Okapový chodník podél budovy z kačírku tl. 100 mm</t>
  </si>
  <si>
    <t>0,5*5,53+0,5*12,56</t>
  </si>
  <si>
    <t>871318111R00</t>
  </si>
  <si>
    <t>Kladení drenážního potrubí z plastických hmot</t>
  </si>
  <si>
    <t>drenážní potrubí : 5,53+0,5+12,06</t>
  </si>
  <si>
    <t>28611239R</t>
  </si>
  <si>
    <t>Trubka PVC-U drenážní perforov. DN 100mm Opti-Drän, dl. 2,5m</t>
  </si>
  <si>
    <t>28655991R</t>
  </si>
  <si>
    <t>Šachta Opti-Control PVC FRAENKISCHE DN 315 lapač.</t>
  </si>
  <si>
    <t>919735122R00</t>
  </si>
  <si>
    <t>Řezání stávajícího betonového krytu tl. 5 - 10 cm</t>
  </si>
  <si>
    <t>941941031R00</t>
  </si>
  <si>
    <t>Montáž lešení leh.řad.s podlahami,š.do 1 m, H 10 m</t>
  </si>
  <si>
    <t>Včetně kotvení lešení.</t>
  </si>
  <si>
    <t>180</t>
  </si>
  <si>
    <t>941941111R00</t>
  </si>
  <si>
    <t>Pronájem lešení za den</t>
  </si>
  <si>
    <t>cca 15 dnů : 15*180</t>
  </si>
  <si>
    <t>941941831R00</t>
  </si>
  <si>
    <t>Demontáž lešení leh.řad.s podlahami,š.1 m, H 10 m</t>
  </si>
  <si>
    <t>953941110R00</t>
  </si>
  <si>
    <t>Osazení zábradlí schodišťového, balkonového apod., D+M</t>
  </si>
  <si>
    <t>962032231R00</t>
  </si>
  <si>
    <t>Bourání zdiva z cihel pálených na MVC</t>
  </si>
  <si>
    <t>atika : 2*6,0*0,4*0,15</t>
  </si>
  <si>
    <t>zdivo 2NP : 0,14*0,26*12,065+0,42*(0,575*0,93+0,77*0,93+0,76*0,93+0,57*0,93+2*1,0*0,25)</t>
  </si>
  <si>
    <t>963042819R00</t>
  </si>
  <si>
    <t>Bourání schodišťových stupňů betonových</t>
  </si>
  <si>
    <t>na vstupu : 2</t>
  </si>
  <si>
    <t>968061113R00</t>
  </si>
  <si>
    <t>Vyvěšení dřevěných okenních křídel pl. nad 1,5 m2</t>
  </si>
  <si>
    <t>okna 1NP : 6</t>
  </si>
  <si>
    <t>968061126R00</t>
  </si>
  <si>
    <t>Vyvěšení dřevěných dveřních křídel pl. nad 2 m2</t>
  </si>
  <si>
    <t>dveře 1NP : 1</t>
  </si>
  <si>
    <t>968062244R00</t>
  </si>
  <si>
    <t>Vybourání dřevěných rámů oken jednoduch. pl. 1 m2</t>
  </si>
  <si>
    <t>demontáž oken 2NP : 0,74*(1,54+1,56+2*1,36+2*1,52)</t>
  </si>
  <si>
    <t>968062246R00</t>
  </si>
  <si>
    <t>Vybourání dřevěných rámů oken jednoduch. pl. 4 m2</t>
  </si>
  <si>
    <t>okna 1NP : 1,48*1,99+1,07*2,03+1,08*2,03</t>
  </si>
  <si>
    <t>968062456R00</t>
  </si>
  <si>
    <t>Vybourání dřevěných dveřních zárubní pl. nad 2 m2</t>
  </si>
  <si>
    <t>dveře 1NP : 0,9*2,27</t>
  </si>
  <si>
    <t>965043341R00</t>
  </si>
  <si>
    <t>Bourání podkladů bet., potěr tl. 10 cm, nad 4 m2</t>
  </si>
  <si>
    <t>bourání betonu kolem budovy - budoucí okap. chodník : 0,1*(0,5*5,53+0,5*12,56)</t>
  </si>
  <si>
    <t>978013191R00</t>
  </si>
  <si>
    <t>Otlučení omítek vnitřních stěn v rozsahu do 100 %</t>
  </si>
  <si>
    <t>stěna JV : 12,06*5,27-1,49*1,49-1,07*2,03*2-0,9*2,27-0,84*1,96-1,54*0,95-1,56*0,95-1,36*0,95-1,37*0,95-2*1,52*0,95</t>
  </si>
  <si>
    <t>stěna JZ : 5,53*5,56+5,53*(6,55-5,66)*0,5-0,96*1,97</t>
  </si>
  <si>
    <t>stěna SV : 5,53*(5,66-2,64)+5,53*(6,55-5,66)*0,5</t>
  </si>
  <si>
    <t>979081111R00</t>
  </si>
  <si>
    <t>Odvoz suti a vybour. hmot na skládku do 1 km</t>
  </si>
  <si>
    <t>Včetně naložení na dopravní prostředek a složení na skládku, bez poplatku za skládku.</t>
  </si>
  <si>
    <t>vybouraný beton. kryt : 2</t>
  </si>
  <si>
    <t>omítky : 7,54</t>
  </si>
  <si>
    <t>979081121R00</t>
  </si>
  <si>
    <t>Příplatek k odvozu za každý další 1 km</t>
  </si>
  <si>
    <t>979990103R00</t>
  </si>
  <si>
    <t>Poplatek za skládku suti - beton</t>
  </si>
  <si>
    <t>979990991R00</t>
  </si>
  <si>
    <t>Poplatek za skládku stavební suti - omítka</t>
  </si>
  <si>
    <t>7,54</t>
  </si>
  <si>
    <t>998011001R00</t>
  </si>
  <si>
    <t>Přesun hmot pro budovy zděné výšky do 6 m</t>
  </si>
  <si>
    <t>711132311R00</t>
  </si>
  <si>
    <t>Prov. izolace nopovou fólií svisle, vč.uchyc.prvků</t>
  </si>
  <si>
    <t>vrsta drenáže : (0,5+0,3)*(12,06+5,53)</t>
  </si>
  <si>
    <t>28323110R</t>
  </si>
  <si>
    <t>Fólie nopová DEKDREN G8 tl. 0,6 mm š. 2000 mm</t>
  </si>
  <si>
    <t>712300831R00</t>
  </si>
  <si>
    <t>Odstranění živičné krytiny střech do 10° 1vrstvé</t>
  </si>
  <si>
    <t>stávající střecha : 12,1*6,0</t>
  </si>
  <si>
    <t>712378004R00</t>
  </si>
  <si>
    <t>Závětrná lišta VIPLANYL RŠ 250 mm</t>
  </si>
  <si>
    <t>Úprava délky a připevnění závětrné lišty natloukacími hmoždinkami včetně dodávky lišty.</t>
  </si>
  <si>
    <t>5,53*2</t>
  </si>
  <si>
    <t>712331191R00</t>
  </si>
  <si>
    <t>Povlaková krytina střech do 10°</t>
  </si>
  <si>
    <t>pojistná HI : 5,35*12,1</t>
  </si>
  <si>
    <t>62852265R</t>
  </si>
  <si>
    <t>Pás modifikovaný asfalt Glastek 40 special mineral</t>
  </si>
  <si>
    <t>998712101R00</t>
  </si>
  <si>
    <t>Přesun hmot pro povlakové krytiny, výšky do 6 m</t>
  </si>
  <si>
    <t>713111121R00</t>
  </si>
  <si>
    <t>Izolace tepelné stropů rovných spodem, drátem</t>
  </si>
  <si>
    <t>TI pod krokve : 5,35*12,1</t>
  </si>
  <si>
    <t>713111130R00</t>
  </si>
  <si>
    <t>Izolace tepelné stropů, vložené mezi krokve</t>
  </si>
  <si>
    <t>5,35*12,1-13*0,15*0,10</t>
  </si>
  <si>
    <t>713111221R00</t>
  </si>
  <si>
    <t>Montáž parozábrany, zavěšené podhl., přelep. spojů</t>
  </si>
  <si>
    <t>5,35*12,1</t>
  </si>
  <si>
    <t>713131121R00</t>
  </si>
  <si>
    <t>Izolace tepelná stěn přichycením drátem</t>
  </si>
  <si>
    <t>Včetně pomocného lešení o výšce podlahy do 1900 mm a pro zatížení do 1,5 kPa.</t>
  </si>
  <si>
    <t xml:space="preserve">TI věnce : </t>
  </si>
  <si>
    <t>V1 : 11,4*0,2</t>
  </si>
  <si>
    <t>V2 : 1,0*0,2</t>
  </si>
  <si>
    <t>V3 : 0,72*0,2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</si>
  <si>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</si>
  <si>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</si>
  <si>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</si>
  <si>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>283754900R</t>
  </si>
  <si>
    <t>Deska polystyrenová BACHL XPS 300 SF tl. 30 mm, hladká, s ozubem, 1265 x 615 mm</t>
  </si>
  <si>
    <t>28375704R</t>
  </si>
  <si>
    <t>Deska izolační stabilizov. EPS 100S  1000 x 500 mm</t>
  </si>
  <si>
    <t xml:space="preserve">TI věnce, tl. 100 mm : </t>
  </si>
  <si>
    <t>V1 : 11,4*0,2*0,1</t>
  </si>
  <si>
    <t>V2 : 1,0*0,2*0,1</t>
  </si>
  <si>
    <t>V3 : 0,72*0,2*0,1</t>
  </si>
  <si>
    <t>63150817R</t>
  </si>
  <si>
    <t>Fólie parobrzda Isover Vario KM DUPLEX UV 1,5x40 m, tl. 220 mikrometru</t>
  </si>
  <si>
    <t>63151400.AR</t>
  </si>
  <si>
    <t>Deska z minerální plsti ISOVER UNI tl. 40 mm</t>
  </si>
  <si>
    <t>63151412R</t>
  </si>
  <si>
    <t>Deska z minerální plsti ISOVER UNI tl. 160 mm</t>
  </si>
  <si>
    <t>998713101R00</t>
  </si>
  <si>
    <t>Přesun hmot pro izolace tepelné, výšky do 6 m</t>
  </si>
  <si>
    <t>762332120R00</t>
  </si>
  <si>
    <t>Montáž vázaných krovů pravidelných do 224 cm2</t>
  </si>
  <si>
    <t>krokve : 13*5,35</t>
  </si>
  <si>
    <t>pozednice : 2*12,0</t>
  </si>
  <si>
    <t>762331812R00</t>
  </si>
  <si>
    <t>Demontáž konstrukcí krovů z hranolů do 224 cm2</t>
  </si>
  <si>
    <t>stávající krokve : 13*6,0</t>
  </si>
  <si>
    <t>stávající pozednice : 2*12,0</t>
  </si>
  <si>
    <t>stávající zavětrování : 4*5,6</t>
  </si>
  <si>
    <t>762341220R00</t>
  </si>
  <si>
    <t>M. bedn.střech rovn. z aglomer.desek šroubováním</t>
  </si>
  <si>
    <t>762342204RT4</t>
  </si>
  <si>
    <t>Montáž laťování střech, svislé, vzdálenost 100 cm, včetně dodávky řeziva, latě 4/6 cm</t>
  </si>
  <si>
    <t>Montáž svislého laťování ve vzdálenosti 100 cm bez dodávky řeziva a spojovacích prostředků.</t>
  </si>
  <si>
    <t>762395000R00</t>
  </si>
  <si>
    <t>Spojovací a ochranné prostředky pro střechy</t>
  </si>
  <si>
    <t>pozednice : 2*12,0*0,16*0,14</t>
  </si>
  <si>
    <t>krokve : 13*5,35*0,16*0,10</t>
  </si>
  <si>
    <t>762811811R00</t>
  </si>
  <si>
    <t>Demontáž záklopů z hrubých prken tl. do 3,2 cm</t>
  </si>
  <si>
    <t>762001VL</t>
  </si>
  <si>
    <t>Montáž roštu říms D+M</t>
  </si>
  <si>
    <t>762431199RT2</t>
  </si>
  <si>
    <t>Montáž obložení stěn lignátem tl. do 8 mm+ podkladní rošt, včetně dodávky, deska Cetris tl. 8 mm</t>
  </si>
  <si>
    <t>31110714R</t>
  </si>
  <si>
    <t>Matice přesná šestihranná 02 1401 M 12</t>
  </si>
  <si>
    <t>311202190000R</t>
  </si>
  <si>
    <t>Podložka přesná 021702.1 otvor 13 mm</t>
  </si>
  <si>
    <t>31179107R</t>
  </si>
  <si>
    <t>Tyč závitová M12, DIN 975</t>
  </si>
  <si>
    <t>2*0,36*12</t>
  </si>
  <si>
    <t>60515236R</t>
  </si>
  <si>
    <t>Hranol SM/JD 1 14x16 délka 300-600 cm</t>
  </si>
  <si>
    <t>60589218R</t>
  </si>
  <si>
    <t>Hranol SM/JD 1 10x16 délka 300-600 cm</t>
  </si>
  <si>
    <t>60726123R</t>
  </si>
  <si>
    <t>Deska dřevoštěpková OSB 3 B - 4PD tl. 25 mm</t>
  </si>
  <si>
    <t>+10% ztratné : 5,35*12,1*1,1</t>
  </si>
  <si>
    <t>998762102R00</t>
  </si>
  <si>
    <t>Přesun hmot pro tesařské konstrukce, výšky do 12 m</t>
  </si>
  <si>
    <t>764352294R00</t>
  </si>
  <si>
    <t>Montáž čel žlabů Pz půlkruhových</t>
  </si>
  <si>
    <t>764359291R00</t>
  </si>
  <si>
    <t>Montáž kotlíku Pz oválného</t>
  </si>
  <si>
    <t>Montáž naohýbaného a upraveného kotlíku včetně spojovacích prostředků. Bez dodávky kotlíku.</t>
  </si>
  <si>
    <t>764292651R00</t>
  </si>
  <si>
    <t>Lemování TiZn RHEINZINK,napojení na stěnu jednodíl</t>
  </si>
  <si>
    <t>sousední střecha-stěna objektu : 5,53</t>
  </si>
  <si>
    <t>764510430RT2</t>
  </si>
  <si>
    <t>Oplechování parapetů včetně rohů Ti Zn, rš 200 mm, nalepení Enkolitem</t>
  </si>
  <si>
    <t>včetně těsnící hmoty.</t>
  </si>
  <si>
    <t>1NP : 1,48+1,07+1,08</t>
  </si>
  <si>
    <t>2NP - zpětná montáž původních oken : 1,54+1,56+2*1,36+2*1,52</t>
  </si>
  <si>
    <t>764510495R00</t>
  </si>
  <si>
    <t xml:space="preserve">Montáž okapnice </t>
  </si>
  <si>
    <t>sokl : 12,06+5,53</t>
  </si>
  <si>
    <t>764352831R00</t>
  </si>
  <si>
    <t>Demontáž žlabů půlkruh. oblouk., rš 250 mm, do 45°</t>
  </si>
  <si>
    <t>764454802R00</t>
  </si>
  <si>
    <t>Demontáž odpadních trub kruhových,D 120 mm</t>
  </si>
  <si>
    <t>764901317R00</t>
  </si>
  <si>
    <t>Lindab, pás větrací hřebene VPH 75x1000 mm</t>
  </si>
  <si>
    <t>764908104R00</t>
  </si>
  <si>
    <t>Lindab žlab podokapní půlkruhový R,velikost 125 mm</t>
  </si>
  <si>
    <t>včetně háku, čela a spojky.</t>
  </si>
  <si>
    <t>764908109RT2</t>
  </si>
  <si>
    <t>Lindab odpadní trouby kruhové SROR, D 100 mm, v ostatních barvách</t>
  </si>
  <si>
    <t>včetně kolena, objímky, mezikusu, spojovacího materiálu a zednické výpomoci.</t>
  </si>
  <si>
    <t>765311723R00</t>
  </si>
  <si>
    <t>Větrací mřížka okapní 5000 x 100 mm</t>
  </si>
  <si>
    <t>Dodávka a montáž větrací mřížky včetně spojovacích prostředků.</t>
  </si>
  <si>
    <t>764251282R00</t>
  </si>
  <si>
    <t>Montáž háků žlabů</t>
  </si>
  <si>
    <t>76489239RVL</t>
  </si>
  <si>
    <t>Střešní krytina - drážková krytina SEAMLINE</t>
  </si>
  <si>
    <t>včetně ochranného pásů, větrací mřížky, okapové lemovací lišty a spojovacích prostředků.</t>
  </si>
  <si>
    <t>28341010R04</t>
  </si>
  <si>
    <t>Žlabový hák Lindab Rainline, 210 mm</t>
  </si>
  <si>
    <t xml:space="preserve">ks    </t>
  </si>
  <si>
    <t>28341010R09</t>
  </si>
  <si>
    <t>Objímka svodové roury na šroub Lindab Rainline, 100 mm</t>
  </si>
  <si>
    <t>5534420610R</t>
  </si>
  <si>
    <t>Čelo žlabu půlkulatého RHEINZINK rš 400, levé, RHEINZINK-prePATINA walzblank</t>
  </si>
  <si>
    <t>5534420710R</t>
  </si>
  <si>
    <t>Čelo žlabu půlkulatého RHEINZINK rš 400, pravé, RHEINZINK-prePATINA walzblank</t>
  </si>
  <si>
    <t>55351318.AR</t>
  </si>
  <si>
    <t>Kotlík žlabový OMV 125 základní barvy</t>
  </si>
  <si>
    <t>55351556R</t>
  </si>
  <si>
    <t>Borga okapnice základová</t>
  </si>
  <si>
    <t>998764101R00</t>
  </si>
  <si>
    <t>Přesun hmot pro klempířské konstr., výšky do 6 m</t>
  </si>
  <si>
    <t>766422343R00</t>
  </si>
  <si>
    <t>Obložení podhledů jednod.aglomer.deskami nad 1,5m2</t>
  </si>
  <si>
    <t>766711021R00</t>
  </si>
  <si>
    <t>Montáž plastových vstupních dveří s vypěněním</t>
  </si>
  <si>
    <t>Montáž plastových dveří včetně dodávky a montáže PU pěny.</t>
  </si>
  <si>
    <t>0,9+2*2,27</t>
  </si>
  <si>
    <t>766711091R00</t>
  </si>
  <si>
    <t xml:space="preserve">Montáž dřevených oken </t>
  </si>
  <si>
    <t>Montáž plastových oken a dveří včetně dodávky a montáže PU pěny a spojovacích prostředků.</t>
  </si>
  <si>
    <t>1NP : 1,48+2*1,99+1,07+2*2,03+1,08+2*2,03</t>
  </si>
  <si>
    <t>2NP - zpětná montáž původních oken : 1,54+2*0,74+1,56+2*0,74+2*(1,36+2*0,74)+2*(1,52+2*0,74)</t>
  </si>
  <si>
    <t>60515290R</t>
  </si>
  <si>
    <t>Hranol SM/JD 1 10x10 délka 300-600 cm</t>
  </si>
  <si>
    <t>mezi okna 2NP : 3*0,95*0,1*0,1</t>
  </si>
  <si>
    <t>60726017.AR</t>
  </si>
  <si>
    <t>Deska dřevoštěpková OSB 3 N - 4PD tl. 25 mm</t>
  </si>
  <si>
    <t>61112339R</t>
  </si>
  <si>
    <t>Okno dřevěné EUROSAT "S" OSS3 2000x1500 sloupek</t>
  </si>
  <si>
    <t>61114328R</t>
  </si>
  <si>
    <t>Okno dřevěné EUROSAT "S" 2kříd. OS 1000x2000</t>
  </si>
  <si>
    <t>61173850R</t>
  </si>
  <si>
    <t>Dveře vchodové DIPLOMAT 80x197 masiv smrk 6,8 cm, včetně zárubně a vložkového zámku</t>
  </si>
  <si>
    <t>998766101R00</t>
  </si>
  <si>
    <t>Přesun hmot pro truhlářské konstr., výšky do 6 m</t>
  </si>
  <si>
    <t>767137801R00</t>
  </si>
  <si>
    <t>Demontáž příček sádrokartonových, roštu</t>
  </si>
  <si>
    <t>demontáž SDK předstěny na JV stěně : 2,25*11,2-0,95*(1,545+1,56+1,36+1,36+2*1,52)</t>
  </si>
  <si>
    <t>767137803R00</t>
  </si>
  <si>
    <t>Demontáž příček sádrokartonových, desek do suti</t>
  </si>
  <si>
    <t>767493123R00</t>
  </si>
  <si>
    <t>Oplechování atiky, FOS</t>
  </si>
  <si>
    <t>771101210R00</t>
  </si>
  <si>
    <t>Penetrace podkladu pod dlažby</t>
  </si>
  <si>
    <t>771475014R00</t>
  </si>
  <si>
    <t>Obklad soklíků keram.rovných, tmel,výška 10 cm</t>
  </si>
  <si>
    <t>mísnost č. 204 : 9,335*2+4,55*2+0,835-0,8</t>
  </si>
  <si>
    <t>771575109R00</t>
  </si>
  <si>
    <t>Montáž podlah keram.,hladké, tmel, 30x30 cm</t>
  </si>
  <si>
    <t>597642030R</t>
  </si>
  <si>
    <t>Dlažba Taurus Granit matná 300x300x9 mm, Rio Negro</t>
  </si>
  <si>
    <t>597642410R</t>
  </si>
  <si>
    <t>Dlažba Taurus Granit matná sokl 300x80x9 mm, Rio Negro</t>
  </si>
  <si>
    <t>mísnost č. 204 : (9,335*2+4,55*2+0,835-0,8)/0,3</t>
  </si>
  <si>
    <t>776511810RT1</t>
  </si>
  <si>
    <t>Odstranění PVC a koberců lepených bez podložky, z ploch nad 20 m2</t>
  </si>
  <si>
    <t>783101811R00</t>
  </si>
  <si>
    <t>Odstranění nátěrů z ocel.konstrukcí "A" oškrábáním</t>
  </si>
  <si>
    <t>mříže : 5</t>
  </si>
  <si>
    <t>783122110R00</t>
  </si>
  <si>
    <t>Nátěr syntetický OK "A" dvojnásobný</t>
  </si>
  <si>
    <t>784115712R00</t>
  </si>
  <si>
    <t>Malba Remal sádrokarton, bílá, bez penetrace, 2 x</t>
  </si>
  <si>
    <t xml:space="preserve">2NP : </t>
  </si>
  <si>
    <t>podhled : 11,2*4,55</t>
  </si>
  <si>
    <t>stěna : 2,25*11,2-0,95*(1,545+1,56+1,36+1,36+2*1,52)</t>
  </si>
  <si>
    <t>21001</t>
  </si>
  <si>
    <t>Demontáž venkovních svítidel</t>
  </si>
  <si>
    <t>21002</t>
  </si>
  <si>
    <t>Zpětná montáž venkovních svítidel</t>
  </si>
  <si>
    <t>ks</t>
  </si>
  <si>
    <t>979012212R00</t>
  </si>
  <si>
    <t>Svislá doprava suti a vybour. hmot na H do 4 m</t>
  </si>
  <si>
    <t>0,44+4,34+0,7+1,74</t>
  </si>
  <si>
    <t>979012219R00</t>
  </si>
  <si>
    <t>Příplatek k suti za každých dalších 4 m výšky</t>
  </si>
  <si>
    <t>979095312R00</t>
  </si>
  <si>
    <t>Naložení a složení suti</t>
  </si>
  <si>
    <t>7,2</t>
  </si>
  <si>
    <t>979083116R00</t>
  </si>
  <si>
    <t>Vodorovné přemístění suti na skládku do 5000 m</t>
  </si>
  <si>
    <t>979990105R00</t>
  </si>
  <si>
    <t>Poplatek za skládku suti - cihelné výrobky</t>
  </si>
  <si>
    <t>4,34</t>
  </si>
  <si>
    <t>979990121R00</t>
  </si>
  <si>
    <t>Poplatek za skládku suti - asfaltové pásy</t>
  </si>
  <si>
    <t>979990161R00</t>
  </si>
  <si>
    <t>Poplatek za skládku suti - dřevo</t>
  </si>
  <si>
    <t>1,74</t>
  </si>
  <si>
    <t>979990162R00</t>
  </si>
  <si>
    <t>Poplatek za skládku suti - dřevo+sklo</t>
  </si>
  <si>
    <t>0,7</t>
  </si>
  <si>
    <t>979990182R00</t>
  </si>
  <si>
    <t>Poplatek za skládku suti - koberce</t>
  </si>
  <si>
    <t>979093111R00</t>
  </si>
  <si>
    <t>Uložení suti na skládku bez zhutnění</t>
  </si>
  <si>
    <t>005121010R</t>
  </si>
  <si>
    <t>Vybudování zařízení staveniště</t>
  </si>
  <si>
    <t>Soubor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</si>
  <si>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</si>
  <si>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</si>
  <si>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</si>
  <si>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</si>
  <si>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</si>
  <si>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</si>
  <si>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</si>
  <si>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Úklid</t>
  </si>
  <si>
    <t>kpl</t>
  </si>
  <si>
    <t>Autorský dozor</t>
  </si>
  <si>
    <t>Celkem za objekt</t>
  </si>
  <si>
    <t>Rekapitulace soupisu</t>
  </si>
  <si>
    <t>Stavební díl</t>
  </si>
  <si>
    <t>Celkem soupis</t>
  </si>
  <si>
    <t>Zábor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</si>
</sst>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64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64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64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165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" fontId="0" fillId="4" borderId="40" xfId="0" applyNumberFormat="1" applyFill="1" applyBorder="1" applyAlignment="1">
      <alignment vertical="top" shrinkToFit="1"/>
    </xf>
    <xf numFmtId="0" fontId="18" fillId="0" borderId="80" xfId="0" applyFont="1" applyBorder="1" applyAlignment="1">
      <alignment horizontal="center" vertical="top" shrinkToFi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78" xfId="0" applyNumberFormat="1" applyFont="1" applyBorder="1" applyAlignment="1">
      <alignment vertical="top"/>
    </xf>
    <xf numFmtId="0" fontId="17" fillId="0" borderId="42" xfId="0" applyNumberFormat="1" applyFont="1" applyBorder="1" applyAlignment="1">
      <alignment vertical="top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B5" sqref="B5:G5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74" t="s">
        <v>0</v>
      </c>
      <c r="C5" s="274"/>
      <c r="D5" s="274"/>
      <c r="E5" s="274"/>
      <c r="F5" s="274"/>
      <c r="G5" s="275"/>
      <c r="H5" s="15"/>
    </row>
    <row r="6" spans="1:8">
      <c r="A6" s="20" t="s">
        <v>6</v>
      </c>
      <c r="B6" s="276"/>
      <c r="C6" s="276"/>
      <c r="D6" s="276"/>
      <c r="E6" s="276"/>
      <c r="F6" s="276"/>
      <c r="G6" s="277"/>
      <c r="H6" s="15"/>
    </row>
    <row r="7" spans="1:8">
      <c r="A7" s="20" t="s">
        <v>7</v>
      </c>
      <c r="B7" s="276"/>
      <c r="C7" s="276"/>
      <c r="D7" s="276"/>
      <c r="E7" s="276"/>
      <c r="F7" s="276"/>
      <c r="G7" s="277"/>
      <c r="H7" s="15"/>
    </row>
    <row r="8" spans="1:8">
      <c r="A8" s="20" t="s">
        <v>8</v>
      </c>
      <c r="B8" s="276"/>
      <c r="C8" s="276"/>
      <c r="D8" s="276"/>
      <c r="E8" s="276"/>
      <c r="F8" s="276"/>
      <c r="G8" s="277"/>
      <c r="H8" s="15"/>
    </row>
    <row r="9" spans="1:8">
      <c r="A9" s="20" t="s">
        <v>9</v>
      </c>
      <c r="B9" s="276"/>
      <c r="C9" s="276"/>
      <c r="D9" s="276"/>
      <c r="E9" s="276"/>
      <c r="F9" s="276"/>
      <c r="G9" s="277"/>
      <c r="H9" s="15"/>
    </row>
    <row r="10" spans="1:8">
      <c r="A10" s="20" t="s">
        <v>10</v>
      </c>
      <c r="B10" s="276"/>
      <c r="C10" s="276"/>
      <c r="D10" s="276"/>
      <c r="E10" s="276"/>
      <c r="F10" s="276"/>
      <c r="G10" s="277"/>
      <c r="H10" s="15"/>
    </row>
    <row r="11" spans="1:8">
      <c r="A11" s="20" t="s">
        <v>11</v>
      </c>
      <c r="B11" s="266"/>
      <c r="C11" s="266"/>
      <c r="D11" s="266"/>
      <c r="E11" s="266"/>
      <c r="F11" s="266"/>
      <c r="G11" s="267"/>
      <c r="H11" s="15"/>
    </row>
    <row r="12" spans="1:8">
      <c r="A12" s="20" t="s">
        <v>12</v>
      </c>
      <c r="B12" s="268"/>
      <c r="C12" s="269"/>
      <c r="D12" s="269"/>
      <c r="E12" s="269"/>
      <c r="F12" s="269"/>
      <c r="G12" s="270"/>
      <c r="H12" s="15"/>
    </row>
    <row r="13" spans="1:8" ht="13.5" thickBot="1">
      <c r="A13" s="21" t="s">
        <v>13</v>
      </c>
      <c r="B13" s="271"/>
      <c r="C13" s="271"/>
      <c r="D13" s="271"/>
      <c r="E13" s="271"/>
      <c r="F13" s="271"/>
      <c r="G13" s="272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73" t="s">
        <v>39</v>
      </c>
      <c r="B17" s="273"/>
      <c r="C17" s="273"/>
      <c r="D17" s="273"/>
      <c r="E17" s="273"/>
      <c r="F17" s="273"/>
      <c r="G17" s="273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75"/>
  <sheetViews>
    <sheetView showGridLines="0" topLeftCell="B1" zoomScaleNormal="100" zoomScaleSheetLayoutView="75" workbookViewId="0">
      <selection activeCell="I27" sqref="I27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3" width="10.7109375" customWidth="1"/>
    <col min="14" max="14" width="14.4257812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>
      <c r="A24" s="98"/>
      <c r="B24" s="284" t="s">
        <v>45</v>
      </c>
      <c r="C24" s="285"/>
      <c r="D24" s="285"/>
      <c r="E24" s="285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/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/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J24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286" t="s">
        <v>56</v>
      </c>
      <c r="D43" s="286"/>
      <c r="E43" s="286"/>
      <c r="F43" s="287"/>
      <c r="G43" s="288"/>
      <c r="H43" s="288"/>
      <c r="I43" s="288"/>
      <c r="J43" s="134">
        <f>'01 01 Pol'!F8</f>
        <v>0</v>
      </c>
    </row>
    <row r="44" spans="1:10" ht="25.5" customHeight="1">
      <c r="A44" s="132"/>
      <c r="B44" s="132" t="s">
        <v>57</v>
      </c>
      <c r="C44" s="281" t="s">
        <v>58</v>
      </c>
      <c r="D44" s="281"/>
      <c r="E44" s="281"/>
      <c r="F44" s="282"/>
      <c r="G44" s="283"/>
      <c r="H44" s="283"/>
      <c r="I44" s="283"/>
      <c r="J44" s="135">
        <f>'01 01 Pol'!F17</f>
        <v>0</v>
      </c>
    </row>
    <row r="45" spans="1:10" ht="25.5" customHeight="1">
      <c r="A45" s="132"/>
      <c r="B45" s="132" t="s">
        <v>59</v>
      </c>
      <c r="C45" s="281" t="s">
        <v>60</v>
      </c>
      <c r="D45" s="281"/>
      <c r="E45" s="281"/>
      <c r="F45" s="282"/>
      <c r="G45" s="283"/>
      <c r="H45" s="283"/>
      <c r="I45" s="283"/>
      <c r="J45" s="135">
        <f>'01 01 Pol'!F22</f>
        <v>0</v>
      </c>
    </row>
    <row r="46" spans="1:10" ht="25.5" customHeight="1">
      <c r="A46" s="132"/>
      <c r="B46" s="132" t="s">
        <v>61</v>
      </c>
      <c r="C46" s="281" t="s">
        <v>62</v>
      </c>
      <c r="D46" s="281"/>
      <c r="E46" s="281"/>
      <c r="F46" s="282"/>
      <c r="G46" s="283"/>
      <c r="H46" s="283"/>
      <c r="I46" s="283"/>
      <c r="J46" s="135">
        <f>'01 01 Pol'!F31</f>
        <v>0</v>
      </c>
    </row>
    <row r="47" spans="1:10" ht="25.5" customHeight="1">
      <c r="A47" s="132"/>
      <c r="B47" s="132" t="s">
        <v>63</v>
      </c>
      <c r="C47" s="281" t="s">
        <v>64</v>
      </c>
      <c r="D47" s="281"/>
      <c r="E47" s="281"/>
      <c r="F47" s="282"/>
      <c r="G47" s="283"/>
      <c r="H47" s="283"/>
      <c r="I47" s="283"/>
      <c r="J47" s="135">
        <f>'01 01 Pol'!F50</f>
        <v>0</v>
      </c>
    </row>
    <row r="48" spans="1:10" ht="25.5" customHeight="1">
      <c r="A48" s="132"/>
      <c r="B48" s="132" t="s">
        <v>65</v>
      </c>
      <c r="C48" s="281" t="s">
        <v>66</v>
      </c>
      <c r="D48" s="281"/>
      <c r="E48" s="281"/>
      <c r="F48" s="282"/>
      <c r="G48" s="283"/>
      <c r="H48" s="283"/>
      <c r="I48" s="283"/>
      <c r="J48" s="135">
        <f>'01 01 Pol'!F53</f>
        <v>0</v>
      </c>
    </row>
    <row r="49" spans="1:10" ht="25.5" customHeight="1">
      <c r="A49" s="132"/>
      <c r="B49" s="132" t="s">
        <v>67</v>
      </c>
      <c r="C49" s="281" t="s">
        <v>68</v>
      </c>
      <c r="D49" s="281"/>
      <c r="E49" s="281"/>
      <c r="F49" s="282"/>
      <c r="G49" s="283"/>
      <c r="H49" s="283"/>
      <c r="I49" s="283"/>
      <c r="J49" s="135">
        <f>'01 01 Pol'!F88</f>
        <v>0</v>
      </c>
    </row>
    <row r="50" spans="1:10" ht="25.5" customHeight="1">
      <c r="A50" s="132"/>
      <c r="B50" s="132" t="s">
        <v>69</v>
      </c>
      <c r="C50" s="281" t="s">
        <v>70</v>
      </c>
      <c r="D50" s="281"/>
      <c r="E50" s="281"/>
      <c r="F50" s="282"/>
      <c r="G50" s="283"/>
      <c r="H50" s="283"/>
      <c r="I50" s="283"/>
      <c r="J50" s="135">
        <f>'01 01 Pol'!F95</f>
        <v>0</v>
      </c>
    </row>
    <row r="51" spans="1:10" ht="25.5" customHeight="1">
      <c r="A51" s="132"/>
      <c r="B51" s="132" t="s">
        <v>71</v>
      </c>
      <c r="C51" s="281" t="s">
        <v>72</v>
      </c>
      <c r="D51" s="281"/>
      <c r="E51" s="281"/>
      <c r="F51" s="282"/>
      <c r="G51" s="283"/>
      <c r="H51" s="283"/>
      <c r="I51" s="283"/>
      <c r="J51" s="135">
        <f>'01 01 Pol'!F101</f>
        <v>0</v>
      </c>
    </row>
    <row r="52" spans="1:10" ht="25.5" customHeight="1">
      <c r="A52" s="132"/>
      <c r="B52" s="132" t="s">
        <v>73</v>
      </c>
      <c r="C52" s="281" t="s">
        <v>74</v>
      </c>
      <c r="D52" s="281"/>
      <c r="E52" s="281"/>
      <c r="F52" s="282"/>
      <c r="G52" s="283"/>
      <c r="H52" s="283"/>
      <c r="I52" s="283"/>
      <c r="J52" s="135">
        <f>'01 01 Pol'!F104</f>
        <v>0</v>
      </c>
    </row>
    <row r="53" spans="1:10" ht="25.5" customHeight="1">
      <c r="A53" s="132"/>
      <c r="B53" s="132" t="s">
        <v>75</v>
      </c>
      <c r="C53" s="281" t="s">
        <v>76</v>
      </c>
      <c r="D53" s="281"/>
      <c r="E53" s="281"/>
      <c r="F53" s="282"/>
      <c r="G53" s="283"/>
      <c r="H53" s="283"/>
      <c r="I53" s="283"/>
      <c r="J53" s="135">
        <f>'01 01 Pol'!F111</f>
        <v>0</v>
      </c>
    </row>
    <row r="54" spans="1:10" ht="25.5" customHeight="1">
      <c r="A54" s="132"/>
      <c r="B54" s="132" t="s">
        <v>77</v>
      </c>
      <c r="C54" s="281" t="s">
        <v>78</v>
      </c>
      <c r="D54" s="281"/>
      <c r="E54" s="281"/>
      <c r="F54" s="282"/>
      <c r="G54" s="283"/>
      <c r="H54" s="283"/>
      <c r="I54" s="283"/>
      <c r="J54" s="135">
        <f>'01 01 Pol'!F113</f>
        <v>0</v>
      </c>
    </row>
    <row r="55" spans="1:10" ht="25.5" customHeight="1">
      <c r="A55" s="132"/>
      <c r="B55" s="132" t="s">
        <v>79</v>
      </c>
      <c r="C55" s="281" t="s">
        <v>80</v>
      </c>
      <c r="D55" s="281"/>
      <c r="E55" s="281"/>
      <c r="F55" s="282"/>
      <c r="G55" s="283"/>
      <c r="H55" s="283"/>
      <c r="I55" s="283"/>
      <c r="J55" s="135">
        <f>'01 01 Pol'!F129</f>
        <v>0</v>
      </c>
    </row>
    <row r="56" spans="1:10" ht="25.5" customHeight="1">
      <c r="A56" s="132"/>
      <c r="B56" s="132" t="s">
        <v>81</v>
      </c>
      <c r="C56" s="281" t="s">
        <v>82</v>
      </c>
      <c r="D56" s="281"/>
      <c r="E56" s="281"/>
      <c r="F56" s="282"/>
      <c r="G56" s="283"/>
      <c r="H56" s="283"/>
      <c r="I56" s="283"/>
      <c r="J56" s="135">
        <f>'01 01 Pol'!F147</f>
        <v>0</v>
      </c>
    </row>
    <row r="57" spans="1:10" ht="25.5" customHeight="1">
      <c r="A57" s="132"/>
      <c r="B57" s="132" t="s">
        <v>83</v>
      </c>
      <c r="C57" s="281" t="s">
        <v>84</v>
      </c>
      <c r="D57" s="281"/>
      <c r="E57" s="281"/>
      <c r="F57" s="282"/>
      <c r="G57" s="283"/>
      <c r="H57" s="283"/>
      <c r="I57" s="283"/>
      <c r="J57" s="135">
        <f>'01 01 Pol'!F149</f>
        <v>0</v>
      </c>
    </row>
    <row r="58" spans="1:10" ht="25.5" customHeight="1">
      <c r="A58" s="132"/>
      <c r="B58" s="132" t="s">
        <v>85</v>
      </c>
      <c r="C58" s="281" t="s">
        <v>86</v>
      </c>
      <c r="D58" s="281"/>
      <c r="E58" s="281"/>
      <c r="F58" s="282"/>
      <c r="G58" s="283"/>
      <c r="H58" s="283"/>
      <c r="I58" s="283"/>
      <c r="J58" s="135">
        <f>'01 01 Pol'!F154</f>
        <v>0</v>
      </c>
    </row>
    <row r="59" spans="1:10" ht="25.5" customHeight="1">
      <c r="A59" s="132"/>
      <c r="B59" s="132" t="s">
        <v>87</v>
      </c>
      <c r="C59" s="281" t="s">
        <v>88</v>
      </c>
      <c r="D59" s="281"/>
      <c r="E59" s="281"/>
      <c r="F59" s="282"/>
      <c r="G59" s="283"/>
      <c r="H59" s="283"/>
      <c r="I59" s="283"/>
      <c r="J59" s="135">
        <f>'01 01 Pol'!F165</f>
        <v>0</v>
      </c>
    </row>
    <row r="60" spans="1:10" ht="25.5" customHeight="1">
      <c r="A60" s="132"/>
      <c r="B60" s="132" t="s">
        <v>89</v>
      </c>
      <c r="C60" s="281" t="s">
        <v>90</v>
      </c>
      <c r="D60" s="281"/>
      <c r="E60" s="281"/>
      <c r="F60" s="282"/>
      <c r="G60" s="283"/>
      <c r="H60" s="283"/>
      <c r="I60" s="283"/>
      <c r="J60" s="135">
        <f>'01 01 Pol'!F195</f>
        <v>0</v>
      </c>
    </row>
    <row r="61" spans="1:10" ht="25.5" customHeight="1">
      <c r="A61" s="132"/>
      <c r="B61" s="132" t="s">
        <v>91</v>
      </c>
      <c r="C61" s="281" t="s">
        <v>92</v>
      </c>
      <c r="D61" s="281"/>
      <c r="E61" s="281"/>
      <c r="F61" s="282"/>
      <c r="G61" s="283"/>
      <c r="H61" s="283"/>
      <c r="I61" s="283"/>
      <c r="J61" s="135">
        <f>'01 01 Pol'!F230</f>
        <v>0</v>
      </c>
    </row>
    <row r="62" spans="1:10" ht="25.5" customHeight="1">
      <c r="A62" s="132"/>
      <c r="B62" s="132" t="s">
        <v>93</v>
      </c>
      <c r="C62" s="281" t="s">
        <v>94</v>
      </c>
      <c r="D62" s="281"/>
      <c r="E62" s="281"/>
      <c r="F62" s="282"/>
      <c r="G62" s="283"/>
      <c r="H62" s="283"/>
      <c r="I62" s="283"/>
      <c r="J62" s="135">
        <f>'01 01 Pol'!F263</f>
        <v>0</v>
      </c>
    </row>
    <row r="63" spans="1:10" ht="25.5" customHeight="1">
      <c r="A63" s="132"/>
      <c r="B63" s="132" t="s">
        <v>95</v>
      </c>
      <c r="C63" s="281" t="s">
        <v>96</v>
      </c>
      <c r="D63" s="281"/>
      <c r="E63" s="281"/>
      <c r="F63" s="282"/>
      <c r="G63" s="283"/>
      <c r="H63" s="283"/>
      <c r="I63" s="283"/>
      <c r="J63" s="135">
        <f>'01 01 Pol'!F285</f>
        <v>0</v>
      </c>
    </row>
    <row r="64" spans="1:10" ht="25.5" customHeight="1">
      <c r="A64" s="132"/>
      <c r="B64" s="132" t="s">
        <v>97</v>
      </c>
      <c r="C64" s="281" t="s">
        <v>98</v>
      </c>
      <c r="D64" s="281"/>
      <c r="E64" s="281"/>
      <c r="F64" s="282"/>
      <c r="G64" s="283"/>
      <c r="H64" s="283"/>
      <c r="I64" s="283"/>
      <c r="J64" s="135">
        <f>'01 01 Pol'!F291</f>
        <v>0</v>
      </c>
    </row>
    <row r="65" spans="1:10" ht="25.5" customHeight="1">
      <c r="A65" s="132"/>
      <c r="B65" s="132" t="s">
        <v>99</v>
      </c>
      <c r="C65" s="281" t="s">
        <v>100</v>
      </c>
      <c r="D65" s="281"/>
      <c r="E65" s="281"/>
      <c r="F65" s="282"/>
      <c r="G65" s="283"/>
      <c r="H65" s="283"/>
      <c r="I65" s="283"/>
      <c r="J65" s="135">
        <f>'01 01 Pol'!F302</f>
        <v>0</v>
      </c>
    </row>
    <row r="66" spans="1:10" ht="25.5" customHeight="1">
      <c r="A66" s="132"/>
      <c r="B66" s="132" t="s">
        <v>101</v>
      </c>
      <c r="C66" s="281" t="s">
        <v>102</v>
      </c>
      <c r="D66" s="281"/>
      <c r="E66" s="281"/>
      <c r="F66" s="282"/>
      <c r="G66" s="283"/>
      <c r="H66" s="283"/>
      <c r="I66" s="283"/>
      <c r="J66" s="135">
        <f>'01 01 Pol'!F305</f>
        <v>0</v>
      </c>
    </row>
    <row r="67" spans="1:10" ht="25.5" customHeight="1">
      <c r="A67" s="132"/>
      <c r="B67" s="132" t="s">
        <v>103</v>
      </c>
      <c r="C67" s="281" t="s">
        <v>104</v>
      </c>
      <c r="D67" s="281"/>
      <c r="E67" s="281"/>
      <c r="F67" s="282"/>
      <c r="G67" s="283"/>
      <c r="H67" s="283"/>
      <c r="I67" s="283"/>
      <c r="J67" s="135">
        <f>'01 01 Pol'!F310</f>
        <v>0</v>
      </c>
    </row>
    <row r="68" spans="1:10" ht="25.5" customHeight="1">
      <c r="A68" s="132"/>
      <c r="B68" s="132" t="s">
        <v>105</v>
      </c>
      <c r="C68" s="281" t="s">
        <v>106</v>
      </c>
      <c r="D68" s="281"/>
      <c r="E68" s="281"/>
      <c r="F68" s="282"/>
      <c r="G68" s="283"/>
      <c r="H68" s="283"/>
      <c r="I68" s="283"/>
      <c r="J68" s="135">
        <f>'01 01 Pol'!F315</f>
        <v>0</v>
      </c>
    </row>
    <row r="69" spans="1:10" ht="25.5" customHeight="1">
      <c r="A69" s="132"/>
      <c r="B69" s="132" t="s">
        <v>107</v>
      </c>
      <c r="C69" s="281" t="s">
        <v>108</v>
      </c>
      <c r="D69" s="281"/>
      <c r="E69" s="281"/>
      <c r="F69" s="282"/>
      <c r="G69" s="283"/>
      <c r="H69" s="283"/>
      <c r="I69" s="283"/>
      <c r="J69" s="135">
        <f>'01 01 Pol'!F318</f>
        <v>0</v>
      </c>
    </row>
    <row r="70" spans="1:10" ht="25.5" customHeight="1">
      <c r="A70" s="132"/>
      <c r="B70" s="132" t="s">
        <v>109</v>
      </c>
      <c r="C70" s="281" t="s">
        <v>110</v>
      </c>
      <c r="D70" s="281"/>
      <c r="E70" s="281"/>
      <c r="F70" s="282"/>
      <c r="G70" s="283"/>
      <c r="H70" s="283"/>
      <c r="I70" s="283"/>
      <c r="J70" s="135">
        <f>'01 01 Pol'!F336</f>
        <v>0</v>
      </c>
    </row>
    <row r="71" spans="1:10" ht="25.5" customHeight="1">
      <c r="A71" s="132"/>
      <c r="B71" s="136" t="s">
        <v>111</v>
      </c>
      <c r="C71" s="278" t="s">
        <v>112</v>
      </c>
      <c r="D71" s="278"/>
      <c r="E71" s="278"/>
      <c r="F71" s="279"/>
      <c r="G71" s="280"/>
      <c r="H71" s="280"/>
      <c r="I71" s="280"/>
      <c r="J71" s="137">
        <f>'01 01 Pol'!F343</f>
        <v>0</v>
      </c>
    </row>
    <row r="72" spans="1:10" ht="25.5" customHeight="1">
      <c r="A72" s="138"/>
      <c r="B72" s="139" t="s">
        <v>113</v>
      </c>
      <c r="C72" s="140"/>
      <c r="D72" s="140"/>
      <c r="E72" s="140"/>
      <c r="F72" s="141"/>
      <c r="G72" s="142"/>
      <c r="H72" s="142"/>
      <c r="I72" s="142"/>
      <c r="J72" s="143">
        <f>SUM(J43:J71)</f>
        <v>0</v>
      </c>
    </row>
    <row r="73" spans="1:10">
      <c r="A73" s="85"/>
      <c r="B73" s="85"/>
      <c r="C73" s="85"/>
      <c r="D73" s="85"/>
      <c r="E73" s="85"/>
      <c r="F73" s="85"/>
      <c r="G73" s="86"/>
      <c r="H73" s="85"/>
      <c r="I73" s="86"/>
      <c r="J73" s="87"/>
    </row>
    <row r="74" spans="1:10">
      <c r="A74" s="85"/>
      <c r="B74" s="85"/>
      <c r="C74" s="85"/>
      <c r="D74" s="85"/>
      <c r="E74" s="85"/>
      <c r="F74" s="85"/>
      <c r="G74" s="86"/>
      <c r="H74" s="85"/>
      <c r="I74" s="86"/>
      <c r="J74" s="87"/>
    </row>
    <row r="75" spans="1:10">
      <c r="A75" s="85"/>
      <c r="B75" s="85"/>
      <c r="C75" s="85"/>
      <c r="D75" s="85"/>
      <c r="E75" s="85"/>
      <c r="F75" s="85"/>
      <c r="G75" s="86"/>
      <c r="H75" s="85"/>
      <c r="I75" s="86"/>
      <c r="J75" s="87"/>
    </row>
  </sheetData>
  <sheetProtection password="8879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0">
    <mergeCell ref="C47:I47"/>
    <mergeCell ref="B24:E24"/>
    <mergeCell ref="C43:I43"/>
    <mergeCell ref="C44:I44"/>
    <mergeCell ref="C45:I45"/>
    <mergeCell ref="C46:I46"/>
    <mergeCell ref="C59:I59"/>
    <mergeCell ref="C48:I48"/>
    <mergeCell ref="C49:I49"/>
    <mergeCell ref="C50:I50"/>
    <mergeCell ref="C51:I51"/>
    <mergeCell ref="C52:I52"/>
    <mergeCell ref="C53:I53"/>
    <mergeCell ref="C54:I54"/>
    <mergeCell ref="C55:I55"/>
    <mergeCell ref="C56:I56"/>
    <mergeCell ref="C57:I57"/>
    <mergeCell ref="C58:I58"/>
    <mergeCell ref="C71:I71"/>
    <mergeCell ref="C60:I60"/>
    <mergeCell ref="C61:I61"/>
    <mergeCell ref="C62:I62"/>
    <mergeCell ref="C63:I63"/>
    <mergeCell ref="C64:I64"/>
    <mergeCell ref="C65:I65"/>
    <mergeCell ref="C66:I66"/>
    <mergeCell ref="C67:I67"/>
    <mergeCell ref="C68:I68"/>
    <mergeCell ref="C69:I69"/>
    <mergeCell ref="C70:I70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24052016</v>
      </c>
      <c r="C1" s="31" t="str">
        <f>Stavba!NazevStavby</f>
        <v>LIDICKÁ 17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90"/>
      <c r="D2" s="290"/>
      <c r="E2" s="290"/>
      <c r="F2" s="290"/>
      <c r="G2" s="26" t="s">
        <v>15</v>
      </c>
      <c r="H2" s="34"/>
    </row>
    <row r="3" spans="1:8" ht="13.5" thickTop="1"/>
    <row r="4" spans="1:8" ht="18">
      <c r="A4" s="289" t="s">
        <v>16</v>
      </c>
      <c r="B4" s="289"/>
      <c r="C4" s="289"/>
      <c r="D4" s="289"/>
      <c r="E4" s="289"/>
      <c r="F4" s="289"/>
      <c r="G4" s="289"/>
      <c r="H4" s="289"/>
    </row>
    <row r="6" spans="1:8" ht="15.75">
      <c r="A6" s="32" t="s">
        <v>24</v>
      </c>
      <c r="B6" s="29">
        <f>B2</f>
        <v>0</v>
      </c>
    </row>
    <row r="7" spans="1:8" ht="15.75">
      <c r="B7" s="291">
        <f>C2</f>
        <v>0</v>
      </c>
      <c r="C7" s="292"/>
      <c r="D7" s="292"/>
      <c r="E7" s="292"/>
      <c r="F7" s="292"/>
      <c r="G7" s="292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93" t="s">
        <v>28</v>
      </c>
      <c r="B1" s="293"/>
      <c r="C1" s="294"/>
      <c r="D1" s="293"/>
      <c r="E1" s="293"/>
      <c r="F1" s="293"/>
      <c r="G1" s="293"/>
    </row>
    <row r="2" spans="1:7" ht="13.5" thickTop="1">
      <c r="A2" s="55" t="s">
        <v>29</v>
      </c>
      <c r="B2" s="56"/>
      <c r="C2" s="295"/>
      <c r="D2" s="295"/>
      <c r="E2" s="295"/>
      <c r="F2" s="295"/>
      <c r="G2" s="296"/>
    </row>
    <row r="3" spans="1:7">
      <c r="A3" s="57" t="s">
        <v>30</v>
      </c>
      <c r="B3" s="58"/>
      <c r="C3" s="297"/>
      <c r="D3" s="297"/>
      <c r="E3" s="297"/>
      <c r="F3" s="297"/>
      <c r="G3" s="298"/>
    </row>
    <row r="4" spans="1:7" ht="13.5" thickBot="1">
      <c r="A4" s="59" t="s">
        <v>31</v>
      </c>
      <c r="B4" s="60"/>
      <c r="C4" s="299"/>
      <c r="D4" s="299"/>
      <c r="E4" s="299"/>
      <c r="F4" s="299"/>
      <c r="G4" s="300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9"/>
  <sheetViews>
    <sheetView showGridLines="0" workbookViewId="0">
      <selection activeCell="G25" sqref="G25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24052016</v>
      </c>
      <c r="C1" s="31" t="str">
        <f>Stavba!NazevStavby</f>
        <v>LIDICKÁ 17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301" t="s">
        <v>44</v>
      </c>
      <c r="D2" s="290"/>
      <c r="E2" s="290"/>
      <c r="F2" s="290"/>
      <c r="G2" s="26" t="s">
        <v>15</v>
      </c>
      <c r="H2" s="34"/>
      <c r="O2" s="8" t="s">
        <v>114</v>
      </c>
    </row>
    <row r="3" spans="1:15" ht="13.5" customHeight="1" thickTop="1">
      <c r="H3" s="35"/>
    </row>
    <row r="4" spans="1:15" ht="18" customHeight="1">
      <c r="A4" s="289" t="s">
        <v>16</v>
      </c>
      <c r="B4" s="289"/>
      <c r="C4" s="289"/>
      <c r="D4" s="289"/>
      <c r="E4" s="289"/>
      <c r="F4" s="289"/>
      <c r="G4" s="289"/>
      <c r="H4" s="289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291" t="str">
        <f>C2</f>
        <v>OPRAVA STŘECHY A FASÁDY VE DVORNÍM TRAKTU</v>
      </c>
      <c r="C7" s="292"/>
      <c r="D7" s="292"/>
      <c r="E7" s="292"/>
      <c r="F7" s="292"/>
      <c r="G7" s="292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115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116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117</v>
      </c>
      <c r="B17" s="156"/>
      <c r="C17" s="157"/>
      <c r="D17" s="157"/>
      <c r="E17" s="157"/>
      <c r="F17" s="157"/>
      <c r="G17" s="158"/>
      <c r="H17" s="159" t="s">
        <v>118</v>
      </c>
      <c r="I17" s="32"/>
      <c r="J17" s="32"/>
    </row>
    <row r="18" spans="1:55" ht="12.75" customHeight="1">
      <c r="A18" s="153" t="s">
        <v>43</v>
      </c>
      <c r="B18" s="151" t="s">
        <v>119</v>
      </c>
      <c r="C18" s="150"/>
      <c r="D18" s="150"/>
      <c r="E18" s="150"/>
      <c r="F18" s="150"/>
      <c r="G18" s="152"/>
      <c r="H18" s="154">
        <f>'01 01 Pol'!G348</f>
        <v>0</v>
      </c>
      <c r="I18" s="32"/>
      <c r="J18" s="32"/>
      <c r="O18">
        <f>'01 01 Pol'!AN349</f>
        <v>0</v>
      </c>
      <c r="P18">
        <f>'01 01 Pol'!AO349</f>
        <v>0</v>
      </c>
    </row>
    <row r="19" spans="1:55" ht="12.75" customHeight="1" thickBot="1">
      <c r="A19" s="160"/>
      <c r="B19" s="161" t="s">
        <v>120</v>
      </c>
      <c r="C19" s="162"/>
      <c r="D19" s="163" t="str">
        <f>B2</f>
        <v>01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47</v>
      </c>
      <c r="B22" s="167"/>
      <c r="C22" s="167"/>
      <c r="D22" s="167">
        <v>15</v>
      </c>
      <c r="E22" s="168" t="s">
        <v>48</v>
      </c>
      <c r="F22" s="167"/>
      <c r="G22" s="167"/>
      <c r="H22" s="174">
        <f>H19</f>
        <v>0</v>
      </c>
      <c r="I22" s="32"/>
      <c r="J22" s="32"/>
    </row>
    <row r="23" spans="1:55" ht="12.75" customHeight="1">
      <c r="A23" s="172" t="s">
        <v>49</v>
      </c>
      <c r="B23" s="148"/>
      <c r="C23" s="148"/>
      <c r="D23" s="148">
        <v>15</v>
      </c>
      <c r="E23" s="169" t="s">
        <v>48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47</v>
      </c>
      <c r="B24" s="148"/>
      <c r="C24" s="148"/>
      <c r="D24" s="148">
        <v>21</v>
      </c>
      <c r="E24" s="169" t="s">
        <v>48</v>
      </c>
      <c r="F24" s="148"/>
      <c r="G24" s="148"/>
      <c r="H24" s="175"/>
      <c r="I24" s="32"/>
      <c r="J24" s="32"/>
    </row>
    <row r="25" spans="1:55" ht="12.75" customHeight="1" thickBot="1">
      <c r="A25" s="173" t="s">
        <v>49</v>
      </c>
      <c r="B25" s="149"/>
      <c r="C25" s="149"/>
      <c r="D25" s="149">
        <v>21</v>
      </c>
      <c r="E25" s="170" t="s">
        <v>48</v>
      </c>
      <c r="F25" s="148"/>
      <c r="G25" s="148"/>
      <c r="H25" s="175"/>
      <c r="I25" s="32"/>
      <c r="J25" s="32"/>
    </row>
    <row r="26" spans="1:55" ht="12.75" customHeight="1" thickBot="1">
      <c r="A26" s="180" t="s">
        <v>121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539</v>
      </c>
      <c r="B28" s="146"/>
      <c r="C28" s="146"/>
      <c r="D28" s="211" t="s">
        <v>43</v>
      </c>
      <c r="E28" s="302" t="s">
        <v>119</v>
      </c>
      <c r="F28" s="302"/>
      <c r="G28" s="302"/>
      <c r="H28" s="302"/>
      <c r="I28" s="32"/>
      <c r="J28" s="32"/>
      <c r="BC28" s="258" t="str">
        <f>E28</f>
        <v>STAVEBNÍ ČÁST</v>
      </c>
    </row>
    <row r="29" spans="1:55" ht="12.75" customHeight="1">
      <c r="A29" s="155" t="s">
        <v>540</v>
      </c>
      <c r="B29" s="156"/>
      <c r="C29" s="157"/>
      <c r="D29" s="157"/>
      <c r="E29" s="157"/>
      <c r="F29" s="157"/>
      <c r="G29" s="158"/>
      <c r="H29" s="159" t="s">
        <v>118</v>
      </c>
      <c r="I29" s="32"/>
      <c r="J29" s="32"/>
    </row>
    <row r="30" spans="1:55" ht="12.75" customHeight="1">
      <c r="A30" s="153" t="s">
        <v>55</v>
      </c>
      <c r="B30" s="151" t="s">
        <v>56</v>
      </c>
      <c r="C30" s="150"/>
      <c r="D30" s="150"/>
      <c r="E30" s="150"/>
      <c r="F30" s="150"/>
      <c r="G30" s="152"/>
      <c r="H30" s="259">
        <f>'01 01 Pol'!F8</f>
        <v>0</v>
      </c>
      <c r="I30" s="32"/>
      <c r="J30" s="32"/>
    </row>
    <row r="31" spans="1:55" ht="12.75" customHeight="1">
      <c r="A31" s="153" t="s">
        <v>57</v>
      </c>
      <c r="B31" s="151" t="s">
        <v>58</v>
      </c>
      <c r="C31" s="150"/>
      <c r="D31" s="150"/>
      <c r="E31" s="150"/>
      <c r="F31" s="150"/>
      <c r="G31" s="152"/>
      <c r="H31" s="259">
        <f>'01 01 Pol'!F17</f>
        <v>0</v>
      </c>
      <c r="I31" s="32"/>
      <c r="J31" s="32"/>
    </row>
    <row r="32" spans="1:55" ht="12.75" customHeight="1">
      <c r="A32" s="153" t="s">
        <v>59</v>
      </c>
      <c r="B32" s="151" t="s">
        <v>60</v>
      </c>
      <c r="C32" s="150"/>
      <c r="D32" s="150"/>
      <c r="E32" s="150"/>
      <c r="F32" s="150"/>
      <c r="G32" s="152"/>
      <c r="H32" s="259">
        <f>'01 01 Pol'!F22</f>
        <v>0</v>
      </c>
      <c r="I32" s="32"/>
      <c r="J32" s="32"/>
    </row>
    <row r="33" spans="1:10" ht="12.75" customHeight="1">
      <c r="A33" s="153" t="s">
        <v>61</v>
      </c>
      <c r="B33" s="151" t="s">
        <v>62</v>
      </c>
      <c r="C33" s="150"/>
      <c r="D33" s="150"/>
      <c r="E33" s="150"/>
      <c r="F33" s="150"/>
      <c r="G33" s="152"/>
      <c r="H33" s="259">
        <f>'01 01 Pol'!F31</f>
        <v>0</v>
      </c>
      <c r="I33" s="32"/>
      <c r="J33" s="32"/>
    </row>
    <row r="34" spans="1:10" ht="12.75" customHeight="1">
      <c r="A34" s="153" t="s">
        <v>63</v>
      </c>
      <c r="B34" s="151" t="s">
        <v>64</v>
      </c>
      <c r="C34" s="150"/>
      <c r="D34" s="150"/>
      <c r="E34" s="150"/>
      <c r="F34" s="150"/>
      <c r="G34" s="152"/>
      <c r="H34" s="259">
        <f>'01 01 Pol'!F50</f>
        <v>0</v>
      </c>
      <c r="I34" s="32"/>
      <c r="J34" s="32"/>
    </row>
    <row r="35" spans="1:10" ht="12.75" customHeight="1">
      <c r="A35" s="153" t="s">
        <v>65</v>
      </c>
      <c r="B35" s="151" t="s">
        <v>66</v>
      </c>
      <c r="C35" s="150"/>
      <c r="D35" s="150"/>
      <c r="E35" s="150"/>
      <c r="F35" s="150"/>
      <c r="G35" s="152"/>
      <c r="H35" s="259">
        <f>'01 01 Pol'!F53</f>
        <v>0</v>
      </c>
      <c r="I35" s="32"/>
      <c r="J35" s="32"/>
    </row>
    <row r="36" spans="1:10" ht="12.75" customHeight="1">
      <c r="A36" s="153" t="s">
        <v>67</v>
      </c>
      <c r="B36" s="151" t="s">
        <v>68</v>
      </c>
      <c r="C36" s="150"/>
      <c r="D36" s="150"/>
      <c r="E36" s="150"/>
      <c r="F36" s="150"/>
      <c r="G36" s="152"/>
      <c r="H36" s="259">
        <f>'01 01 Pol'!F88</f>
        <v>0</v>
      </c>
      <c r="I36" s="32"/>
      <c r="J36" s="32"/>
    </row>
    <row r="37" spans="1:10" ht="12.75" customHeight="1">
      <c r="A37" s="153" t="s">
        <v>69</v>
      </c>
      <c r="B37" s="151" t="s">
        <v>70</v>
      </c>
      <c r="C37" s="150"/>
      <c r="D37" s="150"/>
      <c r="E37" s="150"/>
      <c r="F37" s="150"/>
      <c r="G37" s="152"/>
      <c r="H37" s="259">
        <f>'01 01 Pol'!F95</f>
        <v>0</v>
      </c>
      <c r="I37" s="32"/>
      <c r="J37" s="32"/>
    </row>
    <row r="38" spans="1:10" ht="12.75" customHeight="1">
      <c r="A38" s="153" t="s">
        <v>71</v>
      </c>
      <c r="B38" s="151" t="s">
        <v>72</v>
      </c>
      <c r="C38" s="150"/>
      <c r="D38" s="150"/>
      <c r="E38" s="150"/>
      <c r="F38" s="150"/>
      <c r="G38" s="152"/>
      <c r="H38" s="259">
        <f>'01 01 Pol'!F101</f>
        <v>0</v>
      </c>
      <c r="I38" s="32"/>
      <c r="J38" s="32"/>
    </row>
    <row r="39" spans="1:10" ht="12.75" customHeight="1">
      <c r="A39" s="153" t="s">
        <v>73</v>
      </c>
      <c r="B39" s="151" t="s">
        <v>74</v>
      </c>
      <c r="C39" s="150"/>
      <c r="D39" s="150"/>
      <c r="E39" s="150"/>
      <c r="F39" s="150"/>
      <c r="G39" s="152"/>
      <c r="H39" s="259">
        <f>'01 01 Pol'!F104</f>
        <v>0</v>
      </c>
      <c r="I39" s="32"/>
      <c r="J39" s="32"/>
    </row>
    <row r="40" spans="1:10" ht="12.75" customHeight="1">
      <c r="A40" s="153" t="s">
        <v>75</v>
      </c>
      <c r="B40" s="151" t="s">
        <v>76</v>
      </c>
      <c r="C40" s="150"/>
      <c r="D40" s="150"/>
      <c r="E40" s="150"/>
      <c r="F40" s="150"/>
      <c r="G40" s="152"/>
      <c r="H40" s="259">
        <f>'01 01 Pol'!F111</f>
        <v>0</v>
      </c>
      <c r="I40" s="32"/>
      <c r="J40" s="32"/>
    </row>
    <row r="41" spans="1:10" ht="12.75" customHeight="1">
      <c r="A41" s="153" t="s">
        <v>77</v>
      </c>
      <c r="B41" s="151" t="s">
        <v>78</v>
      </c>
      <c r="C41" s="150"/>
      <c r="D41" s="150"/>
      <c r="E41" s="150"/>
      <c r="F41" s="150"/>
      <c r="G41" s="152"/>
      <c r="H41" s="259">
        <f>'01 01 Pol'!F113</f>
        <v>0</v>
      </c>
      <c r="I41" s="32"/>
      <c r="J41" s="32"/>
    </row>
    <row r="42" spans="1:10" ht="12.75" customHeight="1">
      <c r="A42" s="153" t="s">
        <v>79</v>
      </c>
      <c r="B42" s="151" t="s">
        <v>80</v>
      </c>
      <c r="C42" s="150"/>
      <c r="D42" s="150"/>
      <c r="E42" s="150"/>
      <c r="F42" s="150"/>
      <c r="G42" s="152"/>
      <c r="H42" s="259">
        <f>'01 01 Pol'!F129</f>
        <v>0</v>
      </c>
      <c r="I42" s="32"/>
      <c r="J42" s="32"/>
    </row>
    <row r="43" spans="1:10" ht="12.75" customHeight="1">
      <c r="A43" s="153" t="s">
        <v>81</v>
      </c>
      <c r="B43" s="151" t="s">
        <v>82</v>
      </c>
      <c r="C43" s="150"/>
      <c r="D43" s="150"/>
      <c r="E43" s="150"/>
      <c r="F43" s="150"/>
      <c r="G43" s="152"/>
      <c r="H43" s="259">
        <f>'01 01 Pol'!F147</f>
        <v>0</v>
      </c>
      <c r="I43" s="32"/>
      <c r="J43" s="32"/>
    </row>
    <row r="44" spans="1:10" ht="12.75" customHeight="1">
      <c r="A44" s="153" t="s">
        <v>83</v>
      </c>
      <c r="B44" s="151" t="s">
        <v>84</v>
      </c>
      <c r="C44" s="150"/>
      <c r="D44" s="150"/>
      <c r="E44" s="150"/>
      <c r="F44" s="150"/>
      <c r="G44" s="152"/>
      <c r="H44" s="259">
        <f>'01 01 Pol'!F149</f>
        <v>0</v>
      </c>
      <c r="I44" s="32"/>
      <c r="J44" s="32"/>
    </row>
    <row r="45" spans="1:10" ht="12.75" customHeight="1">
      <c r="A45" s="153" t="s">
        <v>85</v>
      </c>
      <c r="B45" s="151" t="s">
        <v>86</v>
      </c>
      <c r="C45" s="150"/>
      <c r="D45" s="150"/>
      <c r="E45" s="150"/>
      <c r="F45" s="150"/>
      <c r="G45" s="152"/>
      <c r="H45" s="259">
        <f>'01 01 Pol'!F154</f>
        <v>0</v>
      </c>
      <c r="I45" s="32"/>
      <c r="J45" s="32"/>
    </row>
    <row r="46" spans="1:10" ht="12.75" customHeight="1">
      <c r="A46" s="153" t="s">
        <v>87</v>
      </c>
      <c r="B46" s="151" t="s">
        <v>88</v>
      </c>
      <c r="C46" s="150"/>
      <c r="D46" s="150"/>
      <c r="E46" s="150"/>
      <c r="F46" s="150"/>
      <c r="G46" s="152"/>
      <c r="H46" s="259">
        <f>'01 01 Pol'!F165</f>
        <v>0</v>
      </c>
      <c r="I46" s="32"/>
      <c r="J46" s="32"/>
    </row>
    <row r="47" spans="1:10" ht="12.75" customHeight="1">
      <c r="A47" s="153" t="s">
        <v>89</v>
      </c>
      <c r="B47" s="151" t="s">
        <v>90</v>
      </c>
      <c r="C47" s="150"/>
      <c r="D47" s="150"/>
      <c r="E47" s="150"/>
      <c r="F47" s="150"/>
      <c r="G47" s="152"/>
      <c r="H47" s="259">
        <f>'01 01 Pol'!F195</f>
        <v>0</v>
      </c>
      <c r="I47" s="32"/>
      <c r="J47" s="32"/>
    </row>
    <row r="48" spans="1:10" ht="12.75" customHeight="1">
      <c r="A48" s="153" t="s">
        <v>91</v>
      </c>
      <c r="B48" s="151" t="s">
        <v>92</v>
      </c>
      <c r="C48" s="150"/>
      <c r="D48" s="150"/>
      <c r="E48" s="150"/>
      <c r="F48" s="150"/>
      <c r="G48" s="152"/>
      <c r="H48" s="259">
        <f>'01 01 Pol'!F230</f>
        <v>0</v>
      </c>
      <c r="I48" s="32"/>
      <c r="J48" s="32"/>
    </row>
    <row r="49" spans="1:10" ht="12.75" customHeight="1">
      <c r="A49" s="153" t="s">
        <v>93</v>
      </c>
      <c r="B49" s="151" t="s">
        <v>94</v>
      </c>
      <c r="C49" s="150"/>
      <c r="D49" s="150"/>
      <c r="E49" s="150"/>
      <c r="F49" s="150"/>
      <c r="G49" s="152"/>
      <c r="H49" s="259">
        <f>'01 01 Pol'!F263</f>
        <v>0</v>
      </c>
      <c r="I49" s="32"/>
      <c r="J49" s="32"/>
    </row>
    <row r="50" spans="1:10" ht="12.75" customHeight="1">
      <c r="A50" s="153" t="s">
        <v>95</v>
      </c>
      <c r="B50" s="151" t="s">
        <v>96</v>
      </c>
      <c r="C50" s="150"/>
      <c r="D50" s="150"/>
      <c r="E50" s="150"/>
      <c r="F50" s="150"/>
      <c r="G50" s="152"/>
      <c r="H50" s="259">
        <f>'01 01 Pol'!F285</f>
        <v>0</v>
      </c>
      <c r="I50" s="32"/>
      <c r="J50" s="32"/>
    </row>
    <row r="51" spans="1:10">
      <c r="A51" s="153" t="s">
        <v>97</v>
      </c>
      <c r="B51" s="151" t="s">
        <v>98</v>
      </c>
      <c r="C51" s="150"/>
      <c r="D51" s="150"/>
      <c r="E51" s="150"/>
      <c r="F51" s="150"/>
      <c r="G51" s="152"/>
      <c r="H51" s="259">
        <f>'01 01 Pol'!F291</f>
        <v>0</v>
      </c>
    </row>
    <row r="52" spans="1:10">
      <c r="A52" s="153" t="s">
        <v>99</v>
      </c>
      <c r="B52" s="151" t="s">
        <v>100</v>
      </c>
      <c r="C52" s="150"/>
      <c r="D52" s="150"/>
      <c r="E52" s="150"/>
      <c r="F52" s="150"/>
      <c r="G52" s="152"/>
      <c r="H52" s="259">
        <f>'01 01 Pol'!F302</f>
        <v>0</v>
      </c>
    </row>
    <row r="53" spans="1:10">
      <c r="A53" s="153" t="s">
        <v>101</v>
      </c>
      <c r="B53" s="151" t="s">
        <v>102</v>
      </c>
      <c r="C53" s="150"/>
      <c r="D53" s="150"/>
      <c r="E53" s="150"/>
      <c r="F53" s="150"/>
      <c r="G53" s="152"/>
      <c r="H53" s="259">
        <f>'01 01 Pol'!F305</f>
        <v>0</v>
      </c>
    </row>
    <row r="54" spans="1:10">
      <c r="A54" s="153" t="s">
        <v>103</v>
      </c>
      <c r="B54" s="151" t="s">
        <v>104</v>
      </c>
      <c r="C54" s="150"/>
      <c r="D54" s="150"/>
      <c r="E54" s="150"/>
      <c r="F54" s="150"/>
      <c r="G54" s="152"/>
      <c r="H54" s="259">
        <f>'01 01 Pol'!F310</f>
        <v>0</v>
      </c>
    </row>
    <row r="55" spans="1:10">
      <c r="A55" s="153" t="s">
        <v>105</v>
      </c>
      <c r="B55" s="151" t="s">
        <v>106</v>
      </c>
      <c r="C55" s="150"/>
      <c r="D55" s="150"/>
      <c r="E55" s="150"/>
      <c r="F55" s="150"/>
      <c r="G55" s="152"/>
      <c r="H55" s="259">
        <f>'01 01 Pol'!F315</f>
        <v>0</v>
      </c>
    </row>
    <row r="56" spans="1:10">
      <c r="A56" s="153" t="s">
        <v>107</v>
      </c>
      <c r="B56" s="151" t="s">
        <v>108</v>
      </c>
      <c r="C56" s="150"/>
      <c r="D56" s="150"/>
      <c r="E56" s="150"/>
      <c r="F56" s="150"/>
      <c r="G56" s="152"/>
      <c r="H56" s="259">
        <f>'01 01 Pol'!F318</f>
        <v>0</v>
      </c>
    </row>
    <row r="57" spans="1:10">
      <c r="A57" s="153" t="s">
        <v>109</v>
      </c>
      <c r="B57" s="151" t="s">
        <v>110</v>
      </c>
      <c r="C57" s="150"/>
      <c r="D57" s="150"/>
      <c r="E57" s="150"/>
      <c r="F57" s="150"/>
      <c r="G57" s="152"/>
      <c r="H57" s="259">
        <f>'01 01 Pol'!F336</f>
        <v>0</v>
      </c>
    </row>
    <row r="58" spans="1:10">
      <c r="A58" s="153" t="s">
        <v>111</v>
      </c>
      <c r="B58" s="151" t="s">
        <v>112</v>
      </c>
      <c r="C58" s="150"/>
      <c r="D58" s="150"/>
      <c r="E58" s="150"/>
      <c r="F58" s="150"/>
      <c r="G58" s="152"/>
      <c r="H58" s="259">
        <f>'01 01 Pol'!F343</f>
        <v>0</v>
      </c>
    </row>
    <row r="59" spans="1:10" ht="13.5" thickBot="1">
      <c r="A59" s="160"/>
      <c r="B59" s="161" t="s">
        <v>541</v>
      </c>
      <c r="C59" s="162"/>
      <c r="D59" s="163" t="str">
        <f>D28</f>
        <v>01</v>
      </c>
      <c r="E59" s="162"/>
      <c r="F59" s="162"/>
      <c r="G59" s="164"/>
      <c r="H59" s="260">
        <f>SUM(H30:H58)</f>
        <v>0</v>
      </c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1"/>
  <sheetViews>
    <sheetView workbookViewId="0">
      <selection activeCell="F19" sqref="F19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10" t="s">
        <v>122</v>
      </c>
      <c r="B1" s="310"/>
      <c r="C1" s="311"/>
      <c r="D1" s="310"/>
      <c r="E1" s="310"/>
      <c r="F1" s="310"/>
      <c r="G1" s="310"/>
      <c r="AC1" t="s">
        <v>125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114</v>
      </c>
    </row>
    <row r="4" spans="1:60" ht="13.5" thickBot="1">
      <c r="A4" s="197" t="s">
        <v>31</v>
      </c>
      <c r="B4" s="198" t="s">
        <v>43</v>
      </c>
      <c r="C4" s="215" t="s">
        <v>119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6" t="s">
        <v>123</v>
      </c>
      <c r="I6" s="218" t="s">
        <v>124</v>
      </c>
      <c r="J6" s="54"/>
    </row>
    <row r="7" spans="1:60">
      <c r="A7" s="247"/>
      <c r="B7" s="248" t="s">
        <v>126</v>
      </c>
      <c r="C7" s="312" t="s">
        <v>127</v>
      </c>
      <c r="D7" s="313"/>
      <c r="E7" s="314"/>
      <c r="F7" s="315"/>
      <c r="G7" s="315"/>
      <c r="H7" s="249"/>
      <c r="I7" s="250"/>
    </row>
    <row r="8" spans="1:60">
      <c r="A8" s="241" t="s">
        <v>128</v>
      </c>
      <c r="B8" s="219" t="s">
        <v>55</v>
      </c>
      <c r="C8" s="232" t="s">
        <v>56</v>
      </c>
      <c r="D8" s="222"/>
      <c r="E8" s="225"/>
      <c r="F8" s="316">
        <f>SUM(G9:G16)</f>
        <v>0</v>
      </c>
      <c r="G8" s="317"/>
      <c r="H8" s="261"/>
      <c r="I8" s="244"/>
      <c r="AE8" t="s">
        <v>129</v>
      </c>
    </row>
    <row r="9" spans="1:60" outlineLevel="1">
      <c r="A9" s="242">
        <v>1</v>
      </c>
      <c r="B9" s="220" t="s">
        <v>130</v>
      </c>
      <c r="C9" s="233" t="s">
        <v>131</v>
      </c>
      <c r="D9" s="223" t="s">
        <v>132</v>
      </c>
      <c r="E9" s="226">
        <v>4.5225</v>
      </c>
      <c r="F9" s="228"/>
      <c r="G9" s="229">
        <f>ROUND(E9*F9,2)</f>
        <v>0</v>
      </c>
      <c r="H9" s="230"/>
      <c r="I9" s="245" t="s">
        <v>133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134</v>
      </c>
      <c r="AF9" s="207">
        <v>1</v>
      </c>
      <c r="AG9" s="207"/>
      <c r="AH9" s="207"/>
      <c r="AI9" s="207"/>
      <c r="AJ9" s="207"/>
      <c r="AK9" s="207"/>
      <c r="AL9" s="207"/>
      <c r="AM9" s="207">
        <v>21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3"/>
      <c r="B10" s="221"/>
      <c r="C10" s="234" t="s">
        <v>135</v>
      </c>
      <c r="D10" s="224"/>
      <c r="E10" s="227">
        <v>4.5199999999999996</v>
      </c>
      <c r="F10" s="229"/>
      <c r="G10" s="229"/>
      <c r="H10" s="230"/>
      <c r="I10" s="245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2">
        <v>2</v>
      </c>
      <c r="B11" s="220" t="s">
        <v>136</v>
      </c>
      <c r="C11" s="233" t="s">
        <v>137</v>
      </c>
      <c r="D11" s="223" t="s">
        <v>132</v>
      </c>
      <c r="E11" s="226">
        <v>8.1404999999999994</v>
      </c>
      <c r="F11" s="228"/>
      <c r="G11" s="229">
        <f>ROUND(E11*F11,2)</f>
        <v>0</v>
      </c>
      <c r="H11" s="230"/>
      <c r="I11" s="245" t="s">
        <v>133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134</v>
      </c>
      <c r="AF11" s="207">
        <v>1</v>
      </c>
      <c r="AG11" s="207"/>
      <c r="AH11" s="207"/>
      <c r="AI11" s="207"/>
      <c r="AJ11" s="207"/>
      <c r="AK11" s="207"/>
      <c r="AL11" s="207"/>
      <c r="AM11" s="207">
        <v>21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3"/>
      <c r="B12" s="221"/>
      <c r="C12" s="234" t="s">
        <v>138</v>
      </c>
      <c r="D12" s="224"/>
      <c r="E12" s="227">
        <v>8.14</v>
      </c>
      <c r="F12" s="229"/>
      <c r="G12" s="229"/>
      <c r="H12" s="230"/>
      <c r="I12" s="245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2">
        <v>3</v>
      </c>
      <c r="B13" s="220" t="s">
        <v>139</v>
      </c>
      <c r="C13" s="233" t="s">
        <v>140</v>
      </c>
      <c r="D13" s="223" t="s">
        <v>132</v>
      </c>
      <c r="E13" s="226">
        <v>3.6179999999999999</v>
      </c>
      <c r="F13" s="228"/>
      <c r="G13" s="229">
        <f>ROUND(E13*F13,2)</f>
        <v>0</v>
      </c>
      <c r="H13" s="230"/>
      <c r="I13" s="245" t="s">
        <v>133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134</v>
      </c>
      <c r="AF13" s="207">
        <v>1</v>
      </c>
      <c r="AG13" s="207"/>
      <c r="AH13" s="207"/>
      <c r="AI13" s="207"/>
      <c r="AJ13" s="207"/>
      <c r="AK13" s="207"/>
      <c r="AL13" s="207"/>
      <c r="AM13" s="207">
        <v>21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3"/>
      <c r="B14" s="221"/>
      <c r="C14" s="234" t="s">
        <v>141</v>
      </c>
      <c r="D14" s="224"/>
      <c r="E14" s="227">
        <v>3.62</v>
      </c>
      <c r="F14" s="229"/>
      <c r="G14" s="229"/>
      <c r="H14" s="230"/>
      <c r="I14" s="245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2">
        <v>4</v>
      </c>
      <c r="B15" s="220" t="s">
        <v>142</v>
      </c>
      <c r="C15" s="233" t="s">
        <v>143</v>
      </c>
      <c r="D15" s="223" t="s">
        <v>144</v>
      </c>
      <c r="E15" s="226">
        <v>12.020799999999999</v>
      </c>
      <c r="F15" s="228"/>
      <c r="G15" s="229">
        <f>ROUND(E15*F15,2)</f>
        <v>0</v>
      </c>
      <c r="H15" s="230"/>
      <c r="I15" s="245" t="s">
        <v>133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134</v>
      </c>
      <c r="AF15" s="207">
        <v>3</v>
      </c>
      <c r="AG15" s="207"/>
      <c r="AH15" s="207"/>
      <c r="AI15" s="207"/>
      <c r="AJ15" s="207"/>
      <c r="AK15" s="207"/>
      <c r="AL15" s="207"/>
      <c r="AM15" s="207">
        <v>21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3"/>
      <c r="B16" s="221"/>
      <c r="C16" s="234" t="s">
        <v>145</v>
      </c>
      <c r="D16" s="224"/>
      <c r="E16" s="227">
        <v>12.02</v>
      </c>
      <c r="F16" s="229"/>
      <c r="G16" s="229"/>
      <c r="H16" s="230"/>
      <c r="I16" s="245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>
      <c r="A17" s="241" t="s">
        <v>128</v>
      </c>
      <c r="B17" s="219" t="s">
        <v>57</v>
      </c>
      <c r="C17" s="232" t="s">
        <v>58</v>
      </c>
      <c r="D17" s="222"/>
      <c r="E17" s="225"/>
      <c r="F17" s="303">
        <f>SUM(G18:G21)</f>
        <v>0</v>
      </c>
      <c r="G17" s="304"/>
      <c r="H17" s="261"/>
      <c r="I17" s="244"/>
      <c r="AE17" t="s">
        <v>129</v>
      </c>
    </row>
    <row r="18" spans="1:60" outlineLevel="1">
      <c r="A18" s="242">
        <v>5</v>
      </c>
      <c r="B18" s="220" t="s">
        <v>146</v>
      </c>
      <c r="C18" s="233" t="s">
        <v>147</v>
      </c>
      <c r="D18" s="223" t="s">
        <v>148</v>
      </c>
      <c r="E18" s="226">
        <v>68.742000000000004</v>
      </c>
      <c r="F18" s="228"/>
      <c r="G18" s="229">
        <f>ROUND(E18*F18,2)</f>
        <v>0</v>
      </c>
      <c r="H18" s="230"/>
      <c r="I18" s="245" t="s">
        <v>133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134</v>
      </c>
      <c r="AF18" s="207">
        <v>1</v>
      </c>
      <c r="AG18" s="207"/>
      <c r="AH18" s="207"/>
      <c r="AI18" s="207"/>
      <c r="AJ18" s="207"/>
      <c r="AK18" s="207"/>
      <c r="AL18" s="207"/>
      <c r="AM18" s="207">
        <v>21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3"/>
      <c r="B19" s="221"/>
      <c r="C19" s="234" t="s">
        <v>149</v>
      </c>
      <c r="D19" s="224"/>
      <c r="E19" s="227">
        <v>68.739999999999995</v>
      </c>
      <c r="F19" s="229"/>
      <c r="G19" s="229"/>
      <c r="H19" s="230"/>
      <c r="I19" s="245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2">
        <v>6</v>
      </c>
      <c r="B20" s="220" t="s">
        <v>150</v>
      </c>
      <c r="C20" s="233" t="s">
        <v>151</v>
      </c>
      <c r="D20" s="223" t="s">
        <v>148</v>
      </c>
      <c r="E20" s="226">
        <v>68.742000000000004</v>
      </c>
      <c r="F20" s="228"/>
      <c r="G20" s="229">
        <f>ROUND(E20*F20,2)</f>
        <v>0</v>
      </c>
      <c r="H20" s="230"/>
      <c r="I20" s="245" t="s">
        <v>133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134</v>
      </c>
      <c r="AF20" s="207">
        <v>3</v>
      </c>
      <c r="AG20" s="207"/>
      <c r="AH20" s="207"/>
      <c r="AI20" s="207"/>
      <c r="AJ20" s="207"/>
      <c r="AK20" s="207"/>
      <c r="AL20" s="207"/>
      <c r="AM20" s="207">
        <v>21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3"/>
      <c r="B21" s="221"/>
      <c r="C21" s="234" t="s">
        <v>149</v>
      </c>
      <c r="D21" s="224"/>
      <c r="E21" s="227">
        <v>68.739999999999995</v>
      </c>
      <c r="F21" s="229"/>
      <c r="G21" s="229"/>
      <c r="H21" s="230"/>
      <c r="I21" s="245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>
      <c r="A22" s="241" t="s">
        <v>128</v>
      </c>
      <c r="B22" s="219" t="s">
        <v>59</v>
      </c>
      <c r="C22" s="232" t="s">
        <v>60</v>
      </c>
      <c r="D22" s="222"/>
      <c r="E22" s="225"/>
      <c r="F22" s="303">
        <f>SUM(G23:G30)</f>
        <v>0</v>
      </c>
      <c r="G22" s="304"/>
      <c r="H22" s="261"/>
      <c r="I22" s="244"/>
      <c r="AE22" t="s">
        <v>129</v>
      </c>
    </row>
    <row r="23" spans="1:60" outlineLevel="1">
      <c r="A23" s="242">
        <v>7</v>
      </c>
      <c r="B23" s="220" t="s">
        <v>152</v>
      </c>
      <c r="C23" s="233" t="s">
        <v>153</v>
      </c>
      <c r="D23" s="223" t="s">
        <v>148</v>
      </c>
      <c r="E23" s="226">
        <v>16.77825</v>
      </c>
      <c r="F23" s="228"/>
      <c r="G23" s="229">
        <f>ROUND(E23*F23,2)</f>
        <v>0</v>
      </c>
      <c r="H23" s="230"/>
      <c r="I23" s="245" t="s">
        <v>133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134</v>
      </c>
      <c r="AF23" s="207">
        <v>1</v>
      </c>
      <c r="AG23" s="207"/>
      <c r="AH23" s="207"/>
      <c r="AI23" s="207"/>
      <c r="AJ23" s="207"/>
      <c r="AK23" s="207"/>
      <c r="AL23" s="207"/>
      <c r="AM23" s="207">
        <v>21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ht="22.5" outlineLevel="1">
      <c r="A24" s="243"/>
      <c r="B24" s="221"/>
      <c r="C24" s="234" t="s">
        <v>154</v>
      </c>
      <c r="D24" s="224"/>
      <c r="E24" s="227">
        <v>16.78</v>
      </c>
      <c r="F24" s="229"/>
      <c r="G24" s="229"/>
      <c r="H24" s="230"/>
      <c r="I24" s="245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>
      <c r="A25" s="242">
        <v>8</v>
      </c>
      <c r="B25" s="220" t="s">
        <v>155</v>
      </c>
      <c r="C25" s="233" t="s">
        <v>156</v>
      </c>
      <c r="D25" s="223" t="s">
        <v>148</v>
      </c>
      <c r="E25" s="226">
        <v>43.24</v>
      </c>
      <c r="F25" s="228"/>
      <c r="G25" s="229">
        <f>ROUND(E25*F25,2)</f>
        <v>0</v>
      </c>
      <c r="H25" s="230"/>
      <c r="I25" s="245" t="s">
        <v>133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134</v>
      </c>
      <c r="AF25" s="207">
        <v>1</v>
      </c>
      <c r="AG25" s="207"/>
      <c r="AH25" s="207"/>
      <c r="AI25" s="207"/>
      <c r="AJ25" s="207"/>
      <c r="AK25" s="207"/>
      <c r="AL25" s="207"/>
      <c r="AM25" s="207">
        <v>21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3"/>
      <c r="B26" s="221"/>
      <c r="C26" s="234" t="s">
        <v>157</v>
      </c>
      <c r="D26" s="224"/>
      <c r="E26" s="227">
        <v>43.24</v>
      </c>
      <c r="F26" s="229"/>
      <c r="G26" s="229"/>
      <c r="H26" s="230"/>
      <c r="I26" s="245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2">
        <v>9</v>
      </c>
      <c r="B27" s="220" t="s">
        <v>158</v>
      </c>
      <c r="C27" s="233" t="s">
        <v>159</v>
      </c>
      <c r="D27" s="223" t="s">
        <v>148</v>
      </c>
      <c r="E27" s="226">
        <v>43.24</v>
      </c>
      <c r="F27" s="228"/>
      <c r="G27" s="229">
        <f>ROUND(E27*F27,2)</f>
        <v>0</v>
      </c>
      <c r="H27" s="230"/>
      <c r="I27" s="245" t="s">
        <v>133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134</v>
      </c>
      <c r="AF27" s="207">
        <v>1</v>
      </c>
      <c r="AG27" s="207"/>
      <c r="AH27" s="207"/>
      <c r="AI27" s="207"/>
      <c r="AJ27" s="207"/>
      <c r="AK27" s="207"/>
      <c r="AL27" s="207"/>
      <c r="AM27" s="207">
        <v>21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3"/>
      <c r="B28" s="221"/>
      <c r="C28" s="234" t="s">
        <v>157</v>
      </c>
      <c r="D28" s="224"/>
      <c r="E28" s="227">
        <v>43.24</v>
      </c>
      <c r="F28" s="229"/>
      <c r="G28" s="229"/>
      <c r="H28" s="230"/>
      <c r="I28" s="245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2">
        <v>10</v>
      </c>
      <c r="B29" s="220" t="s">
        <v>160</v>
      </c>
      <c r="C29" s="233" t="s">
        <v>161</v>
      </c>
      <c r="D29" s="223" t="s">
        <v>132</v>
      </c>
      <c r="E29" s="226">
        <v>0.315</v>
      </c>
      <c r="F29" s="228"/>
      <c r="G29" s="229">
        <f>ROUND(E29*F29,2)</f>
        <v>0</v>
      </c>
      <c r="H29" s="230"/>
      <c r="I29" s="245" t="s">
        <v>133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134</v>
      </c>
      <c r="AF29" s="207">
        <v>1</v>
      </c>
      <c r="AG29" s="207"/>
      <c r="AH29" s="207"/>
      <c r="AI29" s="207"/>
      <c r="AJ29" s="207"/>
      <c r="AK29" s="207"/>
      <c r="AL29" s="207"/>
      <c r="AM29" s="207">
        <v>21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>
      <c r="A30" s="243"/>
      <c r="B30" s="221"/>
      <c r="C30" s="234" t="s">
        <v>162</v>
      </c>
      <c r="D30" s="224"/>
      <c r="E30" s="227">
        <v>0.32</v>
      </c>
      <c r="F30" s="229"/>
      <c r="G30" s="229"/>
      <c r="H30" s="230"/>
      <c r="I30" s="245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>
      <c r="A31" s="241" t="s">
        <v>128</v>
      </c>
      <c r="B31" s="219" t="s">
        <v>61</v>
      </c>
      <c r="C31" s="232" t="s">
        <v>62</v>
      </c>
      <c r="D31" s="222"/>
      <c r="E31" s="225"/>
      <c r="F31" s="303">
        <f>SUM(G32:G49)</f>
        <v>0</v>
      </c>
      <c r="G31" s="304"/>
      <c r="H31" s="261"/>
      <c r="I31" s="244"/>
      <c r="AE31" t="s">
        <v>129</v>
      </c>
    </row>
    <row r="32" spans="1:60" outlineLevel="1">
      <c r="A32" s="242">
        <v>11</v>
      </c>
      <c r="B32" s="220" t="s">
        <v>163</v>
      </c>
      <c r="C32" s="233" t="s">
        <v>164</v>
      </c>
      <c r="D32" s="223" t="s">
        <v>132</v>
      </c>
      <c r="E32" s="226">
        <v>0.80959999999999999</v>
      </c>
      <c r="F32" s="228"/>
      <c r="G32" s="229">
        <f>ROUND(E32*F32,2)</f>
        <v>0</v>
      </c>
      <c r="H32" s="230"/>
      <c r="I32" s="245" t="s">
        <v>133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134</v>
      </c>
      <c r="AF32" s="207">
        <v>1</v>
      </c>
      <c r="AG32" s="207"/>
      <c r="AH32" s="207"/>
      <c r="AI32" s="207"/>
      <c r="AJ32" s="207"/>
      <c r="AK32" s="207"/>
      <c r="AL32" s="207"/>
      <c r="AM32" s="207">
        <v>21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3"/>
      <c r="B33" s="221"/>
      <c r="C33" s="234" t="s">
        <v>165</v>
      </c>
      <c r="D33" s="224"/>
      <c r="E33" s="227">
        <v>0.73</v>
      </c>
      <c r="F33" s="229"/>
      <c r="G33" s="229"/>
      <c r="H33" s="230"/>
      <c r="I33" s="245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3"/>
      <c r="B34" s="221"/>
      <c r="C34" s="234" t="s">
        <v>166</v>
      </c>
      <c r="D34" s="224"/>
      <c r="E34" s="227">
        <v>0.04</v>
      </c>
      <c r="F34" s="229"/>
      <c r="G34" s="229"/>
      <c r="H34" s="230"/>
      <c r="I34" s="245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3"/>
      <c r="B35" s="221"/>
      <c r="C35" s="234" t="s">
        <v>167</v>
      </c>
      <c r="D35" s="224"/>
      <c r="E35" s="227">
        <v>0.04</v>
      </c>
      <c r="F35" s="229"/>
      <c r="G35" s="229"/>
      <c r="H35" s="230"/>
      <c r="I35" s="245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2">
        <v>12</v>
      </c>
      <c r="B36" s="220" t="s">
        <v>168</v>
      </c>
      <c r="C36" s="233" t="s">
        <v>169</v>
      </c>
      <c r="D36" s="223" t="s">
        <v>170</v>
      </c>
      <c r="E36" s="226">
        <v>13.12</v>
      </c>
      <c r="F36" s="228"/>
      <c r="G36" s="229">
        <f>ROUND(E36*F36,2)</f>
        <v>0</v>
      </c>
      <c r="H36" s="230"/>
      <c r="I36" s="245" t="s">
        <v>133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134</v>
      </c>
      <c r="AF36" s="207">
        <v>1</v>
      </c>
      <c r="AG36" s="207"/>
      <c r="AH36" s="207"/>
      <c r="AI36" s="207"/>
      <c r="AJ36" s="207"/>
      <c r="AK36" s="207"/>
      <c r="AL36" s="207"/>
      <c r="AM36" s="207">
        <v>21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3"/>
      <c r="B37" s="221"/>
      <c r="C37" s="234" t="s">
        <v>171</v>
      </c>
      <c r="D37" s="224"/>
      <c r="E37" s="227">
        <v>11.4</v>
      </c>
      <c r="F37" s="229"/>
      <c r="G37" s="229"/>
      <c r="H37" s="230"/>
      <c r="I37" s="245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/>
      <c r="B38" s="221"/>
      <c r="C38" s="234" t="s">
        <v>172</v>
      </c>
      <c r="D38" s="224"/>
      <c r="E38" s="227">
        <v>1</v>
      </c>
      <c r="F38" s="229"/>
      <c r="G38" s="229"/>
      <c r="H38" s="230"/>
      <c r="I38" s="245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3"/>
      <c r="B39" s="221"/>
      <c r="C39" s="234" t="s">
        <v>173</v>
      </c>
      <c r="D39" s="224"/>
      <c r="E39" s="227">
        <v>0.72</v>
      </c>
      <c r="F39" s="229"/>
      <c r="G39" s="229"/>
      <c r="H39" s="230"/>
      <c r="I39" s="245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2">
        <v>13</v>
      </c>
      <c r="B40" s="220" t="s">
        <v>174</v>
      </c>
      <c r="C40" s="233" t="s">
        <v>175</v>
      </c>
      <c r="D40" s="223" t="s">
        <v>170</v>
      </c>
      <c r="E40" s="226">
        <v>13.12</v>
      </c>
      <c r="F40" s="228"/>
      <c r="G40" s="229">
        <f>ROUND(E40*F40,2)</f>
        <v>0</v>
      </c>
      <c r="H40" s="230"/>
      <c r="I40" s="245" t="s">
        <v>133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134</v>
      </c>
      <c r="AF40" s="207">
        <v>1</v>
      </c>
      <c r="AG40" s="207"/>
      <c r="AH40" s="207"/>
      <c r="AI40" s="207"/>
      <c r="AJ40" s="207"/>
      <c r="AK40" s="207"/>
      <c r="AL40" s="207"/>
      <c r="AM40" s="207">
        <v>21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3"/>
      <c r="B41" s="221"/>
      <c r="C41" s="234" t="s">
        <v>171</v>
      </c>
      <c r="D41" s="224"/>
      <c r="E41" s="227">
        <v>11.4</v>
      </c>
      <c r="F41" s="229"/>
      <c r="G41" s="229"/>
      <c r="H41" s="230"/>
      <c r="I41" s="245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3"/>
      <c r="B42" s="221"/>
      <c r="C42" s="234" t="s">
        <v>172</v>
      </c>
      <c r="D42" s="224"/>
      <c r="E42" s="227">
        <v>1</v>
      </c>
      <c r="F42" s="229"/>
      <c r="G42" s="229"/>
      <c r="H42" s="230"/>
      <c r="I42" s="245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3"/>
      <c r="B43" s="221"/>
      <c r="C43" s="234" t="s">
        <v>173</v>
      </c>
      <c r="D43" s="224"/>
      <c r="E43" s="227">
        <v>0.72</v>
      </c>
      <c r="F43" s="229"/>
      <c r="G43" s="229"/>
      <c r="H43" s="230"/>
      <c r="I43" s="245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2">
        <v>14</v>
      </c>
      <c r="B44" s="220" t="s">
        <v>176</v>
      </c>
      <c r="C44" s="233" t="s">
        <v>177</v>
      </c>
      <c r="D44" s="223" t="s">
        <v>144</v>
      </c>
      <c r="E44" s="226">
        <v>8.0960000000000004E-2</v>
      </c>
      <c r="F44" s="228"/>
      <c r="G44" s="229">
        <f>ROUND(E44*F44,2)</f>
        <v>0</v>
      </c>
      <c r="H44" s="230"/>
      <c r="I44" s="245" t="s">
        <v>133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134</v>
      </c>
      <c r="AF44" s="207">
        <v>1</v>
      </c>
      <c r="AG44" s="207"/>
      <c r="AH44" s="207"/>
      <c r="AI44" s="207"/>
      <c r="AJ44" s="207"/>
      <c r="AK44" s="207"/>
      <c r="AL44" s="207"/>
      <c r="AM44" s="207">
        <v>21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3"/>
      <c r="B45" s="221"/>
      <c r="C45" s="234" t="s">
        <v>178</v>
      </c>
      <c r="D45" s="224"/>
      <c r="E45" s="227">
        <v>7.0000000000000007E-2</v>
      </c>
      <c r="F45" s="229"/>
      <c r="G45" s="229"/>
      <c r="H45" s="230"/>
      <c r="I45" s="245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3"/>
      <c r="B46" s="221"/>
      <c r="C46" s="234" t="s">
        <v>179</v>
      </c>
      <c r="D46" s="224"/>
      <c r="E46" s="227"/>
      <c r="F46" s="229"/>
      <c r="G46" s="229"/>
      <c r="H46" s="230"/>
      <c r="I46" s="245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3"/>
      <c r="B47" s="221"/>
      <c r="C47" s="234" t="s">
        <v>180</v>
      </c>
      <c r="D47" s="224"/>
      <c r="E47" s="227"/>
      <c r="F47" s="229"/>
      <c r="G47" s="229"/>
      <c r="H47" s="230"/>
      <c r="I47" s="245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2">
        <v>15</v>
      </c>
      <c r="B48" s="220" t="s">
        <v>181</v>
      </c>
      <c r="C48" s="233" t="s">
        <v>182</v>
      </c>
      <c r="D48" s="223" t="s">
        <v>132</v>
      </c>
      <c r="E48" s="226">
        <v>0.66749999999999998</v>
      </c>
      <c r="F48" s="228"/>
      <c r="G48" s="229">
        <f>ROUND(E48*F48,2)</f>
        <v>0</v>
      </c>
      <c r="H48" s="230"/>
      <c r="I48" s="245" t="s">
        <v>133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134</v>
      </c>
      <c r="AF48" s="207">
        <v>1</v>
      </c>
      <c r="AG48" s="207"/>
      <c r="AH48" s="207"/>
      <c r="AI48" s="207"/>
      <c r="AJ48" s="207"/>
      <c r="AK48" s="207"/>
      <c r="AL48" s="207"/>
      <c r="AM48" s="207">
        <v>21</v>
      </c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/>
      <c r="B49" s="221"/>
      <c r="C49" s="234" t="s">
        <v>183</v>
      </c>
      <c r="D49" s="224"/>
      <c r="E49" s="227">
        <v>0.67</v>
      </c>
      <c r="F49" s="229"/>
      <c r="G49" s="229"/>
      <c r="H49" s="230"/>
      <c r="I49" s="245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>
      <c r="A50" s="241" t="s">
        <v>128</v>
      </c>
      <c r="B50" s="219" t="s">
        <v>63</v>
      </c>
      <c r="C50" s="232" t="s">
        <v>64</v>
      </c>
      <c r="D50" s="222"/>
      <c r="E50" s="225"/>
      <c r="F50" s="303">
        <f>SUM(G51:G52)</f>
        <v>0</v>
      </c>
      <c r="G50" s="304"/>
      <c r="H50" s="261"/>
      <c r="I50" s="244"/>
      <c r="AE50" t="s">
        <v>129</v>
      </c>
    </row>
    <row r="51" spans="1:60" outlineLevel="1">
      <c r="A51" s="242">
        <v>16</v>
      </c>
      <c r="B51" s="220" t="s">
        <v>184</v>
      </c>
      <c r="C51" s="233" t="s">
        <v>185</v>
      </c>
      <c r="D51" s="223" t="s">
        <v>132</v>
      </c>
      <c r="E51" s="226">
        <v>0.18090000000000001</v>
      </c>
      <c r="F51" s="228"/>
      <c r="G51" s="229">
        <f>ROUND(E51*F51,2)</f>
        <v>0</v>
      </c>
      <c r="H51" s="230"/>
      <c r="I51" s="245" t="s">
        <v>133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134</v>
      </c>
      <c r="AF51" s="207">
        <v>1</v>
      </c>
      <c r="AG51" s="207"/>
      <c r="AH51" s="207"/>
      <c r="AI51" s="207"/>
      <c r="AJ51" s="207"/>
      <c r="AK51" s="207"/>
      <c r="AL51" s="207"/>
      <c r="AM51" s="207">
        <v>21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3"/>
      <c r="B52" s="221"/>
      <c r="C52" s="234" t="s">
        <v>186</v>
      </c>
      <c r="D52" s="224"/>
      <c r="E52" s="227">
        <v>0.18</v>
      </c>
      <c r="F52" s="229"/>
      <c r="G52" s="229"/>
      <c r="H52" s="230"/>
      <c r="I52" s="245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>
      <c r="A53" s="241" t="s">
        <v>128</v>
      </c>
      <c r="B53" s="219" t="s">
        <v>65</v>
      </c>
      <c r="C53" s="232" t="s">
        <v>66</v>
      </c>
      <c r="D53" s="222"/>
      <c r="E53" s="225"/>
      <c r="F53" s="303">
        <f>SUM(G54:G87)</f>
        <v>0</v>
      </c>
      <c r="G53" s="304"/>
      <c r="H53" s="261"/>
      <c r="I53" s="244"/>
      <c r="AE53" t="s">
        <v>129</v>
      </c>
    </row>
    <row r="54" spans="1:60" outlineLevel="1">
      <c r="A54" s="242">
        <v>17</v>
      </c>
      <c r="B54" s="220" t="s">
        <v>187</v>
      </c>
      <c r="C54" s="233" t="s">
        <v>188</v>
      </c>
      <c r="D54" s="223" t="s">
        <v>170</v>
      </c>
      <c r="E54" s="226">
        <v>38.314999999999998</v>
      </c>
      <c r="F54" s="228"/>
      <c r="G54" s="229">
        <f>ROUND(E54*F54,2)</f>
        <v>0</v>
      </c>
      <c r="H54" s="230"/>
      <c r="I54" s="245" t="s">
        <v>133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134</v>
      </c>
      <c r="AF54" s="207">
        <v>1</v>
      </c>
      <c r="AG54" s="207"/>
      <c r="AH54" s="207"/>
      <c r="AI54" s="207"/>
      <c r="AJ54" s="207"/>
      <c r="AK54" s="207"/>
      <c r="AL54" s="207"/>
      <c r="AM54" s="207">
        <v>21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>
      <c r="A55" s="243"/>
      <c r="B55" s="221"/>
      <c r="C55" s="234" t="s">
        <v>189</v>
      </c>
      <c r="D55" s="224"/>
      <c r="E55" s="227">
        <v>33.409999999999997</v>
      </c>
      <c r="F55" s="229"/>
      <c r="G55" s="229"/>
      <c r="H55" s="230"/>
      <c r="I55" s="245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3"/>
      <c r="B56" s="221"/>
      <c r="C56" s="234" t="s">
        <v>190</v>
      </c>
      <c r="D56" s="224"/>
      <c r="E56" s="227">
        <v>4.9000000000000004</v>
      </c>
      <c r="F56" s="229"/>
      <c r="G56" s="229"/>
      <c r="H56" s="230"/>
      <c r="I56" s="245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2">
        <v>18</v>
      </c>
      <c r="B57" s="220" t="s">
        <v>191</v>
      </c>
      <c r="C57" s="233" t="s">
        <v>192</v>
      </c>
      <c r="D57" s="223" t="s">
        <v>148</v>
      </c>
      <c r="E57" s="226">
        <v>15.2027</v>
      </c>
      <c r="F57" s="228"/>
      <c r="G57" s="229">
        <f>ROUND(E57*F57,2)</f>
        <v>0</v>
      </c>
      <c r="H57" s="230"/>
      <c r="I57" s="245" t="s">
        <v>133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134</v>
      </c>
      <c r="AF57" s="207">
        <v>1</v>
      </c>
      <c r="AG57" s="207"/>
      <c r="AH57" s="207"/>
      <c r="AI57" s="207"/>
      <c r="AJ57" s="207"/>
      <c r="AK57" s="207"/>
      <c r="AL57" s="207"/>
      <c r="AM57" s="207">
        <v>21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ht="33.75" outlineLevel="1">
      <c r="A58" s="243"/>
      <c r="B58" s="221"/>
      <c r="C58" s="234" t="s">
        <v>193</v>
      </c>
      <c r="D58" s="224"/>
      <c r="E58" s="227">
        <v>15.2</v>
      </c>
      <c r="F58" s="229"/>
      <c r="G58" s="229"/>
      <c r="H58" s="230"/>
      <c r="I58" s="245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2">
        <v>19</v>
      </c>
      <c r="B59" s="220" t="s">
        <v>194</v>
      </c>
      <c r="C59" s="233" t="s">
        <v>195</v>
      </c>
      <c r="D59" s="223" t="s">
        <v>148</v>
      </c>
      <c r="E59" s="226">
        <v>170.4896</v>
      </c>
      <c r="F59" s="228"/>
      <c r="G59" s="229">
        <f>ROUND(E59*F59,2)</f>
        <v>0</v>
      </c>
      <c r="H59" s="230"/>
      <c r="I59" s="245" t="s">
        <v>133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134</v>
      </c>
      <c r="AF59" s="207">
        <v>1</v>
      </c>
      <c r="AG59" s="207"/>
      <c r="AH59" s="207"/>
      <c r="AI59" s="207"/>
      <c r="AJ59" s="207"/>
      <c r="AK59" s="207"/>
      <c r="AL59" s="207"/>
      <c r="AM59" s="207">
        <v>21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3"/>
      <c r="B60" s="221"/>
      <c r="C60" s="305" t="s">
        <v>196</v>
      </c>
      <c r="D60" s="306"/>
      <c r="E60" s="307"/>
      <c r="F60" s="308"/>
      <c r="G60" s="309"/>
      <c r="H60" s="230"/>
      <c r="I60" s="245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12" t="str">
        <f>C60</f>
        <v>včetně penetrace podkladu</v>
      </c>
      <c r="BB60" s="207"/>
      <c r="BC60" s="207"/>
      <c r="BD60" s="207"/>
      <c r="BE60" s="207"/>
      <c r="BF60" s="207"/>
      <c r="BG60" s="207"/>
      <c r="BH60" s="207"/>
    </row>
    <row r="61" spans="1:60" ht="22.5" outlineLevel="1">
      <c r="A61" s="243"/>
      <c r="B61" s="221"/>
      <c r="C61" s="234" t="s">
        <v>197</v>
      </c>
      <c r="D61" s="224"/>
      <c r="E61" s="227">
        <v>52.47</v>
      </c>
      <c r="F61" s="229"/>
      <c r="G61" s="229"/>
      <c r="H61" s="230"/>
      <c r="I61" s="245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3"/>
      <c r="B62" s="221"/>
      <c r="C62" s="234" t="s">
        <v>198</v>
      </c>
      <c r="D62" s="224"/>
      <c r="E62" s="227">
        <v>30.21</v>
      </c>
      <c r="F62" s="229"/>
      <c r="G62" s="229"/>
      <c r="H62" s="230"/>
      <c r="I62" s="245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3"/>
      <c r="B63" s="221"/>
      <c r="C63" s="234" t="s">
        <v>199</v>
      </c>
      <c r="D63" s="224"/>
      <c r="E63" s="227">
        <v>68.48</v>
      </c>
      <c r="F63" s="229"/>
      <c r="G63" s="229"/>
      <c r="H63" s="230"/>
      <c r="I63" s="245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3"/>
      <c r="B64" s="221"/>
      <c r="C64" s="234" t="s">
        <v>200</v>
      </c>
      <c r="D64" s="224"/>
      <c r="E64" s="227">
        <v>19.329999999999998</v>
      </c>
      <c r="F64" s="229"/>
      <c r="G64" s="229"/>
      <c r="H64" s="230"/>
      <c r="I64" s="245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2">
        <v>20</v>
      </c>
      <c r="B65" s="220" t="s">
        <v>201</v>
      </c>
      <c r="C65" s="233" t="s">
        <v>202</v>
      </c>
      <c r="D65" s="223" t="s">
        <v>148</v>
      </c>
      <c r="E65" s="226">
        <v>170.4896</v>
      </c>
      <c r="F65" s="228"/>
      <c r="G65" s="229">
        <f>ROUND(E65*F65,2)</f>
        <v>0</v>
      </c>
      <c r="H65" s="230"/>
      <c r="I65" s="245" t="s">
        <v>133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134</v>
      </c>
      <c r="AF65" s="207">
        <v>1</v>
      </c>
      <c r="AG65" s="207"/>
      <c r="AH65" s="207"/>
      <c r="AI65" s="207"/>
      <c r="AJ65" s="207"/>
      <c r="AK65" s="207"/>
      <c r="AL65" s="207"/>
      <c r="AM65" s="207">
        <v>21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ht="22.5" outlineLevel="1">
      <c r="A66" s="243"/>
      <c r="B66" s="221"/>
      <c r="C66" s="234" t="s">
        <v>197</v>
      </c>
      <c r="D66" s="224"/>
      <c r="E66" s="227">
        <v>52.47</v>
      </c>
      <c r="F66" s="229"/>
      <c r="G66" s="229"/>
      <c r="H66" s="230"/>
      <c r="I66" s="245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3"/>
      <c r="B67" s="221"/>
      <c r="C67" s="234" t="s">
        <v>198</v>
      </c>
      <c r="D67" s="224"/>
      <c r="E67" s="227">
        <v>30.21</v>
      </c>
      <c r="F67" s="229"/>
      <c r="G67" s="229"/>
      <c r="H67" s="230"/>
      <c r="I67" s="245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3"/>
      <c r="B68" s="221"/>
      <c r="C68" s="234" t="s">
        <v>199</v>
      </c>
      <c r="D68" s="224"/>
      <c r="E68" s="227">
        <v>68.48</v>
      </c>
      <c r="F68" s="229"/>
      <c r="G68" s="229"/>
      <c r="H68" s="230"/>
      <c r="I68" s="245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3"/>
      <c r="B69" s="221"/>
      <c r="C69" s="234" t="s">
        <v>200</v>
      </c>
      <c r="D69" s="224"/>
      <c r="E69" s="227">
        <v>19.329999999999998</v>
      </c>
      <c r="F69" s="229"/>
      <c r="G69" s="229"/>
      <c r="H69" s="230"/>
      <c r="I69" s="245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2">
        <v>21</v>
      </c>
      <c r="B70" s="220" t="s">
        <v>203</v>
      </c>
      <c r="C70" s="233" t="s">
        <v>204</v>
      </c>
      <c r="D70" s="223" t="s">
        <v>148</v>
      </c>
      <c r="E70" s="226">
        <v>7.9249999999999998</v>
      </c>
      <c r="F70" s="228"/>
      <c r="G70" s="229">
        <f>ROUND(E70*F70,2)</f>
        <v>0</v>
      </c>
      <c r="H70" s="230"/>
      <c r="I70" s="245" t="s">
        <v>133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134</v>
      </c>
      <c r="AF70" s="207">
        <v>1</v>
      </c>
      <c r="AG70" s="207"/>
      <c r="AH70" s="207"/>
      <c r="AI70" s="207"/>
      <c r="AJ70" s="207"/>
      <c r="AK70" s="207"/>
      <c r="AL70" s="207"/>
      <c r="AM70" s="207">
        <v>21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3"/>
      <c r="B71" s="221"/>
      <c r="C71" s="234" t="s">
        <v>205</v>
      </c>
      <c r="D71" s="224"/>
      <c r="E71" s="227">
        <v>7.92</v>
      </c>
      <c r="F71" s="229"/>
      <c r="G71" s="229"/>
      <c r="H71" s="230"/>
      <c r="I71" s="245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2">
        <v>22</v>
      </c>
      <c r="B72" s="220" t="s">
        <v>206</v>
      </c>
      <c r="C72" s="233" t="s">
        <v>207</v>
      </c>
      <c r="D72" s="223" t="s">
        <v>148</v>
      </c>
      <c r="E72" s="226">
        <v>17.300750000000001</v>
      </c>
      <c r="F72" s="228"/>
      <c r="G72" s="229">
        <f>ROUND(E72*F72,2)</f>
        <v>0</v>
      </c>
      <c r="H72" s="230"/>
      <c r="I72" s="245" t="s">
        <v>133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134</v>
      </c>
      <c r="AF72" s="207">
        <v>1</v>
      </c>
      <c r="AG72" s="207"/>
      <c r="AH72" s="207"/>
      <c r="AI72" s="207"/>
      <c r="AJ72" s="207"/>
      <c r="AK72" s="207"/>
      <c r="AL72" s="207"/>
      <c r="AM72" s="207">
        <v>21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3"/>
      <c r="B73" s="221"/>
      <c r="C73" s="234" t="s">
        <v>205</v>
      </c>
      <c r="D73" s="224"/>
      <c r="E73" s="227">
        <v>7.92</v>
      </c>
      <c r="F73" s="229"/>
      <c r="G73" s="229"/>
      <c r="H73" s="230"/>
      <c r="I73" s="245"/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3"/>
      <c r="B74" s="221"/>
      <c r="C74" s="234" t="s">
        <v>208</v>
      </c>
      <c r="D74" s="224"/>
      <c r="E74" s="227"/>
      <c r="F74" s="229"/>
      <c r="G74" s="229"/>
      <c r="H74" s="230"/>
      <c r="I74" s="245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3"/>
      <c r="B75" s="221"/>
      <c r="C75" s="234" t="s">
        <v>209</v>
      </c>
      <c r="D75" s="224"/>
      <c r="E75" s="227"/>
      <c r="F75" s="229"/>
      <c r="G75" s="229"/>
      <c r="H75" s="230"/>
      <c r="I75" s="245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3"/>
      <c r="B76" s="221"/>
      <c r="C76" s="234" t="s">
        <v>210</v>
      </c>
      <c r="D76" s="224"/>
      <c r="E76" s="227">
        <v>3.02</v>
      </c>
      <c r="F76" s="229"/>
      <c r="G76" s="229"/>
      <c r="H76" s="230"/>
      <c r="I76" s="245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3"/>
      <c r="B77" s="221"/>
      <c r="C77" s="234" t="s">
        <v>211</v>
      </c>
      <c r="D77" s="224"/>
      <c r="E77" s="227">
        <v>6.36</v>
      </c>
      <c r="F77" s="229"/>
      <c r="G77" s="229"/>
      <c r="H77" s="230"/>
      <c r="I77" s="245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2">
        <v>23</v>
      </c>
      <c r="B78" s="220" t="s">
        <v>212</v>
      </c>
      <c r="C78" s="233" t="s">
        <v>213</v>
      </c>
      <c r="D78" s="223" t="s">
        <v>214</v>
      </c>
      <c r="E78" s="226">
        <v>12.06</v>
      </c>
      <c r="F78" s="228"/>
      <c r="G78" s="229">
        <f>ROUND(E78*F78,2)</f>
        <v>0</v>
      </c>
      <c r="H78" s="230"/>
      <c r="I78" s="245" t="s">
        <v>133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134</v>
      </c>
      <c r="AF78" s="207">
        <v>1</v>
      </c>
      <c r="AG78" s="207"/>
      <c r="AH78" s="207"/>
      <c r="AI78" s="207"/>
      <c r="AJ78" s="207"/>
      <c r="AK78" s="207"/>
      <c r="AL78" s="207"/>
      <c r="AM78" s="207">
        <v>21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3"/>
      <c r="B79" s="221"/>
      <c r="C79" s="234" t="s">
        <v>215</v>
      </c>
      <c r="D79" s="224"/>
      <c r="E79" s="227">
        <v>12.06</v>
      </c>
      <c r="F79" s="229"/>
      <c r="G79" s="229"/>
      <c r="H79" s="230"/>
      <c r="I79" s="245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2">
        <v>24</v>
      </c>
      <c r="B80" s="220" t="s">
        <v>216</v>
      </c>
      <c r="C80" s="233" t="s">
        <v>217</v>
      </c>
      <c r="D80" s="223" t="s">
        <v>218</v>
      </c>
      <c r="E80" s="226">
        <v>1</v>
      </c>
      <c r="F80" s="228"/>
      <c r="G80" s="229">
        <f>ROUND(E80*F80,2)</f>
        <v>0</v>
      </c>
      <c r="H80" s="230"/>
      <c r="I80" s="245" t="s">
        <v>133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134</v>
      </c>
      <c r="AF80" s="207">
        <v>3</v>
      </c>
      <c r="AG80" s="207"/>
      <c r="AH80" s="207"/>
      <c r="AI80" s="207"/>
      <c r="AJ80" s="207"/>
      <c r="AK80" s="207"/>
      <c r="AL80" s="207"/>
      <c r="AM80" s="207">
        <v>21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>
      <c r="A81" s="242">
        <v>25</v>
      </c>
      <c r="B81" s="220" t="s">
        <v>219</v>
      </c>
      <c r="C81" s="233" t="s">
        <v>220</v>
      </c>
      <c r="D81" s="223" t="s">
        <v>148</v>
      </c>
      <c r="E81" s="226">
        <v>17.300750000000001</v>
      </c>
      <c r="F81" s="228"/>
      <c r="G81" s="229">
        <f>ROUND(E81*F81,2)</f>
        <v>0</v>
      </c>
      <c r="H81" s="230"/>
      <c r="I81" s="245" t="s">
        <v>133</v>
      </c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134</v>
      </c>
      <c r="AF81" s="207">
        <v>3</v>
      </c>
      <c r="AG81" s="207"/>
      <c r="AH81" s="207"/>
      <c r="AI81" s="207"/>
      <c r="AJ81" s="207"/>
      <c r="AK81" s="207"/>
      <c r="AL81" s="207"/>
      <c r="AM81" s="207">
        <v>21</v>
      </c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>
      <c r="A82" s="243"/>
      <c r="B82" s="221"/>
      <c r="C82" s="234" t="s">
        <v>221</v>
      </c>
      <c r="D82" s="224"/>
      <c r="E82" s="227"/>
      <c r="F82" s="229"/>
      <c r="G82" s="229"/>
      <c r="H82" s="230"/>
      <c r="I82" s="245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3"/>
      <c r="B83" s="221"/>
      <c r="C83" s="234" t="s">
        <v>205</v>
      </c>
      <c r="D83" s="224"/>
      <c r="E83" s="227">
        <v>7.92</v>
      </c>
      <c r="F83" s="229"/>
      <c r="G83" s="229"/>
      <c r="H83" s="230"/>
      <c r="I83" s="245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>
      <c r="A84" s="243"/>
      <c r="B84" s="221"/>
      <c r="C84" s="234" t="s">
        <v>208</v>
      </c>
      <c r="D84" s="224"/>
      <c r="E84" s="227"/>
      <c r="F84" s="229"/>
      <c r="G84" s="229"/>
      <c r="H84" s="230"/>
      <c r="I84" s="245"/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3"/>
      <c r="B85" s="221"/>
      <c r="C85" s="234" t="s">
        <v>209</v>
      </c>
      <c r="D85" s="224"/>
      <c r="E85" s="227"/>
      <c r="F85" s="229"/>
      <c r="G85" s="229"/>
      <c r="H85" s="230"/>
      <c r="I85" s="245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3"/>
      <c r="B86" s="221"/>
      <c r="C86" s="234" t="s">
        <v>210</v>
      </c>
      <c r="D86" s="224"/>
      <c r="E86" s="227">
        <v>3.02</v>
      </c>
      <c r="F86" s="229"/>
      <c r="G86" s="229"/>
      <c r="H86" s="230"/>
      <c r="I86" s="245"/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3"/>
      <c r="B87" s="221"/>
      <c r="C87" s="234" t="s">
        <v>211</v>
      </c>
      <c r="D87" s="224"/>
      <c r="E87" s="227">
        <v>6.36</v>
      </c>
      <c r="F87" s="229"/>
      <c r="G87" s="229"/>
      <c r="H87" s="230"/>
      <c r="I87" s="245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>
      <c r="A88" s="241" t="s">
        <v>128</v>
      </c>
      <c r="B88" s="219" t="s">
        <v>67</v>
      </c>
      <c r="C88" s="232" t="s">
        <v>68</v>
      </c>
      <c r="D88" s="222"/>
      <c r="E88" s="225"/>
      <c r="F88" s="303">
        <f>SUM(G89:G94)</f>
        <v>0</v>
      </c>
      <c r="G88" s="304"/>
      <c r="H88" s="261"/>
      <c r="I88" s="244"/>
      <c r="AE88" t="s">
        <v>129</v>
      </c>
    </row>
    <row r="89" spans="1:60" ht="22.5" outlineLevel="1">
      <c r="A89" s="242">
        <v>26</v>
      </c>
      <c r="B89" s="220" t="s">
        <v>222</v>
      </c>
      <c r="C89" s="233" t="s">
        <v>223</v>
      </c>
      <c r="D89" s="223" t="s">
        <v>148</v>
      </c>
      <c r="E89" s="226">
        <v>42.85</v>
      </c>
      <c r="F89" s="228"/>
      <c r="G89" s="229">
        <f>ROUND(E89*F89,2)</f>
        <v>0</v>
      </c>
      <c r="H89" s="230"/>
      <c r="I89" s="245" t="s">
        <v>133</v>
      </c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134</v>
      </c>
      <c r="AF89" s="207">
        <v>1</v>
      </c>
      <c r="AG89" s="207"/>
      <c r="AH89" s="207"/>
      <c r="AI89" s="207"/>
      <c r="AJ89" s="207"/>
      <c r="AK89" s="207"/>
      <c r="AL89" s="207"/>
      <c r="AM89" s="207">
        <v>21</v>
      </c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3"/>
      <c r="B90" s="221"/>
      <c r="C90" s="234" t="s">
        <v>224</v>
      </c>
      <c r="D90" s="224"/>
      <c r="E90" s="227">
        <v>42.85</v>
      </c>
      <c r="F90" s="229"/>
      <c r="G90" s="229"/>
      <c r="H90" s="230"/>
      <c r="I90" s="245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7"/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2">
        <v>27</v>
      </c>
      <c r="B91" s="220" t="s">
        <v>225</v>
      </c>
      <c r="C91" s="233" t="s">
        <v>226</v>
      </c>
      <c r="D91" s="223" t="s">
        <v>170</v>
      </c>
      <c r="E91" s="226">
        <v>18.09</v>
      </c>
      <c r="F91" s="228"/>
      <c r="G91" s="229">
        <f>ROUND(E91*F91,2)</f>
        <v>0</v>
      </c>
      <c r="H91" s="230"/>
      <c r="I91" s="245" t="s">
        <v>133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134</v>
      </c>
      <c r="AF91" s="207">
        <v>1</v>
      </c>
      <c r="AG91" s="207"/>
      <c r="AH91" s="207"/>
      <c r="AI91" s="207"/>
      <c r="AJ91" s="207"/>
      <c r="AK91" s="207"/>
      <c r="AL91" s="207"/>
      <c r="AM91" s="207">
        <v>21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3"/>
      <c r="B92" s="221"/>
      <c r="C92" s="234" t="s">
        <v>227</v>
      </c>
      <c r="D92" s="224"/>
      <c r="E92" s="227">
        <v>18.09</v>
      </c>
      <c r="F92" s="229"/>
      <c r="G92" s="229"/>
      <c r="H92" s="230"/>
      <c r="I92" s="245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2">
        <v>28</v>
      </c>
      <c r="B93" s="220" t="s">
        <v>228</v>
      </c>
      <c r="C93" s="233" t="s">
        <v>229</v>
      </c>
      <c r="D93" s="223" t="s">
        <v>148</v>
      </c>
      <c r="E93" s="226">
        <v>9.0449999999999999</v>
      </c>
      <c r="F93" s="228"/>
      <c r="G93" s="229">
        <f>ROUND(E93*F93,2)</f>
        <v>0</v>
      </c>
      <c r="H93" s="230"/>
      <c r="I93" s="245" t="s">
        <v>133</v>
      </c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134</v>
      </c>
      <c r="AF93" s="207">
        <v>1</v>
      </c>
      <c r="AG93" s="207"/>
      <c r="AH93" s="207"/>
      <c r="AI93" s="207"/>
      <c r="AJ93" s="207"/>
      <c r="AK93" s="207"/>
      <c r="AL93" s="207"/>
      <c r="AM93" s="207">
        <v>21</v>
      </c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>
      <c r="A94" s="243"/>
      <c r="B94" s="221"/>
      <c r="C94" s="234" t="s">
        <v>230</v>
      </c>
      <c r="D94" s="224"/>
      <c r="E94" s="227">
        <v>9.0399999999999991</v>
      </c>
      <c r="F94" s="229"/>
      <c r="G94" s="229"/>
      <c r="H94" s="230"/>
      <c r="I94" s="245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>
      <c r="A95" s="241" t="s">
        <v>128</v>
      </c>
      <c r="B95" s="219" t="s">
        <v>69</v>
      </c>
      <c r="C95" s="232" t="s">
        <v>70</v>
      </c>
      <c r="D95" s="222"/>
      <c r="E95" s="225"/>
      <c r="F95" s="303">
        <f>SUM(G96:G100)</f>
        <v>0</v>
      </c>
      <c r="G95" s="304"/>
      <c r="H95" s="261"/>
      <c r="I95" s="244"/>
      <c r="AE95" t="s">
        <v>129</v>
      </c>
    </row>
    <row r="96" spans="1:60" outlineLevel="1">
      <c r="A96" s="242">
        <v>29</v>
      </c>
      <c r="B96" s="220" t="s">
        <v>231</v>
      </c>
      <c r="C96" s="233" t="s">
        <v>232</v>
      </c>
      <c r="D96" s="223" t="s">
        <v>170</v>
      </c>
      <c r="E96" s="226">
        <v>18.09</v>
      </c>
      <c r="F96" s="228"/>
      <c r="G96" s="229">
        <f>ROUND(E96*F96,2)</f>
        <v>0</v>
      </c>
      <c r="H96" s="230"/>
      <c r="I96" s="245" t="s">
        <v>133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134</v>
      </c>
      <c r="AF96" s="207">
        <v>1</v>
      </c>
      <c r="AG96" s="207"/>
      <c r="AH96" s="207"/>
      <c r="AI96" s="207"/>
      <c r="AJ96" s="207"/>
      <c r="AK96" s="207"/>
      <c r="AL96" s="207"/>
      <c r="AM96" s="207">
        <v>21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3"/>
      <c r="B97" s="221"/>
      <c r="C97" s="234" t="s">
        <v>233</v>
      </c>
      <c r="D97" s="224"/>
      <c r="E97" s="227">
        <v>18.09</v>
      </c>
      <c r="F97" s="229"/>
      <c r="G97" s="229"/>
      <c r="H97" s="230"/>
      <c r="I97" s="245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>
      <c r="A98" s="242">
        <v>30</v>
      </c>
      <c r="B98" s="220" t="s">
        <v>234</v>
      </c>
      <c r="C98" s="233" t="s">
        <v>235</v>
      </c>
      <c r="D98" s="223" t="s">
        <v>170</v>
      </c>
      <c r="E98" s="226">
        <v>18.09</v>
      </c>
      <c r="F98" s="228"/>
      <c r="G98" s="229">
        <f>ROUND(E98*F98,2)</f>
        <v>0</v>
      </c>
      <c r="H98" s="230"/>
      <c r="I98" s="245" t="s">
        <v>133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134</v>
      </c>
      <c r="AF98" s="207">
        <v>3</v>
      </c>
      <c r="AG98" s="207"/>
      <c r="AH98" s="207"/>
      <c r="AI98" s="207"/>
      <c r="AJ98" s="207"/>
      <c r="AK98" s="207"/>
      <c r="AL98" s="207"/>
      <c r="AM98" s="207">
        <v>21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3"/>
      <c r="B99" s="221"/>
      <c r="C99" s="234" t="s">
        <v>233</v>
      </c>
      <c r="D99" s="224"/>
      <c r="E99" s="227">
        <v>18.09</v>
      </c>
      <c r="F99" s="229"/>
      <c r="G99" s="229"/>
      <c r="H99" s="230"/>
      <c r="I99" s="245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2">
        <v>31</v>
      </c>
      <c r="B100" s="220" t="s">
        <v>236</v>
      </c>
      <c r="C100" s="233" t="s">
        <v>237</v>
      </c>
      <c r="D100" s="223" t="s">
        <v>218</v>
      </c>
      <c r="E100" s="226">
        <v>1</v>
      </c>
      <c r="F100" s="228"/>
      <c r="G100" s="229">
        <f>ROUND(E100*F100,2)</f>
        <v>0</v>
      </c>
      <c r="H100" s="230"/>
      <c r="I100" s="245" t="s">
        <v>133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134</v>
      </c>
      <c r="AF100" s="207">
        <v>3</v>
      </c>
      <c r="AG100" s="207"/>
      <c r="AH100" s="207"/>
      <c r="AI100" s="207"/>
      <c r="AJ100" s="207"/>
      <c r="AK100" s="207"/>
      <c r="AL100" s="207"/>
      <c r="AM100" s="207">
        <v>21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>
      <c r="A101" s="241" t="s">
        <v>128</v>
      </c>
      <c r="B101" s="219" t="s">
        <v>71</v>
      </c>
      <c r="C101" s="232" t="s">
        <v>72</v>
      </c>
      <c r="D101" s="222"/>
      <c r="E101" s="225"/>
      <c r="F101" s="303">
        <f>SUM(G102:G103)</f>
        <v>0</v>
      </c>
      <c r="G101" s="304"/>
      <c r="H101" s="261"/>
      <c r="I101" s="244"/>
      <c r="AE101" t="s">
        <v>129</v>
      </c>
    </row>
    <row r="102" spans="1:60" outlineLevel="1">
      <c r="A102" s="242">
        <v>32</v>
      </c>
      <c r="B102" s="220" t="s">
        <v>238</v>
      </c>
      <c r="C102" s="233" t="s">
        <v>239</v>
      </c>
      <c r="D102" s="223" t="s">
        <v>170</v>
      </c>
      <c r="E102" s="226">
        <v>18.09</v>
      </c>
      <c r="F102" s="228"/>
      <c r="G102" s="229">
        <f>ROUND(E102*F102,2)</f>
        <v>0</v>
      </c>
      <c r="H102" s="230"/>
      <c r="I102" s="245" t="s">
        <v>133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134</v>
      </c>
      <c r="AF102" s="207">
        <v>1</v>
      </c>
      <c r="AG102" s="207"/>
      <c r="AH102" s="207"/>
      <c r="AI102" s="207"/>
      <c r="AJ102" s="207"/>
      <c r="AK102" s="207"/>
      <c r="AL102" s="207"/>
      <c r="AM102" s="207">
        <v>21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3"/>
      <c r="B103" s="221"/>
      <c r="C103" s="234" t="s">
        <v>227</v>
      </c>
      <c r="D103" s="224"/>
      <c r="E103" s="227">
        <v>18.09</v>
      </c>
      <c r="F103" s="229"/>
      <c r="G103" s="229"/>
      <c r="H103" s="230"/>
      <c r="I103" s="245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>
      <c r="A104" s="241" t="s">
        <v>128</v>
      </c>
      <c r="B104" s="219" t="s">
        <v>73</v>
      </c>
      <c r="C104" s="232" t="s">
        <v>74</v>
      </c>
      <c r="D104" s="222"/>
      <c r="E104" s="225"/>
      <c r="F104" s="303">
        <f>SUM(G105:G110)</f>
        <v>0</v>
      </c>
      <c r="G104" s="304"/>
      <c r="H104" s="261"/>
      <c r="I104" s="244"/>
      <c r="AE104" t="s">
        <v>129</v>
      </c>
    </row>
    <row r="105" spans="1:60" outlineLevel="1">
      <c r="A105" s="242">
        <v>33</v>
      </c>
      <c r="B105" s="220" t="s">
        <v>240</v>
      </c>
      <c r="C105" s="233" t="s">
        <v>241</v>
      </c>
      <c r="D105" s="223" t="s">
        <v>148</v>
      </c>
      <c r="E105" s="226">
        <v>180</v>
      </c>
      <c r="F105" s="228"/>
      <c r="G105" s="229">
        <f>ROUND(E105*F105,2)</f>
        <v>0</v>
      </c>
      <c r="H105" s="230"/>
      <c r="I105" s="245" t="s">
        <v>133</v>
      </c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 t="s">
        <v>134</v>
      </c>
      <c r="AF105" s="207">
        <v>1</v>
      </c>
      <c r="AG105" s="207"/>
      <c r="AH105" s="207"/>
      <c r="AI105" s="207"/>
      <c r="AJ105" s="207"/>
      <c r="AK105" s="207"/>
      <c r="AL105" s="207"/>
      <c r="AM105" s="207">
        <v>21</v>
      </c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3"/>
      <c r="B106" s="221"/>
      <c r="C106" s="305" t="s">
        <v>242</v>
      </c>
      <c r="D106" s="306"/>
      <c r="E106" s="307"/>
      <c r="F106" s="308"/>
      <c r="G106" s="309"/>
      <c r="H106" s="230"/>
      <c r="I106" s="245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12" t="str">
        <f>C106</f>
        <v>Včetně kotvení lešení.</v>
      </c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3"/>
      <c r="B107" s="221"/>
      <c r="C107" s="234" t="s">
        <v>243</v>
      </c>
      <c r="D107" s="224"/>
      <c r="E107" s="227">
        <v>180</v>
      </c>
      <c r="F107" s="229"/>
      <c r="G107" s="229"/>
      <c r="H107" s="230"/>
      <c r="I107" s="245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2">
        <v>34</v>
      </c>
      <c r="B108" s="220" t="s">
        <v>244</v>
      </c>
      <c r="C108" s="233" t="s">
        <v>245</v>
      </c>
      <c r="D108" s="223" t="s">
        <v>148</v>
      </c>
      <c r="E108" s="226">
        <v>2700</v>
      </c>
      <c r="F108" s="228"/>
      <c r="G108" s="229">
        <f>ROUND(E108*F108,2)</f>
        <v>0</v>
      </c>
      <c r="H108" s="230"/>
      <c r="I108" s="245" t="s">
        <v>133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134</v>
      </c>
      <c r="AF108" s="207">
        <v>1</v>
      </c>
      <c r="AG108" s="207"/>
      <c r="AH108" s="207"/>
      <c r="AI108" s="207"/>
      <c r="AJ108" s="207"/>
      <c r="AK108" s="207"/>
      <c r="AL108" s="207"/>
      <c r="AM108" s="207">
        <v>21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3"/>
      <c r="B109" s="221"/>
      <c r="C109" s="234" t="s">
        <v>246</v>
      </c>
      <c r="D109" s="224"/>
      <c r="E109" s="227">
        <v>2700</v>
      </c>
      <c r="F109" s="229"/>
      <c r="G109" s="229"/>
      <c r="H109" s="230"/>
      <c r="I109" s="245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2">
        <v>35</v>
      </c>
      <c r="B110" s="220" t="s">
        <v>247</v>
      </c>
      <c r="C110" s="233" t="s">
        <v>248</v>
      </c>
      <c r="D110" s="223" t="s">
        <v>148</v>
      </c>
      <c r="E110" s="226">
        <v>180</v>
      </c>
      <c r="F110" s="228"/>
      <c r="G110" s="229">
        <f>ROUND(E110*F110,2)</f>
        <v>0</v>
      </c>
      <c r="H110" s="230"/>
      <c r="I110" s="245" t="s">
        <v>133</v>
      </c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134</v>
      </c>
      <c r="AF110" s="207">
        <v>1</v>
      </c>
      <c r="AG110" s="207"/>
      <c r="AH110" s="207"/>
      <c r="AI110" s="207"/>
      <c r="AJ110" s="207"/>
      <c r="AK110" s="207"/>
      <c r="AL110" s="207"/>
      <c r="AM110" s="207">
        <v>21</v>
      </c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>
      <c r="A111" s="241" t="s">
        <v>128</v>
      </c>
      <c r="B111" s="219" t="s">
        <v>75</v>
      </c>
      <c r="C111" s="232" t="s">
        <v>76</v>
      </c>
      <c r="D111" s="222"/>
      <c r="E111" s="225"/>
      <c r="F111" s="303">
        <f>SUM(G112:G112)</f>
        <v>0</v>
      </c>
      <c r="G111" s="304"/>
      <c r="H111" s="261"/>
      <c r="I111" s="244"/>
      <c r="AE111" t="s">
        <v>129</v>
      </c>
    </row>
    <row r="112" spans="1:60" outlineLevel="1">
      <c r="A112" s="242">
        <v>36</v>
      </c>
      <c r="B112" s="220" t="s">
        <v>249</v>
      </c>
      <c r="C112" s="233" t="s">
        <v>250</v>
      </c>
      <c r="D112" s="223" t="s">
        <v>170</v>
      </c>
      <c r="E112" s="226">
        <v>4.5999999999999996</v>
      </c>
      <c r="F112" s="228"/>
      <c r="G112" s="229">
        <f>ROUND(E112*F112,2)</f>
        <v>0</v>
      </c>
      <c r="H112" s="230"/>
      <c r="I112" s="245" t="s">
        <v>133</v>
      </c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134</v>
      </c>
      <c r="AF112" s="207">
        <v>1</v>
      </c>
      <c r="AG112" s="207"/>
      <c r="AH112" s="207"/>
      <c r="AI112" s="207"/>
      <c r="AJ112" s="207"/>
      <c r="AK112" s="207"/>
      <c r="AL112" s="207"/>
      <c r="AM112" s="207">
        <v>21</v>
      </c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>
      <c r="A113" s="241" t="s">
        <v>128</v>
      </c>
      <c r="B113" s="219" t="s">
        <v>77</v>
      </c>
      <c r="C113" s="232" t="s">
        <v>78</v>
      </c>
      <c r="D113" s="222"/>
      <c r="E113" s="225"/>
      <c r="F113" s="303">
        <f>SUM(G114:G128)</f>
        <v>0</v>
      </c>
      <c r="G113" s="304"/>
      <c r="H113" s="261"/>
      <c r="I113" s="244"/>
      <c r="AE113" t="s">
        <v>129</v>
      </c>
    </row>
    <row r="114" spans="1:60" outlineLevel="1">
      <c r="A114" s="242">
        <v>37</v>
      </c>
      <c r="B114" s="220" t="s">
        <v>251</v>
      </c>
      <c r="C114" s="233" t="s">
        <v>252</v>
      </c>
      <c r="D114" s="223" t="s">
        <v>132</v>
      </c>
      <c r="E114" s="226">
        <v>2.4140199999999998</v>
      </c>
      <c r="F114" s="228"/>
      <c r="G114" s="229">
        <f>ROUND(E114*F114,2)</f>
        <v>0</v>
      </c>
      <c r="H114" s="230"/>
      <c r="I114" s="245" t="s">
        <v>133</v>
      </c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134</v>
      </c>
      <c r="AF114" s="207">
        <v>1</v>
      </c>
      <c r="AG114" s="207"/>
      <c r="AH114" s="207"/>
      <c r="AI114" s="207"/>
      <c r="AJ114" s="207"/>
      <c r="AK114" s="207"/>
      <c r="AL114" s="207"/>
      <c r="AM114" s="207">
        <v>21</v>
      </c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3"/>
      <c r="B115" s="221"/>
      <c r="C115" s="234" t="s">
        <v>253</v>
      </c>
      <c r="D115" s="224"/>
      <c r="E115" s="227">
        <v>0.72</v>
      </c>
      <c r="F115" s="229"/>
      <c r="G115" s="229"/>
      <c r="H115" s="230"/>
      <c r="I115" s="245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ht="22.5" outlineLevel="1">
      <c r="A116" s="243"/>
      <c r="B116" s="221"/>
      <c r="C116" s="234" t="s">
        <v>254</v>
      </c>
      <c r="D116" s="224"/>
      <c r="E116" s="227">
        <v>1.69</v>
      </c>
      <c r="F116" s="229"/>
      <c r="G116" s="229"/>
      <c r="H116" s="230"/>
      <c r="I116" s="245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2">
        <v>38</v>
      </c>
      <c r="B117" s="220" t="s">
        <v>255</v>
      </c>
      <c r="C117" s="233" t="s">
        <v>256</v>
      </c>
      <c r="D117" s="223" t="s">
        <v>170</v>
      </c>
      <c r="E117" s="226">
        <v>2</v>
      </c>
      <c r="F117" s="228"/>
      <c r="G117" s="229">
        <f>ROUND(E117*F117,2)</f>
        <v>0</v>
      </c>
      <c r="H117" s="230"/>
      <c r="I117" s="245" t="s">
        <v>133</v>
      </c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134</v>
      </c>
      <c r="AF117" s="207">
        <v>1</v>
      </c>
      <c r="AG117" s="207"/>
      <c r="AH117" s="207"/>
      <c r="AI117" s="207"/>
      <c r="AJ117" s="207"/>
      <c r="AK117" s="207"/>
      <c r="AL117" s="207"/>
      <c r="AM117" s="207">
        <v>21</v>
      </c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3"/>
      <c r="B118" s="221"/>
      <c r="C118" s="234" t="s">
        <v>257</v>
      </c>
      <c r="D118" s="224"/>
      <c r="E118" s="227">
        <v>2</v>
      </c>
      <c r="F118" s="229"/>
      <c r="G118" s="229"/>
      <c r="H118" s="230"/>
      <c r="I118" s="245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2">
        <v>39</v>
      </c>
      <c r="B119" s="220" t="s">
        <v>258</v>
      </c>
      <c r="C119" s="233" t="s">
        <v>259</v>
      </c>
      <c r="D119" s="223" t="s">
        <v>218</v>
      </c>
      <c r="E119" s="226">
        <v>6</v>
      </c>
      <c r="F119" s="228"/>
      <c r="G119" s="229">
        <f>ROUND(E119*F119,2)</f>
        <v>0</v>
      </c>
      <c r="H119" s="230"/>
      <c r="I119" s="245" t="s">
        <v>133</v>
      </c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134</v>
      </c>
      <c r="AF119" s="207">
        <v>1</v>
      </c>
      <c r="AG119" s="207"/>
      <c r="AH119" s="207"/>
      <c r="AI119" s="207"/>
      <c r="AJ119" s="207"/>
      <c r="AK119" s="207"/>
      <c r="AL119" s="207"/>
      <c r="AM119" s="207">
        <v>21</v>
      </c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>
      <c r="A120" s="243"/>
      <c r="B120" s="221"/>
      <c r="C120" s="234" t="s">
        <v>260</v>
      </c>
      <c r="D120" s="224"/>
      <c r="E120" s="227">
        <v>6</v>
      </c>
      <c r="F120" s="229"/>
      <c r="G120" s="229"/>
      <c r="H120" s="230"/>
      <c r="I120" s="245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2">
        <v>40</v>
      </c>
      <c r="B121" s="220" t="s">
        <v>261</v>
      </c>
      <c r="C121" s="233" t="s">
        <v>262</v>
      </c>
      <c r="D121" s="223" t="s">
        <v>218</v>
      </c>
      <c r="E121" s="226">
        <v>1</v>
      </c>
      <c r="F121" s="228"/>
      <c r="G121" s="229">
        <f>ROUND(E121*F121,2)</f>
        <v>0</v>
      </c>
      <c r="H121" s="230"/>
      <c r="I121" s="245" t="s">
        <v>133</v>
      </c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 t="s">
        <v>134</v>
      </c>
      <c r="AF121" s="207">
        <v>1</v>
      </c>
      <c r="AG121" s="207"/>
      <c r="AH121" s="207"/>
      <c r="AI121" s="207"/>
      <c r="AJ121" s="207"/>
      <c r="AK121" s="207"/>
      <c r="AL121" s="207"/>
      <c r="AM121" s="207">
        <v>21</v>
      </c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3"/>
      <c r="B122" s="221"/>
      <c r="C122" s="234" t="s">
        <v>263</v>
      </c>
      <c r="D122" s="224"/>
      <c r="E122" s="227">
        <v>1</v>
      </c>
      <c r="F122" s="229"/>
      <c r="G122" s="229"/>
      <c r="H122" s="230"/>
      <c r="I122" s="245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>
      <c r="A123" s="242">
        <v>41</v>
      </c>
      <c r="B123" s="220" t="s">
        <v>264</v>
      </c>
      <c r="C123" s="233" t="s">
        <v>265</v>
      </c>
      <c r="D123" s="223" t="s">
        <v>148</v>
      </c>
      <c r="E123" s="226">
        <v>6.5564</v>
      </c>
      <c r="F123" s="228"/>
      <c r="G123" s="229">
        <f>ROUND(E123*F123,2)</f>
        <v>0</v>
      </c>
      <c r="H123" s="230"/>
      <c r="I123" s="245" t="s">
        <v>133</v>
      </c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 t="s">
        <v>134</v>
      </c>
      <c r="AF123" s="207">
        <v>1</v>
      </c>
      <c r="AG123" s="207"/>
      <c r="AH123" s="207"/>
      <c r="AI123" s="207"/>
      <c r="AJ123" s="207"/>
      <c r="AK123" s="207"/>
      <c r="AL123" s="207"/>
      <c r="AM123" s="207">
        <v>21</v>
      </c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>
      <c r="A124" s="243"/>
      <c r="B124" s="221"/>
      <c r="C124" s="234" t="s">
        <v>266</v>
      </c>
      <c r="D124" s="224"/>
      <c r="E124" s="227">
        <v>6.56</v>
      </c>
      <c r="F124" s="229"/>
      <c r="G124" s="229"/>
      <c r="H124" s="230"/>
      <c r="I124" s="245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>
      <c r="A125" s="242">
        <v>42</v>
      </c>
      <c r="B125" s="220" t="s">
        <v>267</v>
      </c>
      <c r="C125" s="233" t="s">
        <v>268</v>
      </c>
      <c r="D125" s="223" t="s">
        <v>148</v>
      </c>
      <c r="E125" s="226">
        <v>7.3097000000000003</v>
      </c>
      <c r="F125" s="228"/>
      <c r="G125" s="229">
        <f>ROUND(E125*F125,2)</f>
        <v>0</v>
      </c>
      <c r="H125" s="230"/>
      <c r="I125" s="245" t="s">
        <v>133</v>
      </c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 t="s">
        <v>134</v>
      </c>
      <c r="AF125" s="207">
        <v>1</v>
      </c>
      <c r="AG125" s="207"/>
      <c r="AH125" s="207"/>
      <c r="AI125" s="207"/>
      <c r="AJ125" s="207"/>
      <c r="AK125" s="207"/>
      <c r="AL125" s="207"/>
      <c r="AM125" s="207">
        <v>21</v>
      </c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>
      <c r="A126" s="243"/>
      <c r="B126" s="221"/>
      <c r="C126" s="234" t="s">
        <v>269</v>
      </c>
      <c r="D126" s="224"/>
      <c r="E126" s="227">
        <v>7.31</v>
      </c>
      <c r="F126" s="229"/>
      <c r="G126" s="229"/>
      <c r="H126" s="230"/>
      <c r="I126" s="245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>
      <c r="A127" s="242">
        <v>43</v>
      </c>
      <c r="B127" s="220" t="s">
        <v>270</v>
      </c>
      <c r="C127" s="233" t="s">
        <v>271</v>
      </c>
      <c r="D127" s="223" t="s">
        <v>148</v>
      </c>
      <c r="E127" s="226">
        <v>2.0430000000000001</v>
      </c>
      <c r="F127" s="228"/>
      <c r="G127" s="229">
        <f>ROUND(E127*F127,2)</f>
        <v>0</v>
      </c>
      <c r="H127" s="230"/>
      <c r="I127" s="245" t="s">
        <v>133</v>
      </c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 t="s">
        <v>134</v>
      </c>
      <c r="AF127" s="207">
        <v>1</v>
      </c>
      <c r="AG127" s="207"/>
      <c r="AH127" s="207"/>
      <c r="AI127" s="207"/>
      <c r="AJ127" s="207"/>
      <c r="AK127" s="207"/>
      <c r="AL127" s="207"/>
      <c r="AM127" s="207">
        <v>21</v>
      </c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>
      <c r="A128" s="243"/>
      <c r="B128" s="221"/>
      <c r="C128" s="234" t="s">
        <v>272</v>
      </c>
      <c r="D128" s="224"/>
      <c r="E128" s="227">
        <v>2.04</v>
      </c>
      <c r="F128" s="229"/>
      <c r="G128" s="229"/>
      <c r="H128" s="230"/>
      <c r="I128" s="245"/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>
      <c r="A129" s="241" t="s">
        <v>128</v>
      </c>
      <c r="B129" s="219" t="s">
        <v>79</v>
      </c>
      <c r="C129" s="232" t="s">
        <v>80</v>
      </c>
      <c r="D129" s="222"/>
      <c r="E129" s="225"/>
      <c r="F129" s="303">
        <f>SUM(G130:G146)</f>
        <v>0</v>
      </c>
      <c r="G129" s="304"/>
      <c r="H129" s="261"/>
      <c r="I129" s="244"/>
      <c r="AE129" t="s">
        <v>129</v>
      </c>
    </row>
    <row r="130" spans="1:60" outlineLevel="1">
      <c r="A130" s="242">
        <v>44</v>
      </c>
      <c r="B130" s="220" t="s">
        <v>273</v>
      </c>
      <c r="C130" s="233" t="s">
        <v>274</v>
      </c>
      <c r="D130" s="223" t="s">
        <v>132</v>
      </c>
      <c r="E130" s="226">
        <v>0.90449999999999997</v>
      </c>
      <c r="F130" s="228"/>
      <c r="G130" s="229">
        <f>ROUND(E130*F130,2)</f>
        <v>0</v>
      </c>
      <c r="H130" s="230"/>
      <c r="I130" s="245" t="s">
        <v>133</v>
      </c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 t="s">
        <v>134</v>
      </c>
      <c r="AF130" s="207">
        <v>1</v>
      </c>
      <c r="AG130" s="207"/>
      <c r="AH130" s="207"/>
      <c r="AI130" s="207"/>
      <c r="AJ130" s="207"/>
      <c r="AK130" s="207"/>
      <c r="AL130" s="207"/>
      <c r="AM130" s="207">
        <v>21</v>
      </c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>
      <c r="A131" s="243"/>
      <c r="B131" s="221"/>
      <c r="C131" s="234" t="s">
        <v>275</v>
      </c>
      <c r="D131" s="224"/>
      <c r="E131" s="227">
        <v>0.9</v>
      </c>
      <c r="F131" s="229"/>
      <c r="G131" s="229"/>
      <c r="H131" s="230"/>
      <c r="I131" s="245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>
      <c r="A132" s="242">
        <v>45</v>
      </c>
      <c r="B132" s="220" t="s">
        <v>276</v>
      </c>
      <c r="C132" s="233" t="s">
        <v>277</v>
      </c>
      <c r="D132" s="223" t="s">
        <v>148</v>
      </c>
      <c r="E132" s="226">
        <v>163.83189999999999</v>
      </c>
      <c r="F132" s="228"/>
      <c r="G132" s="229">
        <f>ROUND(E132*F132,2)</f>
        <v>0</v>
      </c>
      <c r="H132" s="230"/>
      <c r="I132" s="245" t="s">
        <v>133</v>
      </c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 t="s">
        <v>134</v>
      </c>
      <c r="AF132" s="207">
        <v>1</v>
      </c>
      <c r="AG132" s="207"/>
      <c r="AH132" s="207"/>
      <c r="AI132" s="207"/>
      <c r="AJ132" s="207"/>
      <c r="AK132" s="207"/>
      <c r="AL132" s="207"/>
      <c r="AM132" s="207">
        <v>21</v>
      </c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ht="22.5" outlineLevel="1">
      <c r="A133" s="243"/>
      <c r="B133" s="221"/>
      <c r="C133" s="234" t="s">
        <v>278</v>
      </c>
      <c r="D133" s="224"/>
      <c r="E133" s="227">
        <v>44.88</v>
      </c>
      <c r="F133" s="229"/>
      <c r="G133" s="229"/>
      <c r="H133" s="230"/>
      <c r="I133" s="245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>
      <c r="A134" s="243"/>
      <c r="B134" s="221"/>
      <c r="C134" s="234" t="s">
        <v>279</v>
      </c>
      <c r="D134" s="224"/>
      <c r="E134" s="227">
        <v>31.32</v>
      </c>
      <c r="F134" s="229"/>
      <c r="G134" s="229"/>
      <c r="H134" s="230"/>
      <c r="I134" s="245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>
      <c r="A135" s="243"/>
      <c r="B135" s="221"/>
      <c r="C135" s="234" t="s">
        <v>199</v>
      </c>
      <c r="D135" s="224"/>
      <c r="E135" s="227">
        <v>68.48</v>
      </c>
      <c r="F135" s="229"/>
      <c r="G135" s="229"/>
      <c r="H135" s="230"/>
      <c r="I135" s="245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>
      <c r="A136" s="243"/>
      <c r="B136" s="221"/>
      <c r="C136" s="234" t="s">
        <v>280</v>
      </c>
      <c r="D136" s="224"/>
      <c r="E136" s="227">
        <v>19.16</v>
      </c>
      <c r="F136" s="229"/>
      <c r="G136" s="229"/>
      <c r="H136" s="230"/>
      <c r="I136" s="245"/>
      <c r="J136" s="207"/>
      <c r="K136" s="207"/>
      <c r="L136" s="207"/>
      <c r="M136" s="207"/>
      <c r="N136" s="207"/>
      <c r="O136" s="207"/>
      <c r="P136" s="207"/>
      <c r="Q136" s="207"/>
      <c r="R136" s="207"/>
      <c r="S136" s="207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/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>
      <c r="A137" s="242">
        <v>46</v>
      </c>
      <c r="B137" s="220" t="s">
        <v>281</v>
      </c>
      <c r="C137" s="233" t="s">
        <v>282</v>
      </c>
      <c r="D137" s="223" t="s">
        <v>144</v>
      </c>
      <c r="E137" s="226">
        <v>9.5399999999999991</v>
      </c>
      <c r="F137" s="228"/>
      <c r="G137" s="229">
        <f>ROUND(E137*F137,2)</f>
        <v>0</v>
      </c>
      <c r="H137" s="230"/>
      <c r="I137" s="245" t="s">
        <v>133</v>
      </c>
      <c r="J137" s="207"/>
      <c r="K137" s="207"/>
      <c r="L137" s="207"/>
      <c r="M137" s="207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 t="s">
        <v>134</v>
      </c>
      <c r="AF137" s="207">
        <v>1</v>
      </c>
      <c r="AG137" s="207"/>
      <c r="AH137" s="207"/>
      <c r="AI137" s="207"/>
      <c r="AJ137" s="207"/>
      <c r="AK137" s="207"/>
      <c r="AL137" s="207"/>
      <c r="AM137" s="207">
        <v>21</v>
      </c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>
      <c r="A138" s="243"/>
      <c r="B138" s="221"/>
      <c r="C138" s="305" t="s">
        <v>283</v>
      </c>
      <c r="D138" s="306"/>
      <c r="E138" s="307"/>
      <c r="F138" s="308"/>
      <c r="G138" s="309"/>
      <c r="H138" s="230"/>
      <c r="I138" s="245"/>
      <c r="J138" s="207"/>
      <c r="K138" s="207"/>
      <c r="L138" s="207"/>
      <c r="M138" s="207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/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12" t="str">
        <f>C138</f>
        <v>Včetně naložení na dopravní prostředek a složení na skládku, bez poplatku za skládku.</v>
      </c>
      <c r="BB138" s="207"/>
      <c r="BC138" s="207"/>
      <c r="BD138" s="207"/>
      <c r="BE138" s="207"/>
      <c r="BF138" s="207"/>
      <c r="BG138" s="207"/>
      <c r="BH138" s="207"/>
    </row>
    <row r="139" spans="1:60" outlineLevel="1">
      <c r="A139" s="243"/>
      <c r="B139" s="221"/>
      <c r="C139" s="234" t="s">
        <v>284</v>
      </c>
      <c r="D139" s="224"/>
      <c r="E139" s="227">
        <v>2</v>
      </c>
      <c r="F139" s="229"/>
      <c r="G139" s="229"/>
      <c r="H139" s="230"/>
      <c r="I139" s="245"/>
      <c r="J139" s="207"/>
      <c r="K139" s="207"/>
      <c r="L139" s="207"/>
      <c r="M139" s="207"/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/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>
      <c r="A140" s="243"/>
      <c r="B140" s="221"/>
      <c r="C140" s="234" t="s">
        <v>285</v>
      </c>
      <c r="D140" s="224"/>
      <c r="E140" s="227">
        <v>7.54</v>
      </c>
      <c r="F140" s="229"/>
      <c r="G140" s="229"/>
      <c r="H140" s="230"/>
      <c r="I140" s="245"/>
      <c r="J140" s="207"/>
      <c r="K140" s="207"/>
      <c r="L140" s="207"/>
      <c r="M140" s="207"/>
      <c r="N140" s="207"/>
      <c r="O140" s="207"/>
      <c r="P140" s="207"/>
      <c r="Q140" s="207"/>
      <c r="R140" s="207"/>
      <c r="S140" s="207"/>
      <c r="T140" s="207"/>
      <c r="U140" s="207"/>
      <c r="V140" s="207"/>
      <c r="W140" s="207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/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>
      <c r="A141" s="242">
        <v>47</v>
      </c>
      <c r="B141" s="220" t="s">
        <v>286</v>
      </c>
      <c r="C141" s="233" t="s">
        <v>287</v>
      </c>
      <c r="D141" s="223" t="s">
        <v>144</v>
      </c>
      <c r="E141" s="226">
        <v>2</v>
      </c>
      <c r="F141" s="228"/>
      <c r="G141" s="229">
        <f>ROUND(E141*F141,2)</f>
        <v>0</v>
      </c>
      <c r="H141" s="230"/>
      <c r="I141" s="245" t="s">
        <v>133</v>
      </c>
      <c r="J141" s="207"/>
      <c r="K141" s="207"/>
      <c r="L141" s="207"/>
      <c r="M141" s="207"/>
      <c r="N141" s="207"/>
      <c r="O141" s="207"/>
      <c r="P141" s="207"/>
      <c r="Q141" s="207"/>
      <c r="R141" s="207"/>
      <c r="S141" s="207"/>
      <c r="T141" s="207"/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 t="s">
        <v>134</v>
      </c>
      <c r="AF141" s="207">
        <v>1</v>
      </c>
      <c r="AG141" s="207"/>
      <c r="AH141" s="207"/>
      <c r="AI141" s="207"/>
      <c r="AJ141" s="207"/>
      <c r="AK141" s="207"/>
      <c r="AL141" s="207"/>
      <c r="AM141" s="207">
        <v>21</v>
      </c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>
      <c r="A142" s="243"/>
      <c r="B142" s="221"/>
      <c r="C142" s="234" t="s">
        <v>284</v>
      </c>
      <c r="D142" s="224"/>
      <c r="E142" s="227">
        <v>2</v>
      </c>
      <c r="F142" s="229"/>
      <c r="G142" s="229"/>
      <c r="H142" s="230"/>
      <c r="I142" s="245"/>
      <c r="J142" s="207"/>
      <c r="K142" s="207"/>
      <c r="L142" s="207"/>
      <c r="M142" s="207"/>
      <c r="N142" s="207"/>
      <c r="O142" s="207"/>
      <c r="P142" s="207"/>
      <c r="Q142" s="207"/>
      <c r="R142" s="207"/>
      <c r="S142" s="207"/>
      <c r="T142" s="207"/>
      <c r="U142" s="207"/>
      <c r="V142" s="207"/>
      <c r="W142" s="207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/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>
      <c r="A143" s="242">
        <v>48</v>
      </c>
      <c r="B143" s="220" t="s">
        <v>288</v>
      </c>
      <c r="C143" s="233" t="s">
        <v>289</v>
      </c>
      <c r="D143" s="223" t="s">
        <v>144</v>
      </c>
      <c r="E143" s="226">
        <v>2</v>
      </c>
      <c r="F143" s="228"/>
      <c r="G143" s="229">
        <f>ROUND(E143*F143,2)</f>
        <v>0</v>
      </c>
      <c r="H143" s="230"/>
      <c r="I143" s="245" t="s">
        <v>133</v>
      </c>
      <c r="J143" s="207"/>
      <c r="K143" s="207"/>
      <c r="L143" s="207"/>
      <c r="M143" s="207"/>
      <c r="N143" s="207"/>
      <c r="O143" s="207"/>
      <c r="P143" s="207"/>
      <c r="Q143" s="207"/>
      <c r="R143" s="207"/>
      <c r="S143" s="207"/>
      <c r="T143" s="207"/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 t="s">
        <v>134</v>
      </c>
      <c r="AF143" s="207">
        <v>1</v>
      </c>
      <c r="AG143" s="207"/>
      <c r="AH143" s="207"/>
      <c r="AI143" s="207"/>
      <c r="AJ143" s="207"/>
      <c r="AK143" s="207"/>
      <c r="AL143" s="207"/>
      <c r="AM143" s="207">
        <v>21</v>
      </c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>
      <c r="A144" s="243"/>
      <c r="B144" s="221"/>
      <c r="C144" s="234" t="s">
        <v>284</v>
      </c>
      <c r="D144" s="224"/>
      <c r="E144" s="227">
        <v>2</v>
      </c>
      <c r="F144" s="229"/>
      <c r="G144" s="229"/>
      <c r="H144" s="230"/>
      <c r="I144" s="245"/>
      <c r="J144" s="207"/>
      <c r="K144" s="207"/>
      <c r="L144" s="207"/>
      <c r="M144" s="207"/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/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>
      <c r="A145" s="242">
        <v>49</v>
      </c>
      <c r="B145" s="220" t="s">
        <v>290</v>
      </c>
      <c r="C145" s="233" t="s">
        <v>291</v>
      </c>
      <c r="D145" s="223" t="s">
        <v>144</v>
      </c>
      <c r="E145" s="226">
        <v>7.54</v>
      </c>
      <c r="F145" s="228"/>
      <c r="G145" s="229">
        <f>ROUND(E145*F145,2)</f>
        <v>0</v>
      </c>
      <c r="H145" s="230"/>
      <c r="I145" s="245" t="s">
        <v>133</v>
      </c>
      <c r="J145" s="207"/>
      <c r="K145" s="207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 t="s">
        <v>134</v>
      </c>
      <c r="AF145" s="207">
        <v>1</v>
      </c>
      <c r="AG145" s="207"/>
      <c r="AH145" s="207"/>
      <c r="AI145" s="207"/>
      <c r="AJ145" s="207"/>
      <c r="AK145" s="207"/>
      <c r="AL145" s="207"/>
      <c r="AM145" s="207">
        <v>21</v>
      </c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>
      <c r="A146" s="243"/>
      <c r="B146" s="221"/>
      <c r="C146" s="234" t="s">
        <v>292</v>
      </c>
      <c r="D146" s="224"/>
      <c r="E146" s="227">
        <v>7.54</v>
      </c>
      <c r="F146" s="229"/>
      <c r="G146" s="229"/>
      <c r="H146" s="230"/>
      <c r="I146" s="245"/>
      <c r="J146" s="207"/>
      <c r="K146" s="207"/>
      <c r="L146" s="207"/>
      <c r="M146" s="207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/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>
      <c r="A147" s="241" t="s">
        <v>128</v>
      </c>
      <c r="B147" s="219" t="s">
        <v>81</v>
      </c>
      <c r="C147" s="232" t="s">
        <v>82</v>
      </c>
      <c r="D147" s="222"/>
      <c r="E147" s="225"/>
      <c r="F147" s="303">
        <f>SUM(G148:G148)</f>
        <v>0</v>
      </c>
      <c r="G147" s="304"/>
      <c r="H147" s="261"/>
      <c r="I147" s="244"/>
      <c r="AE147" t="s">
        <v>129</v>
      </c>
    </row>
    <row r="148" spans="1:60" outlineLevel="1">
      <c r="A148" s="242">
        <v>50</v>
      </c>
      <c r="B148" s="220" t="s">
        <v>293</v>
      </c>
      <c r="C148" s="233" t="s">
        <v>294</v>
      </c>
      <c r="D148" s="223" t="s">
        <v>144</v>
      </c>
      <c r="E148" s="226">
        <v>35.394199999999998</v>
      </c>
      <c r="F148" s="228"/>
      <c r="G148" s="229">
        <f>ROUND(E148*F148,2)</f>
        <v>0</v>
      </c>
      <c r="H148" s="230"/>
      <c r="I148" s="245" t="s">
        <v>133</v>
      </c>
      <c r="J148" s="207"/>
      <c r="K148" s="207"/>
      <c r="L148" s="207"/>
      <c r="M148" s="207"/>
      <c r="N148" s="207"/>
      <c r="O148" s="207"/>
      <c r="P148" s="207"/>
      <c r="Q148" s="207"/>
      <c r="R148" s="207"/>
      <c r="S148" s="207"/>
      <c r="T148" s="207"/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 t="s">
        <v>134</v>
      </c>
      <c r="AF148" s="207">
        <v>7</v>
      </c>
      <c r="AG148" s="207"/>
      <c r="AH148" s="207"/>
      <c r="AI148" s="207"/>
      <c r="AJ148" s="207"/>
      <c r="AK148" s="207"/>
      <c r="AL148" s="207"/>
      <c r="AM148" s="207">
        <v>21</v>
      </c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>
      <c r="A149" s="241" t="s">
        <v>128</v>
      </c>
      <c r="B149" s="219" t="s">
        <v>83</v>
      </c>
      <c r="C149" s="232" t="s">
        <v>84</v>
      </c>
      <c r="D149" s="222"/>
      <c r="E149" s="225"/>
      <c r="F149" s="303">
        <f>SUM(G150:G153)</f>
        <v>0</v>
      </c>
      <c r="G149" s="304"/>
      <c r="H149" s="261"/>
      <c r="I149" s="244"/>
      <c r="AE149" t="s">
        <v>129</v>
      </c>
    </row>
    <row r="150" spans="1:60" outlineLevel="1">
      <c r="A150" s="242">
        <v>51</v>
      </c>
      <c r="B150" s="220" t="s">
        <v>295</v>
      </c>
      <c r="C150" s="233" t="s">
        <v>296</v>
      </c>
      <c r="D150" s="223" t="s">
        <v>148</v>
      </c>
      <c r="E150" s="226">
        <v>14.071999999999999</v>
      </c>
      <c r="F150" s="228"/>
      <c r="G150" s="229">
        <f>ROUND(E150*F150,2)</f>
        <v>0</v>
      </c>
      <c r="H150" s="230"/>
      <c r="I150" s="245" t="s">
        <v>133</v>
      </c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 t="s">
        <v>134</v>
      </c>
      <c r="AF150" s="207">
        <v>1</v>
      </c>
      <c r="AG150" s="207"/>
      <c r="AH150" s="207"/>
      <c r="AI150" s="207"/>
      <c r="AJ150" s="207"/>
      <c r="AK150" s="207"/>
      <c r="AL150" s="207"/>
      <c r="AM150" s="207">
        <v>21</v>
      </c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>
      <c r="A151" s="243"/>
      <c r="B151" s="221"/>
      <c r="C151" s="234" t="s">
        <v>297</v>
      </c>
      <c r="D151" s="224"/>
      <c r="E151" s="227">
        <v>14.07</v>
      </c>
      <c r="F151" s="229"/>
      <c r="G151" s="229"/>
      <c r="H151" s="230"/>
      <c r="I151" s="245"/>
      <c r="J151" s="207"/>
      <c r="K151" s="207"/>
      <c r="L151" s="207"/>
      <c r="M151" s="207"/>
      <c r="N151" s="207"/>
      <c r="O151" s="207"/>
      <c r="P151" s="207"/>
      <c r="Q151" s="207"/>
      <c r="R151" s="207"/>
      <c r="S151" s="207"/>
      <c r="T151" s="207"/>
      <c r="U151" s="207"/>
      <c r="V151" s="207"/>
      <c r="W151" s="207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/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>
      <c r="A152" s="242">
        <v>52</v>
      </c>
      <c r="B152" s="220" t="s">
        <v>298</v>
      </c>
      <c r="C152" s="233" t="s">
        <v>299</v>
      </c>
      <c r="D152" s="223" t="s">
        <v>148</v>
      </c>
      <c r="E152" s="226">
        <v>14.071999999999999</v>
      </c>
      <c r="F152" s="228"/>
      <c r="G152" s="229">
        <f>ROUND(E152*F152,2)</f>
        <v>0</v>
      </c>
      <c r="H152" s="230"/>
      <c r="I152" s="245" t="s">
        <v>133</v>
      </c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7" t="s">
        <v>134</v>
      </c>
      <c r="AF152" s="207">
        <v>3</v>
      </c>
      <c r="AG152" s="207"/>
      <c r="AH152" s="207"/>
      <c r="AI152" s="207"/>
      <c r="AJ152" s="207"/>
      <c r="AK152" s="207"/>
      <c r="AL152" s="207"/>
      <c r="AM152" s="207">
        <v>21</v>
      </c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>
      <c r="A153" s="243"/>
      <c r="B153" s="221"/>
      <c r="C153" s="234" t="s">
        <v>297</v>
      </c>
      <c r="D153" s="224"/>
      <c r="E153" s="227">
        <v>14.07</v>
      </c>
      <c r="F153" s="229"/>
      <c r="G153" s="229"/>
      <c r="H153" s="230"/>
      <c r="I153" s="245"/>
      <c r="J153" s="207"/>
      <c r="K153" s="207"/>
      <c r="L153" s="207"/>
      <c r="M153" s="207"/>
      <c r="N153" s="207"/>
      <c r="O153" s="207"/>
      <c r="P153" s="207"/>
      <c r="Q153" s="207"/>
      <c r="R153" s="207"/>
      <c r="S153" s="207"/>
      <c r="T153" s="207"/>
      <c r="U153" s="207"/>
      <c r="V153" s="207"/>
      <c r="W153" s="207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/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>
      <c r="A154" s="241" t="s">
        <v>128</v>
      </c>
      <c r="B154" s="219" t="s">
        <v>85</v>
      </c>
      <c r="C154" s="232" t="s">
        <v>86</v>
      </c>
      <c r="D154" s="222"/>
      <c r="E154" s="225"/>
      <c r="F154" s="303">
        <f>SUM(G155:G164)</f>
        <v>0</v>
      </c>
      <c r="G154" s="304"/>
      <c r="H154" s="261"/>
      <c r="I154" s="244"/>
      <c r="AE154" t="s">
        <v>129</v>
      </c>
    </row>
    <row r="155" spans="1:60" outlineLevel="1">
      <c r="A155" s="242">
        <v>53</v>
      </c>
      <c r="B155" s="220" t="s">
        <v>300</v>
      </c>
      <c r="C155" s="233" t="s">
        <v>301</v>
      </c>
      <c r="D155" s="223" t="s">
        <v>148</v>
      </c>
      <c r="E155" s="226">
        <v>72.599999999999994</v>
      </c>
      <c r="F155" s="228"/>
      <c r="G155" s="229">
        <f>ROUND(E155*F155,2)</f>
        <v>0</v>
      </c>
      <c r="H155" s="230"/>
      <c r="I155" s="245" t="s">
        <v>133</v>
      </c>
      <c r="J155" s="207"/>
      <c r="K155" s="207"/>
      <c r="L155" s="207"/>
      <c r="M155" s="207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 t="s">
        <v>134</v>
      </c>
      <c r="AF155" s="207">
        <v>1</v>
      </c>
      <c r="AG155" s="207"/>
      <c r="AH155" s="207"/>
      <c r="AI155" s="207"/>
      <c r="AJ155" s="207"/>
      <c r="AK155" s="207"/>
      <c r="AL155" s="207"/>
      <c r="AM155" s="207">
        <v>21</v>
      </c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>
      <c r="A156" s="243"/>
      <c r="B156" s="221"/>
      <c r="C156" s="234" t="s">
        <v>302</v>
      </c>
      <c r="D156" s="224"/>
      <c r="E156" s="227">
        <v>72.599999999999994</v>
      </c>
      <c r="F156" s="229"/>
      <c r="G156" s="229"/>
      <c r="H156" s="230"/>
      <c r="I156" s="245"/>
      <c r="J156" s="207"/>
      <c r="K156" s="207"/>
      <c r="L156" s="207"/>
      <c r="M156" s="207"/>
      <c r="N156" s="207"/>
      <c r="O156" s="207"/>
      <c r="P156" s="207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/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>
      <c r="A157" s="242">
        <v>54</v>
      </c>
      <c r="B157" s="220" t="s">
        <v>303</v>
      </c>
      <c r="C157" s="233" t="s">
        <v>304</v>
      </c>
      <c r="D157" s="223" t="s">
        <v>170</v>
      </c>
      <c r="E157" s="226">
        <v>11.06</v>
      </c>
      <c r="F157" s="228"/>
      <c r="G157" s="229">
        <f>ROUND(E157*F157,2)</f>
        <v>0</v>
      </c>
      <c r="H157" s="230"/>
      <c r="I157" s="245" t="s">
        <v>133</v>
      </c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 t="s">
        <v>134</v>
      </c>
      <c r="AF157" s="207">
        <v>1</v>
      </c>
      <c r="AG157" s="207"/>
      <c r="AH157" s="207"/>
      <c r="AI157" s="207"/>
      <c r="AJ157" s="207"/>
      <c r="AK157" s="207"/>
      <c r="AL157" s="207"/>
      <c r="AM157" s="207">
        <v>21</v>
      </c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>
      <c r="A158" s="243"/>
      <c r="B158" s="221"/>
      <c r="C158" s="305" t="s">
        <v>305</v>
      </c>
      <c r="D158" s="306"/>
      <c r="E158" s="307"/>
      <c r="F158" s="308"/>
      <c r="G158" s="309"/>
      <c r="H158" s="230"/>
      <c r="I158" s="245"/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/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12" t="str">
        <f>C158</f>
        <v>Úprava délky a připevnění závětrné lišty natloukacími hmoždinkami včetně dodávky lišty.</v>
      </c>
      <c r="BB158" s="207"/>
      <c r="BC158" s="207"/>
      <c r="BD158" s="207"/>
      <c r="BE158" s="207"/>
      <c r="BF158" s="207"/>
      <c r="BG158" s="207"/>
      <c r="BH158" s="207"/>
    </row>
    <row r="159" spans="1:60" outlineLevel="1">
      <c r="A159" s="243"/>
      <c r="B159" s="221"/>
      <c r="C159" s="234" t="s">
        <v>306</v>
      </c>
      <c r="D159" s="224"/>
      <c r="E159" s="227">
        <v>11.06</v>
      </c>
      <c r="F159" s="229"/>
      <c r="G159" s="229"/>
      <c r="H159" s="230"/>
      <c r="I159" s="245"/>
      <c r="J159" s="207"/>
      <c r="K159" s="207"/>
      <c r="L159" s="207"/>
      <c r="M159" s="207"/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/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>
      <c r="A160" s="242">
        <v>55</v>
      </c>
      <c r="B160" s="220" t="s">
        <v>307</v>
      </c>
      <c r="C160" s="233" t="s">
        <v>308</v>
      </c>
      <c r="D160" s="223" t="s">
        <v>148</v>
      </c>
      <c r="E160" s="226">
        <v>64.734999999999999</v>
      </c>
      <c r="F160" s="228"/>
      <c r="G160" s="229">
        <f>ROUND(E160*F160,2)</f>
        <v>0</v>
      </c>
      <c r="H160" s="230"/>
      <c r="I160" s="245" t="s">
        <v>133</v>
      </c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 t="s">
        <v>134</v>
      </c>
      <c r="AF160" s="207">
        <v>1</v>
      </c>
      <c r="AG160" s="207"/>
      <c r="AH160" s="207"/>
      <c r="AI160" s="207"/>
      <c r="AJ160" s="207"/>
      <c r="AK160" s="207"/>
      <c r="AL160" s="207"/>
      <c r="AM160" s="207">
        <v>21</v>
      </c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>
      <c r="A161" s="243"/>
      <c r="B161" s="221"/>
      <c r="C161" s="234" t="s">
        <v>309</v>
      </c>
      <c r="D161" s="224"/>
      <c r="E161" s="227">
        <v>64.73</v>
      </c>
      <c r="F161" s="229"/>
      <c r="G161" s="229"/>
      <c r="H161" s="230"/>
      <c r="I161" s="245"/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/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>
      <c r="A162" s="242">
        <v>56</v>
      </c>
      <c r="B162" s="220" t="s">
        <v>310</v>
      </c>
      <c r="C162" s="233" t="s">
        <v>311</v>
      </c>
      <c r="D162" s="223" t="s">
        <v>148</v>
      </c>
      <c r="E162" s="226">
        <v>64.734999999999999</v>
      </c>
      <c r="F162" s="228"/>
      <c r="G162" s="229">
        <f>ROUND(E162*F162,2)</f>
        <v>0</v>
      </c>
      <c r="H162" s="230"/>
      <c r="I162" s="245" t="s">
        <v>133</v>
      </c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 t="s">
        <v>134</v>
      </c>
      <c r="AF162" s="207">
        <v>3</v>
      </c>
      <c r="AG162" s="207"/>
      <c r="AH162" s="207"/>
      <c r="AI162" s="207"/>
      <c r="AJ162" s="207"/>
      <c r="AK162" s="207"/>
      <c r="AL162" s="207"/>
      <c r="AM162" s="207">
        <v>21</v>
      </c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>
      <c r="A163" s="243"/>
      <c r="B163" s="221"/>
      <c r="C163" s="234" t="s">
        <v>309</v>
      </c>
      <c r="D163" s="224"/>
      <c r="E163" s="227">
        <v>64.73</v>
      </c>
      <c r="F163" s="229"/>
      <c r="G163" s="229"/>
      <c r="H163" s="230"/>
      <c r="I163" s="245"/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/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>
      <c r="A164" s="242">
        <v>57</v>
      </c>
      <c r="B164" s="220" t="s">
        <v>312</v>
      </c>
      <c r="C164" s="233" t="s">
        <v>313</v>
      </c>
      <c r="D164" s="223" t="s">
        <v>144</v>
      </c>
      <c r="E164" s="226">
        <v>0.31165999999999999</v>
      </c>
      <c r="F164" s="228"/>
      <c r="G164" s="229">
        <f>ROUND(E164*F164,2)</f>
        <v>0</v>
      </c>
      <c r="H164" s="230"/>
      <c r="I164" s="245" t="s">
        <v>133</v>
      </c>
      <c r="J164" s="207"/>
      <c r="K164" s="207"/>
      <c r="L164" s="207"/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  <c r="AD164" s="207"/>
      <c r="AE164" s="207" t="s">
        <v>134</v>
      </c>
      <c r="AF164" s="207">
        <v>7</v>
      </c>
      <c r="AG164" s="207"/>
      <c r="AH164" s="207"/>
      <c r="AI164" s="207"/>
      <c r="AJ164" s="207"/>
      <c r="AK164" s="207"/>
      <c r="AL164" s="207"/>
      <c r="AM164" s="207">
        <v>21</v>
      </c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>
      <c r="A165" s="241" t="s">
        <v>128</v>
      </c>
      <c r="B165" s="219" t="s">
        <v>87</v>
      </c>
      <c r="C165" s="232" t="s">
        <v>88</v>
      </c>
      <c r="D165" s="222"/>
      <c r="E165" s="225"/>
      <c r="F165" s="303">
        <f>SUM(G166:G194)</f>
        <v>0</v>
      </c>
      <c r="G165" s="304"/>
      <c r="H165" s="261"/>
      <c r="I165" s="244"/>
      <c r="AE165" t="s">
        <v>129</v>
      </c>
    </row>
    <row r="166" spans="1:60" outlineLevel="1">
      <c r="A166" s="242">
        <v>58</v>
      </c>
      <c r="B166" s="220" t="s">
        <v>314</v>
      </c>
      <c r="C166" s="233" t="s">
        <v>315</v>
      </c>
      <c r="D166" s="223" t="s">
        <v>148</v>
      </c>
      <c r="E166" s="226">
        <v>64.734999999999999</v>
      </c>
      <c r="F166" s="228"/>
      <c r="G166" s="229">
        <f>ROUND(E166*F166,2)</f>
        <v>0</v>
      </c>
      <c r="H166" s="230"/>
      <c r="I166" s="245" t="s">
        <v>133</v>
      </c>
      <c r="J166" s="207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 t="s">
        <v>134</v>
      </c>
      <c r="AF166" s="207">
        <v>1</v>
      </c>
      <c r="AG166" s="207"/>
      <c r="AH166" s="207"/>
      <c r="AI166" s="207"/>
      <c r="AJ166" s="207"/>
      <c r="AK166" s="207"/>
      <c r="AL166" s="207"/>
      <c r="AM166" s="207">
        <v>21</v>
      </c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>
      <c r="A167" s="243"/>
      <c r="B167" s="221"/>
      <c r="C167" s="234" t="s">
        <v>316</v>
      </c>
      <c r="D167" s="224"/>
      <c r="E167" s="227">
        <v>64.73</v>
      </c>
      <c r="F167" s="229"/>
      <c r="G167" s="229"/>
      <c r="H167" s="230"/>
      <c r="I167" s="245"/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>
      <c r="A168" s="242">
        <v>59</v>
      </c>
      <c r="B168" s="220" t="s">
        <v>317</v>
      </c>
      <c r="C168" s="233" t="s">
        <v>318</v>
      </c>
      <c r="D168" s="223" t="s">
        <v>148</v>
      </c>
      <c r="E168" s="226">
        <v>64.540000000000006</v>
      </c>
      <c r="F168" s="228"/>
      <c r="G168" s="229">
        <f>ROUND(E168*F168,2)</f>
        <v>0</v>
      </c>
      <c r="H168" s="230"/>
      <c r="I168" s="245" t="s">
        <v>133</v>
      </c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 t="s">
        <v>134</v>
      </c>
      <c r="AF168" s="207">
        <v>1</v>
      </c>
      <c r="AG168" s="207"/>
      <c r="AH168" s="207"/>
      <c r="AI168" s="207"/>
      <c r="AJ168" s="207"/>
      <c r="AK168" s="207"/>
      <c r="AL168" s="207"/>
      <c r="AM168" s="207">
        <v>21</v>
      </c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>
      <c r="A169" s="243"/>
      <c r="B169" s="221"/>
      <c r="C169" s="234" t="s">
        <v>319</v>
      </c>
      <c r="D169" s="224"/>
      <c r="E169" s="227">
        <v>64.540000000000006</v>
      </c>
      <c r="F169" s="229"/>
      <c r="G169" s="229"/>
      <c r="H169" s="230"/>
      <c r="I169" s="245"/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>
      <c r="A170" s="242">
        <v>60</v>
      </c>
      <c r="B170" s="220" t="s">
        <v>320</v>
      </c>
      <c r="C170" s="233" t="s">
        <v>321</v>
      </c>
      <c r="D170" s="223" t="s">
        <v>148</v>
      </c>
      <c r="E170" s="226">
        <v>64.734999999999999</v>
      </c>
      <c r="F170" s="228"/>
      <c r="G170" s="229">
        <f>ROUND(E170*F170,2)</f>
        <v>0</v>
      </c>
      <c r="H170" s="230"/>
      <c r="I170" s="245" t="s">
        <v>133</v>
      </c>
      <c r="J170" s="207"/>
      <c r="K170" s="207"/>
      <c r="L170" s="207"/>
      <c r="M170" s="207"/>
      <c r="N170" s="207"/>
      <c r="O170" s="207"/>
      <c r="P170" s="207"/>
      <c r="Q170" s="207"/>
      <c r="R170" s="207"/>
      <c r="S170" s="207"/>
      <c r="T170" s="207"/>
      <c r="U170" s="207"/>
      <c r="V170" s="207"/>
      <c r="W170" s="207"/>
      <c r="X170" s="207"/>
      <c r="Y170" s="207"/>
      <c r="Z170" s="207"/>
      <c r="AA170" s="207"/>
      <c r="AB170" s="207"/>
      <c r="AC170" s="207"/>
      <c r="AD170" s="207"/>
      <c r="AE170" s="207" t="s">
        <v>134</v>
      </c>
      <c r="AF170" s="207">
        <v>1</v>
      </c>
      <c r="AG170" s="207"/>
      <c r="AH170" s="207"/>
      <c r="AI170" s="207"/>
      <c r="AJ170" s="207"/>
      <c r="AK170" s="207"/>
      <c r="AL170" s="207"/>
      <c r="AM170" s="207">
        <v>21</v>
      </c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>
      <c r="A171" s="243"/>
      <c r="B171" s="221"/>
      <c r="C171" s="234" t="s">
        <v>322</v>
      </c>
      <c r="D171" s="224"/>
      <c r="E171" s="227">
        <v>64.73</v>
      </c>
      <c r="F171" s="229"/>
      <c r="G171" s="229"/>
      <c r="H171" s="230"/>
      <c r="I171" s="245"/>
      <c r="J171" s="207"/>
      <c r="K171" s="207"/>
      <c r="L171" s="207"/>
      <c r="M171" s="207"/>
      <c r="N171" s="207"/>
      <c r="O171" s="207"/>
      <c r="P171" s="207"/>
      <c r="Q171" s="207"/>
      <c r="R171" s="207"/>
      <c r="S171" s="207"/>
      <c r="T171" s="207"/>
      <c r="U171" s="207"/>
      <c r="V171" s="207"/>
      <c r="W171" s="207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/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>
      <c r="A172" s="242">
        <v>61</v>
      </c>
      <c r="B172" s="220" t="s">
        <v>323</v>
      </c>
      <c r="C172" s="233" t="s">
        <v>324</v>
      </c>
      <c r="D172" s="223" t="s">
        <v>148</v>
      </c>
      <c r="E172" s="226">
        <v>2.6240000000000001</v>
      </c>
      <c r="F172" s="228"/>
      <c r="G172" s="229">
        <f>ROUND(E172*F172,2)</f>
        <v>0</v>
      </c>
      <c r="H172" s="230"/>
      <c r="I172" s="245" t="s">
        <v>133</v>
      </c>
      <c r="J172" s="207"/>
      <c r="K172" s="207"/>
      <c r="L172" s="207"/>
      <c r="M172" s="207"/>
      <c r="N172" s="207"/>
      <c r="O172" s="207"/>
      <c r="P172" s="207"/>
      <c r="Q172" s="207"/>
      <c r="R172" s="207"/>
      <c r="S172" s="207"/>
      <c r="T172" s="207"/>
      <c r="U172" s="207"/>
      <c r="V172" s="207"/>
      <c r="W172" s="207"/>
      <c r="X172" s="207"/>
      <c r="Y172" s="207"/>
      <c r="Z172" s="207"/>
      <c r="AA172" s="207"/>
      <c r="AB172" s="207"/>
      <c r="AC172" s="207"/>
      <c r="AD172" s="207"/>
      <c r="AE172" s="207" t="s">
        <v>134</v>
      </c>
      <c r="AF172" s="207">
        <v>1</v>
      </c>
      <c r="AG172" s="207"/>
      <c r="AH172" s="207"/>
      <c r="AI172" s="207"/>
      <c r="AJ172" s="207"/>
      <c r="AK172" s="207"/>
      <c r="AL172" s="207"/>
      <c r="AM172" s="207">
        <v>21</v>
      </c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>
      <c r="A173" s="243"/>
      <c r="B173" s="221"/>
      <c r="C173" s="305" t="s">
        <v>325</v>
      </c>
      <c r="D173" s="306"/>
      <c r="E173" s="307"/>
      <c r="F173" s="308"/>
      <c r="G173" s="309"/>
      <c r="H173" s="230"/>
      <c r="I173" s="245"/>
      <c r="J173" s="207"/>
      <c r="K173" s="207"/>
      <c r="L173" s="207"/>
      <c r="M173" s="207"/>
      <c r="N173" s="207"/>
      <c r="O173" s="207"/>
      <c r="P173" s="207"/>
      <c r="Q173" s="207"/>
      <c r="R173" s="207"/>
      <c r="S173" s="207"/>
      <c r="T173" s="207"/>
      <c r="U173" s="207"/>
      <c r="V173" s="207"/>
      <c r="W173" s="207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/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12" t="str">
        <f>C173</f>
        <v>Včetně pomocného lešení o výšce podlahy do 1900 mm a pro zatížení do 1,5 kPa.</v>
      </c>
      <c r="BB173" s="207"/>
      <c r="BC173" s="207"/>
      <c r="BD173" s="207"/>
      <c r="BE173" s="207"/>
      <c r="BF173" s="207"/>
      <c r="BG173" s="207"/>
      <c r="BH173" s="207"/>
    </row>
    <row r="174" spans="1:60" outlineLevel="1">
      <c r="A174" s="243"/>
      <c r="B174" s="221"/>
      <c r="C174" s="234" t="s">
        <v>326</v>
      </c>
      <c r="D174" s="224"/>
      <c r="E174" s="227"/>
      <c r="F174" s="229"/>
      <c r="G174" s="229"/>
      <c r="H174" s="230"/>
      <c r="I174" s="245"/>
      <c r="J174" s="207"/>
      <c r="K174" s="207"/>
      <c r="L174" s="207"/>
      <c r="M174" s="207"/>
      <c r="N174" s="207"/>
      <c r="O174" s="207"/>
      <c r="P174" s="207"/>
      <c r="Q174" s="207"/>
      <c r="R174" s="207"/>
      <c r="S174" s="207"/>
      <c r="T174" s="207"/>
      <c r="U174" s="207"/>
      <c r="V174" s="207"/>
      <c r="W174" s="207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/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>
      <c r="A175" s="243"/>
      <c r="B175" s="221"/>
      <c r="C175" s="234" t="s">
        <v>327</v>
      </c>
      <c r="D175" s="224"/>
      <c r="E175" s="227">
        <v>2.2799999999999998</v>
      </c>
      <c r="F175" s="229"/>
      <c r="G175" s="229"/>
      <c r="H175" s="230"/>
      <c r="I175" s="245"/>
      <c r="J175" s="207"/>
      <c r="K175" s="207"/>
      <c r="L175" s="207"/>
      <c r="M175" s="207"/>
      <c r="N175" s="207"/>
      <c r="O175" s="207"/>
      <c r="P175" s="207"/>
      <c r="Q175" s="207"/>
      <c r="R175" s="207"/>
      <c r="S175" s="207"/>
      <c r="T175" s="207"/>
      <c r="U175" s="207"/>
      <c r="V175" s="207"/>
      <c r="W175" s="207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/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>
      <c r="A176" s="243"/>
      <c r="B176" s="221"/>
      <c r="C176" s="234" t="s">
        <v>328</v>
      </c>
      <c r="D176" s="224"/>
      <c r="E176" s="227">
        <v>0.2</v>
      </c>
      <c r="F176" s="229"/>
      <c r="G176" s="229"/>
      <c r="H176" s="230"/>
      <c r="I176" s="245"/>
      <c r="J176" s="207"/>
      <c r="K176" s="207"/>
      <c r="L176" s="207"/>
      <c r="M176" s="207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/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>
      <c r="A177" s="243"/>
      <c r="B177" s="221"/>
      <c r="C177" s="234" t="s">
        <v>329</v>
      </c>
      <c r="D177" s="224"/>
      <c r="E177" s="227">
        <v>0.14000000000000001</v>
      </c>
      <c r="F177" s="229"/>
      <c r="G177" s="229"/>
      <c r="H177" s="230"/>
      <c r="I177" s="245"/>
      <c r="J177" s="207"/>
      <c r="K177" s="207"/>
      <c r="L177" s="207"/>
      <c r="M177" s="207"/>
      <c r="N177" s="207"/>
      <c r="O177" s="207"/>
      <c r="P177" s="207"/>
      <c r="Q177" s="207"/>
      <c r="R177" s="207"/>
      <c r="S177" s="207"/>
      <c r="T177" s="207"/>
      <c r="U177" s="207"/>
      <c r="V177" s="207"/>
      <c r="W177" s="207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/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>
      <c r="A178" s="242">
        <v>62</v>
      </c>
      <c r="B178" s="220" t="s">
        <v>330</v>
      </c>
      <c r="C178" s="233" t="s">
        <v>331</v>
      </c>
      <c r="D178" s="223" t="s">
        <v>148</v>
      </c>
      <c r="E178" s="226">
        <v>7.9249999999999998</v>
      </c>
      <c r="F178" s="228"/>
      <c r="G178" s="229">
        <f>ROUND(E178*F178,2)</f>
        <v>0</v>
      </c>
      <c r="H178" s="230"/>
      <c r="I178" s="245" t="s">
        <v>133</v>
      </c>
      <c r="J178" s="207"/>
      <c r="K178" s="207"/>
      <c r="L178" s="207"/>
      <c r="M178" s="207"/>
      <c r="N178" s="207"/>
      <c r="O178" s="207"/>
      <c r="P178" s="207"/>
      <c r="Q178" s="207"/>
      <c r="R178" s="207"/>
      <c r="S178" s="207"/>
      <c r="T178" s="207"/>
      <c r="U178" s="207"/>
      <c r="V178" s="207"/>
      <c r="W178" s="207"/>
      <c r="X178" s="207"/>
      <c r="Y178" s="207"/>
      <c r="Z178" s="207"/>
      <c r="AA178" s="207"/>
      <c r="AB178" s="207"/>
      <c r="AC178" s="207"/>
      <c r="AD178" s="207"/>
      <c r="AE178" s="207" t="s">
        <v>134</v>
      </c>
      <c r="AF178" s="207">
        <v>1</v>
      </c>
      <c r="AG178" s="207"/>
      <c r="AH178" s="207"/>
      <c r="AI178" s="207"/>
      <c r="AJ178" s="207"/>
      <c r="AK178" s="207"/>
      <c r="AL178" s="207"/>
      <c r="AM178" s="207">
        <v>21</v>
      </c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>
      <c r="A179" s="243"/>
      <c r="B179" s="221"/>
      <c r="C179" s="305" t="s">
        <v>332</v>
      </c>
      <c r="D179" s="306"/>
      <c r="E179" s="307"/>
      <c r="F179" s="308"/>
      <c r="G179" s="309"/>
      <c r="H179" s="230"/>
      <c r="I179" s="245"/>
      <c r="J179" s="207"/>
      <c r="K179" s="207"/>
      <c r="L179" s="207"/>
      <c r="M179" s="207"/>
      <c r="N179" s="207"/>
      <c r="O179" s="207"/>
      <c r="P179" s="207"/>
      <c r="Q179" s="207"/>
      <c r="R179" s="207"/>
      <c r="S179" s="207"/>
      <c r="T179" s="207"/>
      <c r="U179" s="207"/>
      <c r="V179" s="207"/>
      <c r="W179" s="207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/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12" t="str">
        <f>C179</f>
        <v>Očištění povrchu stěny od prachu, nařezání izolačních desek na požadovaný rozměr, nanesení lepicího tmelu, osazení desek.</v>
      </c>
      <c r="BB179" s="207"/>
      <c r="BC179" s="207"/>
      <c r="BD179" s="207"/>
      <c r="BE179" s="207"/>
      <c r="BF179" s="207"/>
      <c r="BG179" s="207"/>
      <c r="BH179" s="207"/>
    </row>
    <row r="180" spans="1:60" outlineLevel="1">
      <c r="A180" s="243"/>
      <c r="B180" s="221"/>
      <c r="C180" s="234" t="s">
        <v>205</v>
      </c>
      <c r="D180" s="224"/>
      <c r="E180" s="227">
        <v>7.92</v>
      </c>
      <c r="F180" s="229"/>
      <c r="G180" s="229"/>
      <c r="H180" s="230"/>
      <c r="I180" s="245"/>
      <c r="J180" s="207"/>
      <c r="K180" s="207"/>
      <c r="L180" s="207"/>
      <c r="M180" s="207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/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>
      <c r="A181" s="242">
        <v>63</v>
      </c>
      <c r="B181" s="220" t="s">
        <v>333</v>
      </c>
      <c r="C181" s="233" t="s">
        <v>334</v>
      </c>
      <c r="D181" s="223" t="s">
        <v>148</v>
      </c>
      <c r="E181" s="226">
        <v>7.9249999999999998</v>
      </c>
      <c r="F181" s="228"/>
      <c r="G181" s="229">
        <f>ROUND(E181*F181,2)</f>
        <v>0</v>
      </c>
      <c r="H181" s="230"/>
      <c r="I181" s="245" t="s">
        <v>133</v>
      </c>
      <c r="J181" s="207"/>
      <c r="K181" s="207"/>
      <c r="L181" s="207"/>
      <c r="M181" s="207"/>
      <c r="N181" s="207"/>
      <c r="O181" s="207"/>
      <c r="P181" s="207"/>
      <c r="Q181" s="207"/>
      <c r="R181" s="207"/>
      <c r="S181" s="207"/>
      <c r="T181" s="207"/>
      <c r="U181" s="207"/>
      <c r="V181" s="207"/>
      <c r="W181" s="207"/>
      <c r="X181" s="207"/>
      <c r="Y181" s="207"/>
      <c r="Z181" s="207"/>
      <c r="AA181" s="207"/>
      <c r="AB181" s="207"/>
      <c r="AC181" s="207"/>
      <c r="AD181" s="207"/>
      <c r="AE181" s="207" t="s">
        <v>134</v>
      </c>
      <c r="AF181" s="207">
        <v>3</v>
      </c>
      <c r="AG181" s="207"/>
      <c r="AH181" s="207"/>
      <c r="AI181" s="207"/>
      <c r="AJ181" s="207"/>
      <c r="AK181" s="207"/>
      <c r="AL181" s="207"/>
      <c r="AM181" s="207">
        <v>21</v>
      </c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>
      <c r="A182" s="243"/>
      <c r="B182" s="221"/>
      <c r="C182" s="234" t="s">
        <v>205</v>
      </c>
      <c r="D182" s="224"/>
      <c r="E182" s="227">
        <v>7.92</v>
      </c>
      <c r="F182" s="229"/>
      <c r="G182" s="229"/>
      <c r="H182" s="230"/>
      <c r="I182" s="245"/>
      <c r="J182" s="207"/>
      <c r="K182" s="207"/>
      <c r="L182" s="207"/>
      <c r="M182" s="207"/>
      <c r="N182" s="207"/>
      <c r="O182" s="207"/>
      <c r="P182" s="207"/>
      <c r="Q182" s="207"/>
      <c r="R182" s="207"/>
      <c r="S182" s="207"/>
      <c r="T182" s="207"/>
      <c r="U182" s="207"/>
      <c r="V182" s="207"/>
      <c r="W182" s="207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/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>
      <c r="A183" s="242">
        <v>64</v>
      </c>
      <c r="B183" s="220" t="s">
        <v>335</v>
      </c>
      <c r="C183" s="233" t="s">
        <v>336</v>
      </c>
      <c r="D183" s="223" t="s">
        <v>132</v>
      </c>
      <c r="E183" s="226">
        <v>0.26240000000000002</v>
      </c>
      <c r="F183" s="228"/>
      <c r="G183" s="229">
        <f>ROUND(E183*F183,2)</f>
        <v>0</v>
      </c>
      <c r="H183" s="230"/>
      <c r="I183" s="245" t="s">
        <v>133</v>
      </c>
      <c r="J183" s="207"/>
      <c r="K183" s="207"/>
      <c r="L183" s="207"/>
      <c r="M183" s="207"/>
      <c r="N183" s="207"/>
      <c r="O183" s="207"/>
      <c r="P183" s="207"/>
      <c r="Q183" s="207"/>
      <c r="R183" s="207"/>
      <c r="S183" s="207"/>
      <c r="T183" s="207"/>
      <c r="U183" s="207"/>
      <c r="V183" s="207"/>
      <c r="W183" s="207"/>
      <c r="X183" s="207"/>
      <c r="Y183" s="207"/>
      <c r="Z183" s="207"/>
      <c r="AA183" s="207"/>
      <c r="AB183" s="207"/>
      <c r="AC183" s="207"/>
      <c r="AD183" s="207"/>
      <c r="AE183" s="207" t="s">
        <v>134</v>
      </c>
      <c r="AF183" s="207">
        <v>3</v>
      </c>
      <c r="AG183" s="207"/>
      <c r="AH183" s="207"/>
      <c r="AI183" s="207"/>
      <c r="AJ183" s="207"/>
      <c r="AK183" s="207"/>
      <c r="AL183" s="207"/>
      <c r="AM183" s="207">
        <v>21</v>
      </c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>
      <c r="A184" s="243"/>
      <c r="B184" s="221"/>
      <c r="C184" s="234" t="s">
        <v>337</v>
      </c>
      <c r="D184" s="224"/>
      <c r="E184" s="227"/>
      <c r="F184" s="229"/>
      <c r="G184" s="229"/>
      <c r="H184" s="230"/>
      <c r="I184" s="245"/>
      <c r="J184" s="207"/>
      <c r="K184" s="207"/>
      <c r="L184" s="207"/>
      <c r="M184" s="207"/>
      <c r="N184" s="207"/>
      <c r="O184" s="207"/>
      <c r="P184" s="207"/>
      <c r="Q184" s="207"/>
      <c r="R184" s="207"/>
      <c r="S184" s="207"/>
      <c r="T184" s="207"/>
      <c r="U184" s="207"/>
      <c r="V184" s="207"/>
      <c r="W184" s="207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/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>
      <c r="A185" s="243"/>
      <c r="B185" s="221"/>
      <c r="C185" s="234" t="s">
        <v>338</v>
      </c>
      <c r="D185" s="224"/>
      <c r="E185" s="227">
        <v>0.23</v>
      </c>
      <c r="F185" s="229"/>
      <c r="G185" s="229"/>
      <c r="H185" s="230"/>
      <c r="I185" s="245"/>
      <c r="J185" s="207"/>
      <c r="K185" s="207"/>
      <c r="L185" s="207"/>
      <c r="M185" s="207"/>
      <c r="N185" s="207"/>
      <c r="O185" s="207"/>
      <c r="P185" s="207"/>
      <c r="Q185" s="207"/>
      <c r="R185" s="207"/>
      <c r="S185" s="207"/>
      <c r="T185" s="207"/>
      <c r="U185" s="207"/>
      <c r="V185" s="207"/>
      <c r="W185" s="207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/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>
      <c r="A186" s="243"/>
      <c r="B186" s="221"/>
      <c r="C186" s="234" t="s">
        <v>339</v>
      </c>
      <c r="D186" s="224"/>
      <c r="E186" s="227">
        <v>0.02</v>
      </c>
      <c r="F186" s="229"/>
      <c r="G186" s="229"/>
      <c r="H186" s="230"/>
      <c r="I186" s="245"/>
      <c r="J186" s="207"/>
      <c r="K186" s="207"/>
      <c r="L186" s="207"/>
      <c r="M186" s="207"/>
      <c r="N186" s="207"/>
      <c r="O186" s="207"/>
      <c r="P186" s="207"/>
      <c r="Q186" s="207"/>
      <c r="R186" s="207"/>
      <c r="S186" s="207"/>
      <c r="T186" s="207"/>
      <c r="U186" s="207"/>
      <c r="V186" s="207"/>
      <c r="W186" s="207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/>
      <c r="AH186" s="207"/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>
      <c r="A187" s="243"/>
      <c r="B187" s="221"/>
      <c r="C187" s="234" t="s">
        <v>340</v>
      </c>
      <c r="D187" s="224"/>
      <c r="E187" s="227">
        <v>0.01</v>
      </c>
      <c r="F187" s="229"/>
      <c r="G187" s="229"/>
      <c r="H187" s="230"/>
      <c r="I187" s="245"/>
      <c r="J187" s="207"/>
      <c r="K187" s="207"/>
      <c r="L187" s="207"/>
      <c r="M187" s="207"/>
      <c r="N187" s="207"/>
      <c r="O187" s="207"/>
      <c r="P187" s="207"/>
      <c r="Q187" s="207"/>
      <c r="R187" s="207"/>
      <c r="S187" s="207"/>
      <c r="T187" s="207"/>
      <c r="U187" s="207"/>
      <c r="V187" s="207"/>
      <c r="W187" s="207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/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>
      <c r="A188" s="242">
        <v>65</v>
      </c>
      <c r="B188" s="220" t="s">
        <v>341</v>
      </c>
      <c r="C188" s="233" t="s">
        <v>342</v>
      </c>
      <c r="D188" s="223" t="s">
        <v>148</v>
      </c>
      <c r="E188" s="226">
        <v>64.734999999999999</v>
      </c>
      <c r="F188" s="228"/>
      <c r="G188" s="229">
        <f>ROUND(E188*F188,2)</f>
        <v>0</v>
      </c>
      <c r="H188" s="230"/>
      <c r="I188" s="245" t="s">
        <v>133</v>
      </c>
      <c r="J188" s="207"/>
      <c r="K188" s="207"/>
      <c r="L188" s="207"/>
      <c r="M188" s="207"/>
      <c r="N188" s="207"/>
      <c r="O188" s="207"/>
      <c r="P188" s="207"/>
      <c r="Q188" s="207"/>
      <c r="R188" s="207"/>
      <c r="S188" s="207"/>
      <c r="T188" s="207"/>
      <c r="U188" s="207"/>
      <c r="V188" s="207"/>
      <c r="W188" s="207"/>
      <c r="X188" s="207"/>
      <c r="Y188" s="207"/>
      <c r="Z188" s="207"/>
      <c r="AA188" s="207"/>
      <c r="AB188" s="207"/>
      <c r="AC188" s="207"/>
      <c r="AD188" s="207"/>
      <c r="AE188" s="207" t="s">
        <v>134</v>
      </c>
      <c r="AF188" s="207">
        <v>3</v>
      </c>
      <c r="AG188" s="207"/>
      <c r="AH188" s="207"/>
      <c r="AI188" s="207"/>
      <c r="AJ188" s="207"/>
      <c r="AK188" s="207"/>
      <c r="AL188" s="207"/>
      <c r="AM188" s="207">
        <v>21</v>
      </c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>
      <c r="A189" s="243"/>
      <c r="B189" s="221"/>
      <c r="C189" s="234" t="s">
        <v>322</v>
      </c>
      <c r="D189" s="224"/>
      <c r="E189" s="227">
        <v>64.73</v>
      </c>
      <c r="F189" s="229"/>
      <c r="G189" s="229"/>
      <c r="H189" s="230"/>
      <c r="I189" s="245"/>
      <c r="J189" s="207"/>
      <c r="K189" s="207"/>
      <c r="L189" s="207"/>
      <c r="M189" s="207"/>
      <c r="N189" s="207"/>
      <c r="O189" s="207"/>
      <c r="P189" s="207"/>
      <c r="Q189" s="207"/>
      <c r="R189" s="207"/>
      <c r="S189" s="207"/>
      <c r="T189" s="207"/>
      <c r="U189" s="207"/>
      <c r="V189" s="207"/>
      <c r="W189" s="207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/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>
      <c r="A190" s="242">
        <v>66</v>
      </c>
      <c r="B190" s="220" t="s">
        <v>343</v>
      </c>
      <c r="C190" s="233" t="s">
        <v>344</v>
      </c>
      <c r="D190" s="223" t="s">
        <v>148</v>
      </c>
      <c r="E190" s="226">
        <v>64.734999999999999</v>
      </c>
      <c r="F190" s="228"/>
      <c r="G190" s="229">
        <f>ROUND(E190*F190,2)</f>
        <v>0</v>
      </c>
      <c r="H190" s="230"/>
      <c r="I190" s="245" t="s">
        <v>133</v>
      </c>
      <c r="J190" s="207"/>
      <c r="K190" s="207"/>
      <c r="L190" s="207"/>
      <c r="M190" s="207"/>
      <c r="N190" s="207"/>
      <c r="O190" s="207"/>
      <c r="P190" s="207"/>
      <c r="Q190" s="207"/>
      <c r="R190" s="207"/>
      <c r="S190" s="207"/>
      <c r="T190" s="207"/>
      <c r="U190" s="207"/>
      <c r="V190" s="207"/>
      <c r="W190" s="207"/>
      <c r="X190" s="207"/>
      <c r="Y190" s="207"/>
      <c r="Z190" s="207"/>
      <c r="AA190" s="207"/>
      <c r="AB190" s="207"/>
      <c r="AC190" s="207"/>
      <c r="AD190" s="207"/>
      <c r="AE190" s="207" t="s">
        <v>134</v>
      </c>
      <c r="AF190" s="207">
        <v>3</v>
      </c>
      <c r="AG190" s="207"/>
      <c r="AH190" s="207"/>
      <c r="AI190" s="207"/>
      <c r="AJ190" s="207"/>
      <c r="AK190" s="207"/>
      <c r="AL190" s="207"/>
      <c r="AM190" s="207">
        <v>21</v>
      </c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>
      <c r="A191" s="243"/>
      <c r="B191" s="221"/>
      <c r="C191" s="234" t="s">
        <v>316</v>
      </c>
      <c r="D191" s="224"/>
      <c r="E191" s="227">
        <v>64.73</v>
      </c>
      <c r="F191" s="229"/>
      <c r="G191" s="229"/>
      <c r="H191" s="230"/>
      <c r="I191" s="245"/>
      <c r="J191" s="207"/>
      <c r="K191" s="207"/>
      <c r="L191" s="207"/>
      <c r="M191" s="207"/>
      <c r="N191" s="207"/>
      <c r="O191" s="207"/>
      <c r="P191" s="207"/>
      <c r="Q191" s="207"/>
      <c r="R191" s="207"/>
      <c r="S191" s="207"/>
      <c r="T191" s="207"/>
      <c r="U191" s="207"/>
      <c r="V191" s="207"/>
      <c r="W191" s="207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/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>
      <c r="A192" s="242">
        <v>67</v>
      </c>
      <c r="B192" s="220" t="s">
        <v>345</v>
      </c>
      <c r="C192" s="233" t="s">
        <v>346</v>
      </c>
      <c r="D192" s="223" t="s">
        <v>148</v>
      </c>
      <c r="E192" s="226">
        <v>64.540000000000006</v>
      </c>
      <c r="F192" s="228"/>
      <c r="G192" s="229">
        <f>ROUND(E192*F192,2)</f>
        <v>0</v>
      </c>
      <c r="H192" s="230"/>
      <c r="I192" s="245" t="s">
        <v>133</v>
      </c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 t="s">
        <v>134</v>
      </c>
      <c r="AF192" s="207">
        <v>3</v>
      </c>
      <c r="AG192" s="207"/>
      <c r="AH192" s="207"/>
      <c r="AI192" s="207"/>
      <c r="AJ192" s="207"/>
      <c r="AK192" s="207"/>
      <c r="AL192" s="207"/>
      <c r="AM192" s="207">
        <v>21</v>
      </c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>
      <c r="A193" s="243"/>
      <c r="B193" s="221"/>
      <c r="C193" s="234" t="s">
        <v>319</v>
      </c>
      <c r="D193" s="224"/>
      <c r="E193" s="227">
        <v>64.540000000000006</v>
      </c>
      <c r="F193" s="229"/>
      <c r="G193" s="229"/>
      <c r="H193" s="230"/>
      <c r="I193" s="245"/>
      <c r="J193" s="207"/>
      <c r="K193" s="207"/>
      <c r="L193" s="207"/>
      <c r="M193" s="207"/>
      <c r="N193" s="207"/>
      <c r="O193" s="207"/>
      <c r="P193" s="207"/>
      <c r="Q193" s="207"/>
      <c r="R193" s="207"/>
      <c r="S193" s="207"/>
      <c r="T193" s="207"/>
      <c r="U193" s="207"/>
      <c r="V193" s="207"/>
      <c r="W193" s="207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/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>
      <c r="A194" s="242">
        <v>68</v>
      </c>
      <c r="B194" s="220" t="s">
        <v>347</v>
      </c>
      <c r="C194" s="233" t="s">
        <v>348</v>
      </c>
      <c r="D194" s="223" t="s">
        <v>144</v>
      </c>
      <c r="E194" s="226">
        <v>0.60980999999999996</v>
      </c>
      <c r="F194" s="228"/>
      <c r="G194" s="229">
        <f>ROUND(E194*F194,2)</f>
        <v>0</v>
      </c>
      <c r="H194" s="230"/>
      <c r="I194" s="245" t="s">
        <v>133</v>
      </c>
      <c r="J194" s="207"/>
      <c r="K194" s="207"/>
      <c r="L194" s="207"/>
      <c r="M194" s="207"/>
      <c r="N194" s="207"/>
      <c r="O194" s="207"/>
      <c r="P194" s="207"/>
      <c r="Q194" s="207"/>
      <c r="R194" s="207"/>
      <c r="S194" s="207"/>
      <c r="T194" s="207"/>
      <c r="U194" s="207"/>
      <c r="V194" s="207"/>
      <c r="W194" s="207"/>
      <c r="X194" s="207"/>
      <c r="Y194" s="207"/>
      <c r="Z194" s="207"/>
      <c r="AA194" s="207"/>
      <c r="AB194" s="207"/>
      <c r="AC194" s="207"/>
      <c r="AD194" s="207"/>
      <c r="AE194" s="207" t="s">
        <v>134</v>
      </c>
      <c r="AF194" s="207">
        <v>7</v>
      </c>
      <c r="AG194" s="207"/>
      <c r="AH194" s="207"/>
      <c r="AI194" s="207"/>
      <c r="AJ194" s="207"/>
      <c r="AK194" s="207"/>
      <c r="AL194" s="207"/>
      <c r="AM194" s="207">
        <v>21</v>
      </c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>
      <c r="A195" s="241" t="s">
        <v>128</v>
      </c>
      <c r="B195" s="219" t="s">
        <v>89</v>
      </c>
      <c r="C195" s="232" t="s">
        <v>90</v>
      </c>
      <c r="D195" s="222"/>
      <c r="E195" s="225"/>
      <c r="F195" s="303">
        <f>SUM(G196:G229)</f>
        <v>0</v>
      </c>
      <c r="G195" s="304"/>
      <c r="H195" s="261"/>
      <c r="I195" s="244"/>
      <c r="AE195" t="s">
        <v>129</v>
      </c>
    </row>
    <row r="196" spans="1:60" outlineLevel="1">
      <c r="A196" s="242">
        <v>69</v>
      </c>
      <c r="B196" s="220" t="s">
        <v>349</v>
      </c>
      <c r="C196" s="233" t="s">
        <v>350</v>
      </c>
      <c r="D196" s="223" t="s">
        <v>170</v>
      </c>
      <c r="E196" s="226">
        <v>93.55</v>
      </c>
      <c r="F196" s="228"/>
      <c r="G196" s="229">
        <f>ROUND(E196*F196,2)</f>
        <v>0</v>
      </c>
      <c r="H196" s="230"/>
      <c r="I196" s="245" t="s">
        <v>133</v>
      </c>
      <c r="J196" s="207"/>
      <c r="K196" s="207"/>
      <c r="L196" s="207"/>
      <c r="M196" s="207"/>
      <c r="N196" s="207"/>
      <c r="O196" s="207"/>
      <c r="P196" s="207"/>
      <c r="Q196" s="207"/>
      <c r="R196" s="207"/>
      <c r="S196" s="207"/>
      <c r="T196" s="207"/>
      <c r="U196" s="207"/>
      <c r="V196" s="207"/>
      <c r="W196" s="207"/>
      <c r="X196" s="207"/>
      <c r="Y196" s="207"/>
      <c r="Z196" s="207"/>
      <c r="AA196" s="207"/>
      <c r="AB196" s="207"/>
      <c r="AC196" s="207"/>
      <c r="AD196" s="207"/>
      <c r="AE196" s="207" t="s">
        <v>134</v>
      </c>
      <c r="AF196" s="207">
        <v>1</v>
      </c>
      <c r="AG196" s="207"/>
      <c r="AH196" s="207"/>
      <c r="AI196" s="207"/>
      <c r="AJ196" s="207"/>
      <c r="AK196" s="207"/>
      <c r="AL196" s="207"/>
      <c r="AM196" s="207">
        <v>21</v>
      </c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>
      <c r="A197" s="243"/>
      <c r="B197" s="221"/>
      <c r="C197" s="234" t="s">
        <v>351</v>
      </c>
      <c r="D197" s="224"/>
      <c r="E197" s="227">
        <v>69.55</v>
      </c>
      <c r="F197" s="229"/>
      <c r="G197" s="229"/>
      <c r="H197" s="230"/>
      <c r="I197" s="245"/>
      <c r="J197" s="207"/>
      <c r="K197" s="207"/>
      <c r="L197" s="207"/>
      <c r="M197" s="207"/>
      <c r="N197" s="207"/>
      <c r="O197" s="207"/>
      <c r="P197" s="207"/>
      <c r="Q197" s="207"/>
      <c r="R197" s="207"/>
      <c r="S197" s="207"/>
      <c r="T197" s="207"/>
      <c r="U197" s="207"/>
      <c r="V197" s="207"/>
      <c r="W197" s="207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/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>
      <c r="A198" s="243"/>
      <c r="B198" s="221"/>
      <c r="C198" s="234" t="s">
        <v>352</v>
      </c>
      <c r="D198" s="224"/>
      <c r="E198" s="227">
        <v>24</v>
      </c>
      <c r="F198" s="229"/>
      <c r="G198" s="229"/>
      <c r="H198" s="230"/>
      <c r="I198" s="245"/>
      <c r="J198" s="207"/>
      <c r="K198" s="207"/>
      <c r="L198" s="207"/>
      <c r="M198" s="207"/>
      <c r="N198" s="207"/>
      <c r="O198" s="207"/>
      <c r="P198" s="207"/>
      <c r="Q198" s="207"/>
      <c r="R198" s="207"/>
      <c r="S198" s="207"/>
      <c r="T198" s="207"/>
      <c r="U198" s="207"/>
      <c r="V198" s="207"/>
      <c r="W198" s="207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/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>
      <c r="A199" s="242">
        <v>70</v>
      </c>
      <c r="B199" s="220" t="s">
        <v>353</v>
      </c>
      <c r="C199" s="233" t="s">
        <v>354</v>
      </c>
      <c r="D199" s="223" t="s">
        <v>170</v>
      </c>
      <c r="E199" s="226">
        <v>124.4</v>
      </c>
      <c r="F199" s="228"/>
      <c r="G199" s="229">
        <f>ROUND(E199*F199,2)</f>
        <v>0</v>
      </c>
      <c r="H199" s="230"/>
      <c r="I199" s="245" t="s">
        <v>133</v>
      </c>
      <c r="J199" s="207"/>
      <c r="K199" s="207"/>
      <c r="L199" s="207"/>
      <c r="M199" s="207"/>
      <c r="N199" s="207"/>
      <c r="O199" s="207"/>
      <c r="P199" s="207"/>
      <c r="Q199" s="207"/>
      <c r="R199" s="207"/>
      <c r="S199" s="207"/>
      <c r="T199" s="207"/>
      <c r="U199" s="207"/>
      <c r="V199" s="207"/>
      <c r="W199" s="207"/>
      <c r="X199" s="207"/>
      <c r="Y199" s="207"/>
      <c r="Z199" s="207"/>
      <c r="AA199" s="207"/>
      <c r="AB199" s="207"/>
      <c r="AC199" s="207"/>
      <c r="AD199" s="207"/>
      <c r="AE199" s="207" t="s">
        <v>134</v>
      </c>
      <c r="AF199" s="207">
        <v>1</v>
      </c>
      <c r="AG199" s="207"/>
      <c r="AH199" s="207"/>
      <c r="AI199" s="207"/>
      <c r="AJ199" s="207"/>
      <c r="AK199" s="207"/>
      <c r="AL199" s="207"/>
      <c r="AM199" s="207">
        <v>21</v>
      </c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>
      <c r="A200" s="243"/>
      <c r="B200" s="221"/>
      <c r="C200" s="234" t="s">
        <v>355</v>
      </c>
      <c r="D200" s="224"/>
      <c r="E200" s="227">
        <v>78</v>
      </c>
      <c r="F200" s="229"/>
      <c r="G200" s="229"/>
      <c r="H200" s="230"/>
      <c r="I200" s="245"/>
      <c r="J200" s="207"/>
      <c r="K200" s="207"/>
      <c r="L200" s="207"/>
      <c r="M200" s="207"/>
      <c r="N200" s="207"/>
      <c r="O200" s="207"/>
      <c r="P200" s="207"/>
      <c r="Q200" s="207"/>
      <c r="R200" s="207"/>
      <c r="S200" s="207"/>
      <c r="T200" s="207"/>
      <c r="U200" s="207"/>
      <c r="V200" s="207"/>
      <c r="W200" s="207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/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>
      <c r="A201" s="243"/>
      <c r="B201" s="221"/>
      <c r="C201" s="234" t="s">
        <v>356</v>
      </c>
      <c r="D201" s="224"/>
      <c r="E201" s="227">
        <v>24</v>
      </c>
      <c r="F201" s="229"/>
      <c r="G201" s="229"/>
      <c r="H201" s="230"/>
      <c r="I201" s="245"/>
      <c r="J201" s="207"/>
      <c r="K201" s="207"/>
      <c r="L201" s="207"/>
      <c r="M201" s="207"/>
      <c r="N201" s="207"/>
      <c r="O201" s="207"/>
      <c r="P201" s="207"/>
      <c r="Q201" s="207"/>
      <c r="R201" s="207"/>
      <c r="S201" s="207"/>
      <c r="T201" s="207"/>
      <c r="U201" s="207"/>
      <c r="V201" s="207"/>
      <c r="W201" s="207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/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>
      <c r="A202" s="243"/>
      <c r="B202" s="221"/>
      <c r="C202" s="234" t="s">
        <v>357</v>
      </c>
      <c r="D202" s="224"/>
      <c r="E202" s="227">
        <v>22.4</v>
      </c>
      <c r="F202" s="229"/>
      <c r="G202" s="229"/>
      <c r="H202" s="230"/>
      <c r="I202" s="245"/>
      <c r="J202" s="207"/>
      <c r="K202" s="207"/>
      <c r="L202" s="207"/>
      <c r="M202" s="207"/>
      <c r="N202" s="207"/>
      <c r="O202" s="207"/>
      <c r="P202" s="207"/>
      <c r="Q202" s="207"/>
      <c r="R202" s="207"/>
      <c r="S202" s="207"/>
      <c r="T202" s="207"/>
      <c r="U202" s="207"/>
      <c r="V202" s="207"/>
      <c r="W202" s="207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/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>
      <c r="A203" s="242">
        <v>71</v>
      </c>
      <c r="B203" s="220" t="s">
        <v>358</v>
      </c>
      <c r="C203" s="233" t="s">
        <v>359</v>
      </c>
      <c r="D203" s="223" t="s">
        <v>148</v>
      </c>
      <c r="E203" s="226">
        <v>64.734999999999999</v>
      </c>
      <c r="F203" s="228"/>
      <c r="G203" s="229">
        <f>ROUND(E203*F203,2)</f>
        <v>0</v>
      </c>
      <c r="H203" s="230"/>
      <c r="I203" s="245" t="s">
        <v>133</v>
      </c>
      <c r="J203" s="207"/>
      <c r="K203" s="207"/>
      <c r="L203" s="207"/>
      <c r="M203" s="207"/>
      <c r="N203" s="207"/>
      <c r="O203" s="207"/>
      <c r="P203" s="207"/>
      <c r="Q203" s="207"/>
      <c r="R203" s="207"/>
      <c r="S203" s="207"/>
      <c r="T203" s="207"/>
      <c r="U203" s="207"/>
      <c r="V203" s="207"/>
      <c r="W203" s="207"/>
      <c r="X203" s="207"/>
      <c r="Y203" s="207"/>
      <c r="Z203" s="207"/>
      <c r="AA203" s="207"/>
      <c r="AB203" s="207"/>
      <c r="AC203" s="207"/>
      <c r="AD203" s="207"/>
      <c r="AE203" s="207" t="s">
        <v>134</v>
      </c>
      <c r="AF203" s="207">
        <v>1</v>
      </c>
      <c r="AG203" s="207"/>
      <c r="AH203" s="207"/>
      <c r="AI203" s="207"/>
      <c r="AJ203" s="207"/>
      <c r="AK203" s="207"/>
      <c r="AL203" s="207"/>
      <c r="AM203" s="207">
        <v>21</v>
      </c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>
      <c r="A204" s="243"/>
      <c r="B204" s="221"/>
      <c r="C204" s="234" t="s">
        <v>322</v>
      </c>
      <c r="D204" s="224"/>
      <c r="E204" s="227">
        <v>64.73</v>
      </c>
      <c r="F204" s="229"/>
      <c r="G204" s="229"/>
      <c r="H204" s="230"/>
      <c r="I204" s="245"/>
      <c r="J204" s="207"/>
      <c r="K204" s="207"/>
      <c r="L204" s="207"/>
      <c r="M204" s="207"/>
      <c r="N204" s="207"/>
      <c r="O204" s="207"/>
      <c r="P204" s="207"/>
      <c r="Q204" s="207"/>
      <c r="R204" s="207"/>
      <c r="S204" s="207"/>
      <c r="T204" s="207"/>
      <c r="U204" s="207"/>
      <c r="V204" s="207"/>
      <c r="W204" s="207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/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>
      <c r="A205" s="242">
        <v>72</v>
      </c>
      <c r="B205" s="220" t="s">
        <v>360</v>
      </c>
      <c r="C205" s="233" t="s">
        <v>361</v>
      </c>
      <c r="D205" s="223" t="s">
        <v>148</v>
      </c>
      <c r="E205" s="226">
        <v>64.734999999999999</v>
      </c>
      <c r="F205" s="228"/>
      <c r="G205" s="229">
        <f>ROUND(E205*F205,2)</f>
        <v>0</v>
      </c>
      <c r="H205" s="230"/>
      <c r="I205" s="245" t="s">
        <v>133</v>
      </c>
      <c r="J205" s="207"/>
      <c r="K205" s="207"/>
      <c r="L205" s="207"/>
      <c r="M205" s="207"/>
      <c r="N205" s="207"/>
      <c r="O205" s="207"/>
      <c r="P205" s="207"/>
      <c r="Q205" s="207"/>
      <c r="R205" s="207"/>
      <c r="S205" s="207"/>
      <c r="T205" s="207"/>
      <c r="U205" s="207"/>
      <c r="V205" s="207"/>
      <c r="W205" s="207"/>
      <c r="X205" s="207"/>
      <c r="Y205" s="207"/>
      <c r="Z205" s="207"/>
      <c r="AA205" s="207"/>
      <c r="AB205" s="207"/>
      <c r="AC205" s="207"/>
      <c r="AD205" s="207"/>
      <c r="AE205" s="207" t="s">
        <v>134</v>
      </c>
      <c r="AF205" s="207">
        <v>1</v>
      </c>
      <c r="AG205" s="207"/>
      <c r="AH205" s="207"/>
      <c r="AI205" s="207"/>
      <c r="AJ205" s="207"/>
      <c r="AK205" s="207"/>
      <c r="AL205" s="207"/>
      <c r="AM205" s="207">
        <v>21</v>
      </c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>
      <c r="A206" s="243"/>
      <c r="B206" s="221"/>
      <c r="C206" s="305" t="s">
        <v>362</v>
      </c>
      <c r="D206" s="306"/>
      <c r="E206" s="307"/>
      <c r="F206" s="308"/>
      <c r="G206" s="309"/>
      <c r="H206" s="230"/>
      <c r="I206" s="245"/>
      <c r="J206" s="207"/>
      <c r="K206" s="207"/>
      <c r="L206" s="207"/>
      <c r="M206" s="207"/>
      <c r="N206" s="207"/>
      <c r="O206" s="207"/>
      <c r="P206" s="207"/>
      <c r="Q206" s="207"/>
      <c r="R206" s="207"/>
      <c r="S206" s="207"/>
      <c r="T206" s="207"/>
      <c r="U206" s="207"/>
      <c r="V206" s="207"/>
      <c r="W206" s="207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/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12" t="str">
        <f>C206</f>
        <v>Montáž svislého laťování ve vzdálenosti 100 cm bez dodávky řeziva a spojovacích prostředků.</v>
      </c>
      <c r="BB206" s="207"/>
      <c r="BC206" s="207"/>
      <c r="BD206" s="207"/>
      <c r="BE206" s="207"/>
      <c r="BF206" s="207"/>
      <c r="BG206" s="207"/>
      <c r="BH206" s="207"/>
    </row>
    <row r="207" spans="1:60" outlineLevel="1">
      <c r="A207" s="243"/>
      <c r="B207" s="221"/>
      <c r="C207" s="234" t="s">
        <v>322</v>
      </c>
      <c r="D207" s="224"/>
      <c r="E207" s="227">
        <v>64.73</v>
      </c>
      <c r="F207" s="229"/>
      <c r="G207" s="229"/>
      <c r="H207" s="230"/>
      <c r="I207" s="245"/>
      <c r="J207" s="207"/>
      <c r="K207" s="207"/>
      <c r="L207" s="207"/>
      <c r="M207" s="207"/>
      <c r="N207" s="207"/>
      <c r="O207" s="207"/>
      <c r="P207" s="207"/>
      <c r="Q207" s="207"/>
      <c r="R207" s="207"/>
      <c r="S207" s="207"/>
      <c r="T207" s="207"/>
      <c r="U207" s="207"/>
      <c r="V207" s="207"/>
      <c r="W207" s="207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/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>
      <c r="A208" s="242">
        <v>73</v>
      </c>
      <c r="B208" s="220" t="s">
        <v>363</v>
      </c>
      <c r="C208" s="233" t="s">
        <v>364</v>
      </c>
      <c r="D208" s="223" t="s">
        <v>132</v>
      </c>
      <c r="E208" s="226">
        <v>1.6504000000000001</v>
      </c>
      <c r="F208" s="228"/>
      <c r="G208" s="229">
        <f>ROUND(E208*F208,2)</f>
        <v>0</v>
      </c>
      <c r="H208" s="230"/>
      <c r="I208" s="245" t="s">
        <v>133</v>
      </c>
      <c r="J208" s="207"/>
      <c r="K208" s="207"/>
      <c r="L208" s="207"/>
      <c r="M208" s="207"/>
      <c r="N208" s="207"/>
      <c r="O208" s="207"/>
      <c r="P208" s="207"/>
      <c r="Q208" s="207"/>
      <c r="R208" s="207"/>
      <c r="S208" s="207"/>
      <c r="T208" s="207"/>
      <c r="U208" s="207"/>
      <c r="V208" s="207"/>
      <c r="W208" s="207"/>
      <c r="X208" s="207"/>
      <c r="Y208" s="207"/>
      <c r="Z208" s="207"/>
      <c r="AA208" s="207"/>
      <c r="AB208" s="207"/>
      <c r="AC208" s="207"/>
      <c r="AD208" s="207"/>
      <c r="AE208" s="207" t="s">
        <v>134</v>
      </c>
      <c r="AF208" s="207">
        <v>1</v>
      </c>
      <c r="AG208" s="207"/>
      <c r="AH208" s="207"/>
      <c r="AI208" s="207"/>
      <c r="AJ208" s="207"/>
      <c r="AK208" s="207"/>
      <c r="AL208" s="207"/>
      <c r="AM208" s="207">
        <v>21</v>
      </c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>
      <c r="A209" s="243"/>
      <c r="B209" s="221"/>
      <c r="C209" s="234" t="s">
        <v>365</v>
      </c>
      <c r="D209" s="224"/>
      <c r="E209" s="227">
        <v>0.54</v>
      </c>
      <c r="F209" s="229"/>
      <c r="G209" s="229"/>
      <c r="H209" s="230"/>
      <c r="I209" s="245"/>
      <c r="J209" s="207"/>
      <c r="K209" s="207"/>
      <c r="L209" s="207"/>
      <c r="M209" s="207"/>
      <c r="N209" s="207"/>
      <c r="O209" s="207"/>
      <c r="P209" s="207"/>
      <c r="Q209" s="207"/>
      <c r="R209" s="207"/>
      <c r="S209" s="207"/>
      <c r="T209" s="207"/>
      <c r="U209" s="207"/>
      <c r="V209" s="207"/>
      <c r="W209" s="207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/>
      <c r="AH209" s="207"/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>
      <c r="A210" s="243"/>
      <c r="B210" s="221"/>
      <c r="C210" s="234" t="s">
        <v>366</v>
      </c>
      <c r="D210" s="224"/>
      <c r="E210" s="227">
        <v>1.1100000000000001</v>
      </c>
      <c r="F210" s="229"/>
      <c r="G210" s="229"/>
      <c r="H210" s="230"/>
      <c r="I210" s="245"/>
      <c r="J210" s="207"/>
      <c r="K210" s="207"/>
      <c r="L210" s="207"/>
      <c r="M210" s="207"/>
      <c r="N210" s="207"/>
      <c r="O210" s="207"/>
      <c r="P210" s="207"/>
      <c r="Q210" s="207"/>
      <c r="R210" s="207"/>
      <c r="S210" s="207"/>
      <c r="T210" s="207"/>
      <c r="U210" s="207"/>
      <c r="V210" s="207"/>
      <c r="W210" s="207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/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>
      <c r="A211" s="242">
        <v>74</v>
      </c>
      <c r="B211" s="220" t="s">
        <v>367</v>
      </c>
      <c r="C211" s="233" t="s">
        <v>368</v>
      </c>
      <c r="D211" s="223" t="s">
        <v>148</v>
      </c>
      <c r="E211" s="226">
        <v>72.599999999999994</v>
      </c>
      <c r="F211" s="228"/>
      <c r="G211" s="229">
        <f>ROUND(E211*F211,2)</f>
        <v>0</v>
      </c>
      <c r="H211" s="230"/>
      <c r="I211" s="245" t="s">
        <v>133</v>
      </c>
      <c r="J211" s="207"/>
      <c r="K211" s="207"/>
      <c r="L211" s="207"/>
      <c r="M211" s="207"/>
      <c r="N211" s="207"/>
      <c r="O211" s="207"/>
      <c r="P211" s="207"/>
      <c r="Q211" s="207"/>
      <c r="R211" s="207"/>
      <c r="S211" s="207"/>
      <c r="T211" s="207"/>
      <c r="U211" s="207"/>
      <c r="V211" s="207"/>
      <c r="W211" s="207"/>
      <c r="X211" s="207"/>
      <c r="Y211" s="207"/>
      <c r="Z211" s="207"/>
      <c r="AA211" s="207"/>
      <c r="AB211" s="207"/>
      <c r="AC211" s="207"/>
      <c r="AD211" s="207"/>
      <c r="AE211" s="207" t="s">
        <v>134</v>
      </c>
      <c r="AF211" s="207">
        <v>1</v>
      </c>
      <c r="AG211" s="207"/>
      <c r="AH211" s="207"/>
      <c r="AI211" s="207"/>
      <c r="AJ211" s="207"/>
      <c r="AK211" s="207"/>
      <c r="AL211" s="207"/>
      <c r="AM211" s="207">
        <v>21</v>
      </c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>
      <c r="A212" s="243"/>
      <c r="B212" s="221"/>
      <c r="C212" s="234" t="s">
        <v>302</v>
      </c>
      <c r="D212" s="224"/>
      <c r="E212" s="227">
        <v>72.599999999999994</v>
      </c>
      <c r="F212" s="229"/>
      <c r="G212" s="229"/>
      <c r="H212" s="230"/>
      <c r="I212" s="245"/>
      <c r="J212" s="207"/>
      <c r="K212" s="207"/>
      <c r="L212" s="207"/>
      <c r="M212" s="207"/>
      <c r="N212" s="207"/>
      <c r="O212" s="207"/>
      <c r="P212" s="207"/>
      <c r="Q212" s="207"/>
      <c r="R212" s="207"/>
      <c r="S212" s="207"/>
      <c r="T212" s="207"/>
      <c r="U212" s="207"/>
      <c r="V212" s="207"/>
      <c r="W212" s="207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/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>
      <c r="A213" s="242">
        <v>75</v>
      </c>
      <c r="B213" s="220" t="s">
        <v>369</v>
      </c>
      <c r="C213" s="233" t="s">
        <v>370</v>
      </c>
      <c r="D213" s="223" t="s">
        <v>214</v>
      </c>
      <c r="E213" s="226">
        <v>9.37575</v>
      </c>
      <c r="F213" s="228"/>
      <c r="G213" s="229">
        <f>ROUND(E213*F213,2)</f>
        <v>0</v>
      </c>
      <c r="H213" s="230"/>
      <c r="I213" s="245" t="s">
        <v>133</v>
      </c>
      <c r="J213" s="207"/>
      <c r="K213" s="207"/>
      <c r="L213" s="207"/>
      <c r="M213" s="207"/>
      <c r="N213" s="207"/>
      <c r="O213" s="207"/>
      <c r="P213" s="207"/>
      <c r="Q213" s="207"/>
      <c r="R213" s="207"/>
      <c r="S213" s="207"/>
      <c r="T213" s="207"/>
      <c r="U213" s="207"/>
      <c r="V213" s="207"/>
      <c r="W213" s="207"/>
      <c r="X213" s="207"/>
      <c r="Y213" s="207"/>
      <c r="Z213" s="207"/>
      <c r="AA213" s="207"/>
      <c r="AB213" s="207"/>
      <c r="AC213" s="207"/>
      <c r="AD213" s="207"/>
      <c r="AE213" s="207" t="s">
        <v>134</v>
      </c>
      <c r="AF213" s="207">
        <v>1</v>
      </c>
      <c r="AG213" s="207"/>
      <c r="AH213" s="207"/>
      <c r="AI213" s="207"/>
      <c r="AJ213" s="207"/>
      <c r="AK213" s="207"/>
      <c r="AL213" s="207"/>
      <c r="AM213" s="207">
        <v>21</v>
      </c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>
      <c r="A214" s="243"/>
      <c r="B214" s="221"/>
      <c r="C214" s="234" t="s">
        <v>209</v>
      </c>
      <c r="D214" s="224"/>
      <c r="E214" s="227"/>
      <c r="F214" s="229"/>
      <c r="G214" s="229"/>
      <c r="H214" s="230"/>
      <c r="I214" s="245"/>
      <c r="J214" s="207"/>
      <c r="K214" s="207"/>
      <c r="L214" s="207"/>
      <c r="M214" s="207"/>
      <c r="N214" s="207"/>
      <c r="O214" s="207"/>
      <c r="P214" s="207"/>
      <c r="Q214" s="207"/>
      <c r="R214" s="207"/>
      <c r="S214" s="207"/>
      <c r="T214" s="207"/>
      <c r="U214" s="207"/>
      <c r="V214" s="207"/>
      <c r="W214" s="207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/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>
      <c r="A215" s="243"/>
      <c r="B215" s="221"/>
      <c r="C215" s="234" t="s">
        <v>210</v>
      </c>
      <c r="D215" s="224"/>
      <c r="E215" s="227">
        <v>3.02</v>
      </c>
      <c r="F215" s="229"/>
      <c r="G215" s="229"/>
      <c r="H215" s="230"/>
      <c r="I215" s="245"/>
      <c r="J215" s="207"/>
      <c r="K215" s="207"/>
      <c r="L215" s="207"/>
      <c r="M215" s="207"/>
      <c r="N215" s="207"/>
      <c r="O215" s="207"/>
      <c r="P215" s="207"/>
      <c r="Q215" s="207"/>
      <c r="R215" s="207"/>
      <c r="S215" s="207"/>
      <c r="T215" s="207"/>
      <c r="U215" s="207"/>
      <c r="V215" s="207"/>
      <c r="W215" s="207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/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>
      <c r="A216" s="243"/>
      <c r="B216" s="221"/>
      <c r="C216" s="234" t="s">
        <v>211</v>
      </c>
      <c r="D216" s="224"/>
      <c r="E216" s="227">
        <v>6.36</v>
      </c>
      <c r="F216" s="229"/>
      <c r="G216" s="229"/>
      <c r="H216" s="230"/>
      <c r="I216" s="245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ht="22.5" outlineLevel="1">
      <c r="A217" s="242">
        <v>76</v>
      </c>
      <c r="B217" s="220" t="s">
        <v>371</v>
      </c>
      <c r="C217" s="233" t="s">
        <v>372</v>
      </c>
      <c r="D217" s="223" t="s">
        <v>148</v>
      </c>
      <c r="E217" s="226">
        <v>7.9249999999999998</v>
      </c>
      <c r="F217" s="228"/>
      <c r="G217" s="229">
        <f>ROUND(E217*F217,2)</f>
        <v>0</v>
      </c>
      <c r="H217" s="230"/>
      <c r="I217" s="245" t="s">
        <v>133</v>
      </c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  <c r="AD217" s="207"/>
      <c r="AE217" s="207" t="s">
        <v>134</v>
      </c>
      <c r="AF217" s="207">
        <v>1</v>
      </c>
      <c r="AG217" s="207"/>
      <c r="AH217" s="207"/>
      <c r="AI217" s="207"/>
      <c r="AJ217" s="207"/>
      <c r="AK217" s="207"/>
      <c r="AL217" s="207"/>
      <c r="AM217" s="207">
        <v>21</v>
      </c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>
      <c r="A218" s="243"/>
      <c r="B218" s="221"/>
      <c r="C218" s="234" t="s">
        <v>205</v>
      </c>
      <c r="D218" s="224"/>
      <c r="E218" s="227">
        <v>7.92</v>
      </c>
      <c r="F218" s="229"/>
      <c r="G218" s="229"/>
      <c r="H218" s="230"/>
      <c r="I218" s="245"/>
      <c r="J218" s="207"/>
      <c r="K218" s="207"/>
      <c r="L218" s="207"/>
      <c r="M218" s="207"/>
      <c r="N218" s="207"/>
      <c r="O218" s="207"/>
      <c r="P218" s="207"/>
      <c r="Q218" s="207"/>
      <c r="R218" s="207"/>
      <c r="S218" s="207"/>
      <c r="T218" s="207"/>
      <c r="U218" s="207"/>
      <c r="V218" s="207"/>
      <c r="W218" s="207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/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>
      <c r="A219" s="242">
        <v>77</v>
      </c>
      <c r="B219" s="220" t="s">
        <v>373</v>
      </c>
      <c r="C219" s="233" t="s">
        <v>374</v>
      </c>
      <c r="D219" s="223" t="s">
        <v>218</v>
      </c>
      <c r="E219" s="226">
        <v>26</v>
      </c>
      <c r="F219" s="228"/>
      <c r="G219" s="229">
        <f>ROUND(E219*F219,2)</f>
        <v>0</v>
      </c>
      <c r="H219" s="230"/>
      <c r="I219" s="245" t="s">
        <v>133</v>
      </c>
      <c r="J219" s="207"/>
      <c r="K219" s="207"/>
      <c r="L219" s="207"/>
      <c r="M219" s="207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  <c r="X219" s="207"/>
      <c r="Y219" s="207"/>
      <c r="Z219" s="207"/>
      <c r="AA219" s="207"/>
      <c r="AB219" s="207"/>
      <c r="AC219" s="207"/>
      <c r="AD219" s="207"/>
      <c r="AE219" s="207" t="s">
        <v>134</v>
      </c>
      <c r="AF219" s="207">
        <v>3</v>
      </c>
      <c r="AG219" s="207"/>
      <c r="AH219" s="207"/>
      <c r="AI219" s="207"/>
      <c r="AJ219" s="207"/>
      <c r="AK219" s="207"/>
      <c r="AL219" s="207"/>
      <c r="AM219" s="207">
        <v>21</v>
      </c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>
      <c r="A220" s="242">
        <v>78</v>
      </c>
      <c r="B220" s="220" t="s">
        <v>375</v>
      </c>
      <c r="C220" s="233" t="s">
        <v>376</v>
      </c>
      <c r="D220" s="223" t="s">
        <v>218</v>
      </c>
      <c r="E220" s="226">
        <v>26</v>
      </c>
      <c r="F220" s="228"/>
      <c r="G220" s="229">
        <f>ROUND(E220*F220,2)</f>
        <v>0</v>
      </c>
      <c r="H220" s="230"/>
      <c r="I220" s="245" t="s">
        <v>133</v>
      </c>
      <c r="J220" s="207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 t="s">
        <v>134</v>
      </c>
      <c r="AF220" s="207">
        <v>3</v>
      </c>
      <c r="AG220" s="207"/>
      <c r="AH220" s="207"/>
      <c r="AI220" s="207"/>
      <c r="AJ220" s="207"/>
      <c r="AK220" s="207"/>
      <c r="AL220" s="207"/>
      <c r="AM220" s="207">
        <v>21</v>
      </c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>
      <c r="A221" s="242">
        <v>79</v>
      </c>
      <c r="B221" s="220" t="s">
        <v>377</v>
      </c>
      <c r="C221" s="233" t="s">
        <v>378</v>
      </c>
      <c r="D221" s="223" t="s">
        <v>170</v>
      </c>
      <c r="E221" s="226">
        <v>8.64</v>
      </c>
      <c r="F221" s="228"/>
      <c r="G221" s="229">
        <f>ROUND(E221*F221,2)</f>
        <v>0</v>
      </c>
      <c r="H221" s="230"/>
      <c r="I221" s="245" t="s">
        <v>133</v>
      </c>
      <c r="J221" s="207"/>
      <c r="K221" s="207"/>
      <c r="L221" s="207"/>
      <c r="M221" s="207"/>
      <c r="N221" s="207"/>
      <c r="O221" s="207"/>
      <c r="P221" s="207"/>
      <c r="Q221" s="207"/>
      <c r="R221" s="207"/>
      <c r="S221" s="207"/>
      <c r="T221" s="207"/>
      <c r="U221" s="207"/>
      <c r="V221" s="207"/>
      <c r="W221" s="207"/>
      <c r="X221" s="207"/>
      <c r="Y221" s="207"/>
      <c r="Z221" s="207"/>
      <c r="AA221" s="207"/>
      <c r="AB221" s="207"/>
      <c r="AC221" s="207"/>
      <c r="AD221" s="207"/>
      <c r="AE221" s="207" t="s">
        <v>134</v>
      </c>
      <c r="AF221" s="207">
        <v>3</v>
      </c>
      <c r="AG221" s="207"/>
      <c r="AH221" s="207"/>
      <c r="AI221" s="207"/>
      <c r="AJ221" s="207"/>
      <c r="AK221" s="207"/>
      <c r="AL221" s="207"/>
      <c r="AM221" s="207">
        <v>21</v>
      </c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>
      <c r="A222" s="243"/>
      <c r="B222" s="221"/>
      <c r="C222" s="234" t="s">
        <v>379</v>
      </c>
      <c r="D222" s="224"/>
      <c r="E222" s="227">
        <v>8.64</v>
      </c>
      <c r="F222" s="229"/>
      <c r="G222" s="229"/>
      <c r="H222" s="230"/>
      <c r="I222" s="245"/>
      <c r="J222" s="207"/>
      <c r="K222" s="207"/>
      <c r="L222" s="207"/>
      <c r="M222" s="207"/>
      <c r="N222" s="207"/>
      <c r="O222" s="207"/>
      <c r="P222" s="207"/>
      <c r="Q222" s="207"/>
      <c r="R222" s="207"/>
      <c r="S222" s="207"/>
      <c r="T222" s="207"/>
      <c r="U222" s="207"/>
      <c r="V222" s="207"/>
      <c r="W222" s="207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/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>
      <c r="A223" s="242">
        <v>80</v>
      </c>
      <c r="B223" s="220" t="s">
        <v>380</v>
      </c>
      <c r="C223" s="233" t="s">
        <v>381</v>
      </c>
      <c r="D223" s="223" t="s">
        <v>132</v>
      </c>
      <c r="E223" s="226">
        <v>0.53759999999999997</v>
      </c>
      <c r="F223" s="228"/>
      <c r="G223" s="229">
        <f>ROUND(E223*F223,2)</f>
        <v>0</v>
      </c>
      <c r="H223" s="230"/>
      <c r="I223" s="245" t="s">
        <v>133</v>
      </c>
      <c r="J223" s="207"/>
      <c r="K223" s="207"/>
      <c r="L223" s="207"/>
      <c r="M223" s="207"/>
      <c r="N223" s="207"/>
      <c r="O223" s="207"/>
      <c r="P223" s="207"/>
      <c r="Q223" s="207"/>
      <c r="R223" s="207"/>
      <c r="S223" s="207"/>
      <c r="T223" s="207"/>
      <c r="U223" s="207"/>
      <c r="V223" s="207"/>
      <c r="W223" s="207"/>
      <c r="X223" s="207"/>
      <c r="Y223" s="207"/>
      <c r="Z223" s="207"/>
      <c r="AA223" s="207"/>
      <c r="AB223" s="207"/>
      <c r="AC223" s="207"/>
      <c r="AD223" s="207"/>
      <c r="AE223" s="207" t="s">
        <v>134</v>
      </c>
      <c r="AF223" s="207">
        <v>3</v>
      </c>
      <c r="AG223" s="207"/>
      <c r="AH223" s="207"/>
      <c r="AI223" s="207"/>
      <c r="AJ223" s="207"/>
      <c r="AK223" s="207"/>
      <c r="AL223" s="207"/>
      <c r="AM223" s="207">
        <v>21</v>
      </c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>
      <c r="A224" s="243"/>
      <c r="B224" s="221"/>
      <c r="C224" s="234" t="s">
        <v>365</v>
      </c>
      <c r="D224" s="224"/>
      <c r="E224" s="227">
        <v>0.54</v>
      </c>
      <c r="F224" s="229"/>
      <c r="G224" s="229"/>
      <c r="H224" s="230"/>
      <c r="I224" s="245"/>
      <c r="J224" s="207"/>
      <c r="K224" s="207"/>
      <c r="L224" s="207"/>
      <c r="M224" s="207"/>
      <c r="N224" s="207"/>
      <c r="O224" s="207"/>
      <c r="P224" s="207"/>
      <c r="Q224" s="207"/>
      <c r="R224" s="207"/>
      <c r="S224" s="207"/>
      <c r="T224" s="207"/>
      <c r="U224" s="207"/>
      <c r="V224" s="207"/>
      <c r="W224" s="207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/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>
      <c r="A225" s="242">
        <v>81</v>
      </c>
      <c r="B225" s="220" t="s">
        <v>382</v>
      </c>
      <c r="C225" s="233" t="s">
        <v>383</v>
      </c>
      <c r="D225" s="223" t="s">
        <v>132</v>
      </c>
      <c r="E225" s="226">
        <v>1.1128</v>
      </c>
      <c r="F225" s="228"/>
      <c r="G225" s="229">
        <f>ROUND(E225*F225,2)</f>
        <v>0</v>
      </c>
      <c r="H225" s="230"/>
      <c r="I225" s="245" t="s">
        <v>133</v>
      </c>
      <c r="J225" s="207"/>
      <c r="K225" s="207"/>
      <c r="L225" s="207"/>
      <c r="M225" s="207"/>
      <c r="N225" s="207"/>
      <c r="O225" s="207"/>
      <c r="P225" s="207"/>
      <c r="Q225" s="207"/>
      <c r="R225" s="207"/>
      <c r="S225" s="207"/>
      <c r="T225" s="207"/>
      <c r="U225" s="207"/>
      <c r="V225" s="207"/>
      <c r="W225" s="207"/>
      <c r="X225" s="207"/>
      <c r="Y225" s="207"/>
      <c r="Z225" s="207"/>
      <c r="AA225" s="207"/>
      <c r="AB225" s="207"/>
      <c r="AC225" s="207"/>
      <c r="AD225" s="207"/>
      <c r="AE225" s="207" t="s">
        <v>134</v>
      </c>
      <c r="AF225" s="207">
        <v>3</v>
      </c>
      <c r="AG225" s="207"/>
      <c r="AH225" s="207"/>
      <c r="AI225" s="207"/>
      <c r="AJ225" s="207"/>
      <c r="AK225" s="207"/>
      <c r="AL225" s="207"/>
      <c r="AM225" s="207">
        <v>21</v>
      </c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>
      <c r="A226" s="243"/>
      <c r="B226" s="221"/>
      <c r="C226" s="234" t="s">
        <v>366</v>
      </c>
      <c r="D226" s="224"/>
      <c r="E226" s="227">
        <v>1.1100000000000001</v>
      </c>
      <c r="F226" s="229"/>
      <c r="G226" s="229"/>
      <c r="H226" s="230"/>
      <c r="I226" s="245"/>
      <c r="J226" s="207"/>
      <c r="K226" s="207"/>
      <c r="L226" s="207"/>
      <c r="M226" s="207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/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>
      <c r="A227" s="242">
        <v>82</v>
      </c>
      <c r="B227" s="220" t="s">
        <v>384</v>
      </c>
      <c r="C227" s="233" t="s">
        <v>385</v>
      </c>
      <c r="D227" s="223" t="s">
        <v>148</v>
      </c>
      <c r="E227" s="226">
        <v>71.208500000000001</v>
      </c>
      <c r="F227" s="228"/>
      <c r="G227" s="229">
        <f>ROUND(E227*F227,2)</f>
        <v>0</v>
      </c>
      <c r="H227" s="230"/>
      <c r="I227" s="245" t="s">
        <v>133</v>
      </c>
      <c r="J227" s="207"/>
      <c r="K227" s="207"/>
      <c r="L227" s="207"/>
      <c r="M227" s="207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 t="s">
        <v>134</v>
      </c>
      <c r="AF227" s="207">
        <v>3</v>
      </c>
      <c r="AG227" s="207"/>
      <c r="AH227" s="207"/>
      <c r="AI227" s="207"/>
      <c r="AJ227" s="207"/>
      <c r="AK227" s="207"/>
      <c r="AL227" s="207"/>
      <c r="AM227" s="207">
        <v>21</v>
      </c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>
      <c r="A228" s="243"/>
      <c r="B228" s="221"/>
      <c r="C228" s="234" t="s">
        <v>386</v>
      </c>
      <c r="D228" s="224"/>
      <c r="E228" s="227">
        <v>71.209999999999994</v>
      </c>
      <c r="F228" s="229"/>
      <c r="G228" s="229"/>
      <c r="H228" s="230"/>
      <c r="I228" s="245"/>
      <c r="J228" s="207"/>
      <c r="K228" s="207"/>
      <c r="L228" s="207"/>
      <c r="M228" s="207"/>
      <c r="N228" s="207"/>
      <c r="O228" s="207"/>
      <c r="P228" s="207"/>
      <c r="Q228" s="207"/>
      <c r="R228" s="207"/>
      <c r="S228" s="207"/>
      <c r="T228" s="207"/>
      <c r="U228" s="207"/>
      <c r="V228" s="207"/>
      <c r="W228" s="207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/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>
      <c r="A229" s="242">
        <v>83</v>
      </c>
      <c r="B229" s="220" t="s">
        <v>387</v>
      </c>
      <c r="C229" s="233" t="s">
        <v>388</v>
      </c>
      <c r="D229" s="223" t="s">
        <v>144</v>
      </c>
      <c r="E229" s="226">
        <v>2.2977099999999999</v>
      </c>
      <c r="F229" s="228"/>
      <c r="G229" s="229">
        <f>ROUND(E229*F229,2)</f>
        <v>0</v>
      </c>
      <c r="H229" s="230"/>
      <c r="I229" s="245" t="s">
        <v>133</v>
      </c>
      <c r="J229" s="207"/>
      <c r="K229" s="207"/>
      <c r="L229" s="207"/>
      <c r="M229" s="207"/>
      <c r="N229" s="207"/>
      <c r="O229" s="207"/>
      <c r="P229" s="207"/>
      <c r="Q229" s="207"/>
      <c r="R229" s="207"/>
      <c r="S229" s="207"/>
      <c r="T229" s="207"/>
      <c r="U229" s="207"/>
      <c r="V229" s="207"/>
      <c r="W229" s="207"/>
      <c r="X229" s="207"/>
      <c r="Y229" s="207"/>
      <c r="Z229" s="207"/>
      <c r="AA229" s="207"/>
      <c r="AB229" s="207"/>
      <c r="AC229" s="207"/>
      <c r="AD229" s="207"/>
      <c r="AE229" s="207" t="s">
        <v>134</v>
      </c>
      <c r="AF229" s="207">
        <v>7</v>
      </c>
      <c r="AG229" s="207"/>
      <c r="AH229" s="207"/>
      <c r="AI229" s="207"/>
      <c r="AJ229" s="207"/>
      <c r="AK229" s="207"/>
      <c r="AL229" s="207"/>
      <c r="AM229" s="207">
        <v>21</v>
      </c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>
      <c r="A230" s="241" t="s">
        <v>128</v>
      </c>
      <c r="B230" s="219" t="s">
        <v>91</v>
      </c>
      <c r="C230" s="232" t="s">
        <v>92</v>
      </c>
      <c r="D230" s="222"/>
      <c r="E230" s="225"/>
      <c r="F230" s="303">
        <f>SUM(G231:G262)</f>
        <v>0</v>
      </c>
      <c r="G230" s="304"/>
      <c r="H230" s="261"/>
      <c r="I230" s="244"/>
      <c r="AE230" t="s">
        <v>129</v>
      </c>
    </row>
    <row r="231" spans="1:60" outlineLevel="1">
      <c r="A231" s="242">
        <v>84</v>
      </c>
      <c r="B231" s="220" t="s">
        <v>389</v>
      </c>
      <c r="C231" s="233" t="s">
        <v>390</v>
      </c>
      <c r="D231" s="223" t="s">
        <v>218</v>
      </c>
      <c r="E231" s="226">
        <v>2</v>
      </c>
      <c r="F231" s="228"/>
      <c r="G231" s="229">
        <f>ROUND(E231*F231,2)</f>
        <v>0</v>
      </c>
      <c r="H231" s="230"/>
      <c r="I231" s="245" t="s">
        <v>133</v>
      </c>
      <c r="J231" s="207"/>
      <c r="K231" s="207"/>
      <c r="L231" s="207"/>
      <c r="M231" s="207"/>
      <c r="N231" s="207"/>
      <c r="O231" s="207"/>
      <c r="P231" s="207"/>
      <c r="Q231" s="207"/>
      <c r="R231" s="207"/>
      <c r="S231" s="207"/>
      <c r="T231" s="207"/>
      <c r="U231" s="207"/>
      <c r="V231" s="207"/>
      <c r="W231" s="207"/>
      <c r="X231" s="207"/>
      <c r="Y231" s="207"/>
      <c r="Z231" s="207"/>
      <c r="AA231" s="207"/>
      <c r="AB231" s="207"/>
      <c r="AC231" s="207"/>
      <c r="AD231" s="207"/>
      <c r="AE231" s="207" t="s">
        <v>134</v>
      </c>
      <c r="AF231" s="207">
        <v>1</v>
      </c>
      <c r="AG231" s="207"/>
      <c r="AH231" s="207"/>
      <c r="AI231" s="207"/>
      <c r="AJ231" s="207"/>
      <c r="AK231" s="207"/>
      <c r="AL231" s="207"/>
      <c r="AM231" s="207">
        <v>21</v>
      </c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>
      <c r="A232" s="242">
        <v>85</v>
      </c>
      <c r="B232" s="220" t="s">
        <v>391</v>
      </c>
      <c r="C232" s="233" t="s">
        <v>392</v>
      </c>
      <c r="D232" s="223" t="s">
        <v>218</v>
      </c>
      <c r="E232" s="226">
        <v>1</v>
      </c>
      <c r="F232" s="228"/>
      <c r="G232" s="229">
        <f>ROUND(E232*F232,2)</f>
        <v>0</v>
      </c>
      <c r="H232" s="230"/>
      <c r="I232" s="245" t="s">
        <v>133</v>
      </c>
      <c r="J232" s="207"/>
      <c r="K232" s="207"/>
      <c r="L232" s="207"/>
      <c r="M232" s="207"/>
      <c r="N232" s="207"/>
      <c r="O232" s="207"/>
      <c r="P232" s="207"/>
      <c r="Q232" s="207"/>
      <c r="R232" s="207"/>
      <c r="S232" s="207"/>
      <c r="T232" s="207"/>
      <c r="U232" s="207"/>
      <c r="V232" s="207"/>
      <c r="W232" s="207"/>
      <c r="X232" s="207"/>
      <c r="Y232" s="207"/>
      <c r="Z232" s="207"/>
      <c r="AA232" s="207"/>
      <c r="AB232" s="207"/>
      <c r="AC232" s="207"/>
      <c r="AD232" s="207"/>
      <c r="AE232" s="207" t="s">
        <v>134</v>
      </c>
      <c r="AF232" s="207">
        <v>1</v>
      </c>
      <c r="AG232" s="207"/>
      <c r="AH232" s="207"/>
      <c r="AI232" s="207"/>
      <c r="AJ232" s="207"/>
      <c r="AK232" s="207"/>
      <c r="AL232" s="207"/>
      <c r="AM232" s="207">
        <v>21</v>
      </c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>
      <c r="A233" s="243"/>
      <c r="B233" s="221"/>
      <c r="C233" s="305" t="s">
        <v>393</v>
      </c>
      <c r="D233" s="306"/>
      <c r="E233" s="307"/>
      <c r="F233" s="308"/>
      <c r="G233" s="309"/>
      <c r="H233" s="230"/>
      <c r="I233" s="245"/>
      <c r="J233" s="207"/>
      <c r="K233" s="207"/>
      <c r="L233" s="207"/>
      <c r="M233" s="207"/>
      <c r="N233" s="207"/>
      <c r="O233" s="207"/>
      <c r="P233" s="207"/>
      <c r="Q233" s="207"/>
      <c r="R233" s="207"/>
      <c r="S233" s="207"/>
      <c r="T233" s="207"/>
      <c r="U233" s="207"/>
      <c r="V233" s="207"/>
      <c r="W233" s="207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/>
      <c r="AH233" s="207"/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12" t="str">
        <f>C233</f>
        <v>Montáž naohýbaného a upraveného kotlíku včetně spojovacích prostředků. Bez dodávky kotlíku.</v>
      </c>
      <c r="BB233" s="207"/>
      <c r="BC233" s="207"/>
      <c r="BD233" s="207"/>
      <c r="BE233" s="207"/>
      <c r="BF233" s="207"/>
      <c r="BG233" s="207"/>
      <c r="BH233" s="207"/>
    </row>
    <row r="234" spans="1:60" outlineLevel="1">
      <c r="A234" s="242">
        <v>86</v>
      </c>
      <c r="B234" s="220" t="s">
        <v>394</v>
      </c>
      <c r="C234" s="233" t="s">
        <v>395</v>
      </c>
      <c r="D234" s="223" t="s">
        <v>170</v>
      </c>
      <c r="E234" s="226">
        <v>5.53</v>
      </c>
      <c r="F234" s="228"/>
      <c r="G234" s="229">
        <f>ROUND(E234*F234,2)</f>
        <v>0</v>
      </c>
      <c r="H234" s="230"/>
      <c r="I234" s="245" t="s">
        <v>133</v>
      </c>
      <c r="J234" s="207"/>
      <c r="K234" s="207"/>
      <c r="L234" s="207"/>
      <c r="M234" s="207"/>
      <c r="N234" s="207"/>
      <c r="O234" s="207"/>
      <c r="P234" s="207"/>
      <c r="Q234" s="207"/>
      <c r="R234" s="207"/>
      <c r="S234" s="207"/>
      <c r="T234" s="207"/>
      <c r="U234" s="207"/>
      <c r="V234" s="207"/>
      <c r="W234" s="207"/>
      <c r="X234" s="207"/>
      <c r="Y234" s="207"/>
      <c r="Z234" s="207"/>
      <c r="AA234" s="207"/>
      <c r="AB234" s="207"/>
      <c r="AC234" s="207"/>
      <c r="AD234" s="207"/>
      <c r="AE234" s="207" t="s">
        <v>134</v>
      </c>
      <c r="AF234" s="207">
        <v>1</v>
      </c>
      <c r="AG234" s="207"/>
      <c r="AH234" s="207"/>
      <c r="AI234" s="207"/>
      <c r="AJ234" s="207"/>
      <c r="AK234" s="207"/>
      <c r="AL234" s="207"/>
      <c r="AM234" s="207">
        <v>21</v>
      </c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>
      <c r="A235" s="243"/>
      <c r="B235" s="221"/>
      <c r="C235" s="234" t="s">
        <v>396</v>
      </c>
      <c r="D235" s="224"/>
      <c r="E235" s="227">
        <v>5.53</v>
      </c>
      <c r="F235" s="229"/>
      <c r="G235" s="229"/>
      <c r="H235" s="230"/>
      <c r="I235" s="245"/>
      <c r="J235" s="207"/>
      <c r="K235" s="207"/>
      <c r="L235" s="207"/>
      <c r="M235" s="207"/>
      <c r="N235" s="207"/>
      <c r="O235" s="207"/>
      <c r="P235" s="207"/>
      <c r="Q235" s="207"/>
      <c r="R235" s="207"/>
      <c r="S235" s="207"/>
      <c r="T235" s="207"/>
      <c r="U235" s="207"/>
      <c r="V235" s="207"/>
      <c r="W235" s="207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/>
      <c r="AH235" s="207"/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>
      <c r="A236" s="242">
        <v>87</v>
      </c>
      <c r="B236" s="220" t="s">
        <v>397</v>
      </c>
      <c r="C236" s="233" t="s">
        <v>398</v>
      </c>
      <c r="D236" s="223" t="s">
        <v>170</v>
      </c>
      <c r="E236" s="226">
        <v>12.49</v>
      </c>
      <c r="F236" s="228"/>
      <c r="G236" s="229">
        <f>ROUND(E236*F236,2)</f>
        <v>0</v>
      </c>
      <c r="H236" s="230"/>
      <c r="I236" s="245" t="s">
        <v>133</v>
      </c>
      <c r="J236" s="207"/>
      <c r="K236" s="207"/>
      <c r="L236" s="207"/>
      <c r="M236" s="207"/>
      <c r="N236" s="207"/>
      <c r="O236" s="207"/>
      <c r="P236" s="207"/>
      <c r="Q236" s="207"/>
      <c r="R236" s="207"/>
      <c r="S236" s="207"/>
      <c r="T236" s="207"/>
      <c r="U236" s="207"/>
      <c r="V236" s="207"/>
      <c r="W236" s="207"/>
      <c r="X236" s="207"/>
      <c r="Y236" s="207"/>
      <c r="Z236" s="207"/>
      <c r="AA236" s="207"/>
      <c r="AB236" s="207"/>
      <c r="AC236" s="207"/>
      <c r="AD236" s="207"/>
      <c r="AE236" s="207" t="s">
        <v>134</v>
      </c>
      <c r="AF236" s="207">
        <v>1</v>
      </c>
      <c r="AG236" s="207"/>
      <c r="AH236" s="207"/>
      <c r="AI236" s="207"/>
      <c r="AJ236" s="207"/>
      <c r="AK236" s="207"/>
      <c r="AL236" s="207"/>
      <c r="AM236" s="207">
        <v>21</v>
      </c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>
      <c r="A237" s="243"/>
      <c r="B237" s="221"/>
      <c r="C237" s="305" t="s">
        <v>399</v>
      </c>
      <c r="D237" s="306"/>
      <c r="E237" s="307"/>
      <c r="F237" s="308"/>
      <c r="G237" s="309"/>
      <c r="H237" s="230"/>
      <c r="I237" s="245"/>
      <c r="J237" s="207"/>
      <c r="K237" s="207"/>
      <c r="L237" s="207"/>
      <c r="M237" s="207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/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12" t="str">
        <f>C237</f>
        <v>včetně těsnící hmoty.</v>
      </c>
      <c r="BB237" s="207"/>
      <c r="BC237" s="207"/>
      <c r="BD237" s="207"/>
      <c r="BE237" s="207"/>
      <c r="BF237" s="207"/>
      <c r="BG237" s="207"/>
      <c r="BH237" s="207"/>
    </row>
    <row r="238" spans="1:60" outlineLevel="1">
      <c r="A238" s="243"/>
      <c r="B238" s="221"/>
      <c r="C238" s="234" t="s">
        <v>400</v>
      </c>
      <c r="D238" s="224"/>
      <c r="E238" s="227">
        <v>3.63</v>
      </c>
      <c r="F238" s="229"/>
      <c r="G238" s="229"/>
      <c r="H238" s="230"/>
      <c r="I238" s="245"/>
      <c r="J238" s="207"/>
      <c r="K238" s="207"/>
      <c r="L238" s="207"/>
      <c r="M238" s="207"/>
      <c r="N238" s="207"/>
      <c r="O238" s="207"/>
      <c r="P238" s="207"/>
      <c r="Q238" s="207"/>
      <c r="R238" s="207"/>
      <c r="S238" s="207"/>
      <c r="T238" s="207"/>
      <c r="U238" s="207"/>
      <c r="V238" s="207"/>
      <c r="W238" s="207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/>
      <c r="AH238" s="207"/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>
      <c r="A239" s="243"/>
      <c r="B239" s="221"/>
      <c r="C239" s="234" t="s">
        <v>401</v>
      </c>
      <c r="D239" s="224"/>
      <c r="E239" s="227">
        <v>8.86</v>
      </c>
      <c r="F239" s="229"/>
      <c r="G239" s="229"/>
      <c r="H239" s="230"/>
      <c r="I239" s="245"/>
      <c r="J239" s="207"/>
      <c r="K239" s="207"/>
      <c r="L239" s="207"/>
      <c r="M239" s="207"/>
      <c r="N239" s="207"/>
      <c r="O239" s="207"/>
      <c r="P239" s="207"/>
      <c r="Q239" s="207"/>
      <c r="R239" s="207"/>
      <c r="S239" s="207"/>
      <c r="T239" s="207"/>
      <c r="U239" s="207"/>
      <c r="V239" s="207"/>
      <c r="W239" s="207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/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outlineLevel="1">
      <c r="A240" s="242">
        <v>88</v>
      </c>
      <c r="B240" s="220" t="s">
        <v>402</v>
      </c>
      <c r="C240" s="233" t="s">
        <v>403</v>
      </c>
      <c r="D240" s="223" t="s">
        <v>170</v>
      </c>
      <c r="E240" s="226">
        <v>17.59</v>
      </c>
      <c r="F240" s="228"/>
      <c r="G240" s="229">
        <f>ROUND(E240*F240,2)</f>
        <v>0</v>
      </c>
      <c r="H240" s="230"/>
      <c r="I240" s="245" t="s">
        <v>133</v>
      </c>
      <c r="J240" s="207"/>
      <c r="K240" s="207"/>
      <c r="L240" s="207"/>
      <c r="M240" s="207"/>
      <c r="N240" s="207"/>
      <c r="O240" s="207"/>
      <c r="P240" s="207"/>
      <c r="Q240" s="207"/>
      <c r="R240" s="207"/>
      <c r="S240" s="207"/>
      <c r="T240" s="207"/>
      <c r="U240" s="207"/>
      <c r="V240" s="207"/>
      <c r="W240" s="207"/>
      <c r="X240" s="207"/>
      <c r="Y240" s="207"/>
      <c r="Z240" s="207"/>
      <c r="AA240" s="207"/>
      <c r="AB240" s="207"/>
      <c r="AC240" s="207"/>
      <c r="AD240" s="207"/>
      <c r="AE240" s="207" t="s">
        <v>134</v>
      </c>
      <c r="AF240" s="207">
        <v>1</v>
      </c>
      <c r="AG240" s="207"/>
      <c r="AH240" s="207"/>
      <c r="AI240" s="207"/>
      <c r="AJ240" s="207"/>
      <c r="AK240" s="207"/>
      <c r="AL240" s="207"/>
      <c r="AM240" s="207">
        <v>21</v>
      </c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outlineLevel="1">
      <c r="A241" s="243"/>
      <c r="B241" s="221"/>
      <c r="C241" s="234" t="s">
        <v>404</v>
      </c>
      <c r="D241" s="224"/>
      <c r="E241" s="227">
        <v>17.59</v>
      </c>
      <c r="F241" s="229"/>
      <c r="G241" s="229"/>
      <c r="H241" s="230"/>
      <c r="I241" s="245"/>
      <c r="J241" s="207"/>
      <c r="K241" s="207"/>
      <c r="L241" s="207"/>
      <c r="M241" s="207"/>
      <c r="N241" s="207"/>
      <c r="O241" s="207"/>
      <c r="P241" s="207"/>
      <c r="Q241" s="207"/>
      <c r="R241" s="207"/>
      <c r="S241" s="207"/>
      <c r="T241" s="207"/>
      <c r="U241" s="207"/>
      <c r="V241" s="207"/>
      <c r="W241" s="207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/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>
      <c r="A242" s="242">
        <v>89</v>
      </c>
      <c r="B242" s="220" t="s">
        <v>405</v>
      </c>
      <c r="C242" s="233" t="s">
        <v>406</v>
      </c>
      <c r="D242" s="223" t="s">
        <v>170</v>
      </c>
      <c r="E242" s="226">
        <v>12.1</v>
      </c>
      <c r="F242" s="228"/>
      <c r="G242" s="229">
        <f>ROUND(E242*F242,2)</f>
        <v>0</v>
      </c>
      <c r="H242" s="230"/>
      <c r="I242" s="245" t="s">
        <v>133</v>
      </c>
      <c r="J242" s="207"/>
      <c r="K242" s="207"/>
      <c r="L242" s="207"/>
      <c r="M242" s="207"/>
      <c r="N242" s="207"/>
      <c r="O242" s="207"/>
      <c r="P242" s="207"/>
      <c r="Q242" s="207"/>
      <c r="R242" s="207"/>
      <c r="S242" s="207"/>
      <c r="T242" s="207"/>
      <c r="U242" s="207"/>
      <c r="V242" s="207"/>
      <c r="W242" s="207"/>
      <c r="X242" s="207"/>
      <c r="Y242" s="207"/>
      <c r="Z242" s="207"/>
      <c r="AA242" s="207"/>
      <c r="AB242" s="207"/>
      <c r="AC242" s="207"/>
      <c r="AD242" s="207"/>
      <c r="AE242" s="207" t="s">
        <v>134</v>
      </c>
      <c r="AF242" s="207">
        <v>1</v>
      </c>
      <c r="AG242" s="207"/>
      <c r="AH242" s="207"/>
      <c r="AI242" s="207"/>
      <c r="AJ242" s="207"/>
      <c r="AK242" s="207"/>
      <c r="AL242" s="207"/>
      <c r="AM242" s="207">
        <v>21</v>
      </c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outlineLevel="1">
      <c r="A243" s="242">
        <v>90</v>
      </c>
      <c r="B243" s="220" t="s">
        <v>407</v>
      </c>
      <c r="C243" s="233" t="s">
        <v>408</v>
      </c>
      <c r="D243" s="223" t="s">
        <v>170</v>
      </c>
      <c r="E243" s="226">
        <v>5.3</v>
      </c>
      <c r="F243" s="228"/>
      <c r="G243" s="229">
        <f>ROUND(E243*F243,2)</f>
        <v>0</v>
      </c>
      <c r="H243" s="230"/>
      <c r="I243" s="245" t="s">
        <v>133</v>
      </c>
      <c r="J243" s="207"/>
      <c r="K243" s="207"/>
      <c r="L243" s="207"/>
      <c r="M243" s="207"/>
      <c r="N243" s="207"/>
      <c r="O243" s="207"/>
      <c r="P243" s="207"/>
      <c r="Q243" s="207"/>
      <c r="R243" s="207"/>
      <c r="S243" s="207"/>
      <c r="T243" s="207"/>
      <c r="U243" s="207"/>
      <c r="V243" s="207"/>
      <c r="W243" s="207"/>
      <c r="X243" s="207"/>
      <c r="Y243" s="207"/>
      <c r="Z243" s="207"/>
      <c r="AA243" s="207"/>
      <c r="AB243" s="207"/>
      <c r="AC243" s="207"/>
      <c r="AD243" s="207"/>
      <c r="AE243" s="207" t="s">
        <v>134</v>
      </c>
      <c r="AF243" s="207">
        <v>1</v>
      </c>
      <c r="AG243" s="207"/>
      <c r="AH243" s="207"/>
      <c r="AI243" s="207"/>
      <c r="AJ243" s="207"/>
      <c r="AK243" s="207"/>
      <c r="AL243" s="207"/>
      <c r="AM243" s="207">
        <v>21</v>
      </c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>
      <c r="A244" s="242">
        <v>91</v>
      </c>
      <c r="B244" s="220" t="s">
        <v>409</v>
      </c>
      <c r="C244" s="233" t="s">
        <v>410</v>
      </c>
      <c r="D244" s="223" t="s">
        <v>170</v>
      </c>
      <c r="E244" s="226">
        <v>12.6</v>
      </c>
      <c r="F244" s="228"/>
      <c r="G244" s="229">
        <f>ROUND(E244*F244,2)</f>
        <v>0</v>
      </c>
      <c r="H244" s="230"/>
      <c r="I244" s="245" t="s">
        <v>133</v>
      </c>
      <c r="J244" s="207"/>
      <c r="K244" s="207"/>
      <c r="L244" s="207"/>
      <c r="M244" s="207"/>
      <c r="N244" s="207"/>
      <c r="O244" s="207"/>
      <c r="P244" s="207"/>
      <c r="Q244" s="207"/>
      <c r="R244" s="207"/>
      <c r="S244" s="207"/>
      <c r="T244" s="207"/>
      <c r="U244" s="207"/>
      <c r="V244" s="207"/>
      <c r="W244" s="207"/>
      <c r="X244" s="207"/>
      <c r="Y244" s="207"/>
      <c r="Z244" s="207"/>
      <c r="AA244" s="207"/>
      <c r="AB244" s="207"/>
      <c r="AC244" s="207"/>
      <c r="AD244" s="207"/>
      <c r="AE244" s="207" t="s">
        <v>134</v>
      </c>
      <c r="AF244" s="207">
        <v>1</v>
      </c>
      <c r="AG244" s="207"/>
      <c r="AH244" s="207"/>
      <c r="AI244" s="207"/>
      <c r="AJ244" s="207"/>
      <c r="AK244" s="207"/>
      <c r="AL244" s="207"/>
      <c r="AM244" s="207">
        <v>21</v>
      </c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outlineLevel="1">
      <c r="A245" s="242">
        <v>92</v>
      </c>
      <c r="B245" s="220" t="s">
        <v>411</v>
      </c>
      <c r="C245" s="233" t="s">
        <v>412</v>
      </c>
      <c r="D245" s="223" t="s">
        <v>170</v>
      </c>
      <c r="E245" s="226">
        <v>12.06</v>
      </c>
      <c r="F245" s="228"/>
      <c r="G245" s="229">
        <f>ROUND(E245*F245,2)</f>
        <v>0</v>
      </c>
      <c r="H245" s="230"/>
      <c r="I245" s="245" t="s">
        <v>133</v>
      </c>
      <c r="J245" s="207"/>
      <c r="K245" s="207"/>
      <c r="L245" s="207"/>
      <c r="M245" s="207"/>
      <c r="N245" s="207"/>
      <c r="O245" s="207"/>
      <c r="P245" s="207"/>
      <c r="Q245" s="207"/>
      <c r="R245" s="207"/>
      <c r="S245" s="207"/>
      <c r="T245" s="207"/>
      <c r="U245" s="207"/>
      <c r="V245" s="207"/>
      <c r="W245" s="207"/>
      <c r="X245" s="207"/>
      <c r="Y245" s="207"/>
      <c r="Z245" s="207"/>
      <c r="AA245" s="207"/>
      <c r="AB245" s="207"/>
      <c r="AC245" s="207"/>
      <c r="AD245" s="207"/>
      <c r="AE245" s="207" t="s">
        <v>134</v>
      </c>
      <c r="AF245" s="207">
        <v>1</v>
      </c>
      <c r="AG245" s="207"/>
      <c r="AH245" s="207"/>
      <c r="AI245" s="207"/>
      <c r="AJ245" s="207"/>
      <c r="AK245" s="207"/>
      <c r="AL245" s="207"/>
      <c r="AM245" s="207">
        <v>21</v>
      </c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>
      <c r="A246" s="243"/>
      <c r="B246" s="221"/>
      <c r="C246" s="305" t="s">
        <v>413</v>
      </c>
      <c r="D246" s="306"/>
      <c r="E246" s="307"/>
      <c r="F246" s="308"/>
      <c r="G246" s="309"/>
      <c r="H246" s="230"/>
      <c r="I246" s="245"/>
      <c r="J246" s="207"/>
      <c r="K246" s="207"/>
      <c r="L246" s="207"/>
      <c r="M246" s="207"/>
      <c r="N246" s="207"/>
      <c r="O246" s="207"/>
      <c r="P246" s="207"/>
      <c r="Q246" s="207"/>
      <c r="R246" s="207"/>
      <c r="S246" s="207"/>
      <c r="T246" s="207"/>
      <c r="U246" s="207"/>
      <c r="V246" s="207"/>
      <c r="W246" s="207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/>
      <c r="AH246" s="207"/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12" t="str">
        <f>C246</f>
        <v>včetně háku, čela a spojky.</v>
      </c>
      <c r="BB246" s="207"/>
      <c r="BC246" s="207"/>
      <c r="BD246" s="207"/>
      <c r="BE246" s="207"/>
      <c r="BF246" s="207"/>
      <c r="BG246" s="207"/>
      <c r="BH246" s="207"/>
    </row>
    <row r="247" spans="1:60" outlineLevel="1">
      <c r="A247" s="242">
        <v>93</v>
      </c>
      <c r="B247" s="220" t="s">
        <v>414</v>
      </c>
      <c r="C247" s="233" t="s">
        <v>415</v>
      </c>
      <c r="D247" s="223" t="s">
        <v>170</v>
      </c>
      <c r="E247" s="226">
        <v>5.89</v>
      </c>
      <c r="F247" s="228"/>
      <c r="G247" s="229">
        <f>ROUND(E247*F247,2)</f>
        <v>0</v>
      </c>
      <c r="H247" s="230"/>
      <c r="I247" s="245" t="s">
        <v>133</v>
      </c>
      <c r="J247" s="207"/>
      <c r="K247" s="207"/>
      <c r="L247" s="207"/>
      <c r="M247" s="207"/>
      <c r="N247" s="207"/>
      <c r="O247" s="207"/>
      <c r="P247" s="207"/>
      <c r="Q247" s="207"/>
      <c r="R247" s="207"/>
      <c r="S247" s="207"/>
      <c r="T247" s="207"/>
      <c r="U247" s="207"/>
      <c r="V247" s="207"/>
      <c r="W247" s="207"/>
      <c r="X247" s="207"/>
      <c r="Y247" s="207"/>
      <c r="Z247" s="207"/>
      <c r="AA247" s="207"/>
      <c r="AB247" s="207"/>
      <c r="AC247" s="207"/>
      <c r="AD247" s="207"/>
      <c r="AE247" s="207" t="s">
        <v>134</v>
      </c>
      <c r="AF247" s="207">
        <v>1</v>
      </c>
      <c r="AG247" s="207"/>
      <c r="AH247" s="207"/>
      <c r="AI247" s="207"/>
      <c r="AJ247" s="207"/>
      <c r="AK247" s="207"/>
      <c r="AL247" s="207"/>
      <c r="AM247" s="207">
        <v>21</v>
      </c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>
      <c r="A248" s="243"/>
      <c r="B248" s="221"/>
      <c r="C248" s="305" t="s">
        <v>416</v>
      </c>
      <c r="D248" s="306"/>
      <c r="E248" s="307"/>
      <c r="F248" s="308"/>
      <c r="G248" s="309"/>
      <c r="H248" s="230"/>
      <c r="I248" s="245"/>
      <c r="J248" s="207"/>
      <c r="K248" s="207"/>
      <c r="L248" s="207"/>
      <c r="M248" s="207"/>
      <c r="N248" s="207"/>
      <c r="O248" s="207"/>
      <c r="P248" s="207"/>
      <c r="Q248" s="207"/>
      <c r="R248" s="207"/>
      <c r="S248" s="207"/>
      <c r="T248" s="207"/>
      <c r="U248" s="207"/>
      <c r="V248" s="207"/>
      <c r="W248" s="207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/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12" t="str">
        <f>C248</f>
        <v>včetně kolena, objímky, mezikusu, spojovacího materiálu a zednické výpomoci.</v>
      </c>
      <c r="BB248" s="207"/>
      <c r="BC248" s="207"/>
      <c r="BD248" s="207"/>
      <c r="BE248" s="207"/>
      <c r="BF248" s="207"/>
      <c r="BG248" s="207"/>
      <c r="BH248" s="207"/>
    </row>
    <row r="249" spans="1:60" outlineLevel="1">
      <c r="A249" s="242">
        <v>94</v>
      </c>
      <c r="B249" s="220" t="s">
        <v>417</v>
      </c>
      <c r="C249" s="233" t="s">
        <v>418</v>
      </c>
      <c r="D249" s="223" t="s">
        <v>170</v>
      </c>
      <c r="E249" s="226">
        <v>12.6</v>
      </c>
      <c r="F249" s="228"/>
      <c r="G249" s="229">
        <f>ROUND(E249*F249,2)</f>
        <v>0</v>
      </c>
      <c r="H249" s="230"/>
      <c r="I249" s="245" t="s">
        <v>133</v>
      </c>
      <c r="J249" s="207"/>
      <c r="K249" s="207"/>
      <c r="L249" s="207"/>
      <c r="M249" s="207"/>
      <c r="N249" s="207"/>
      <c r="O249" s="207"/>
      <c r="P249" s="207"/>
      <c r="Q249" s="207"/>
      <c r="R249" s="207"/>
      <c r="S249" s="207"/>
      <c r="T249" s="207"/>
      <c r="U249" s="207"/>
      <c r="V249" s="207"/>
      <c r="W249" s="207"/>
      <c r="X249" s="207"/>
      <c r="Y249" s="207"/>
      <c r="Z249" s="207"/>
      <c r="AA249" s="207"/>
      <c r="AB249" s="207"/>
      <c r="AC249" s="207"/>
      <c r="AD249" s="207"/>
      <c r="AE249" s="207" t="s">
        <v>134</v>
      </c>
      <c r="AF249" s="207">
        <v>1</v>
      </c>
      <c r="AG249" s="207"/>
      <c r="AH249" s="207"/>
      <c r="AI249" s="207"/>
      <c r="AJ249" s="207"/>
      <c r="AK249" s="207"/>
      <c r="AL249" s="207"/>
      <c r="AM249" s="207">
        <v>21</v>
      </c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outlineLevel="1">
      <c r="A250" s="243"/>
      <c r="B250" s="221"/>
      <c r="C250" s="305" t="s">
        <v>419</v>
      </c>
      <c r="D250" s="306"/>
      <c r="E250" s="307"/>
      <c r="F250" s="308"/>
      <c r="G250" s="309"/>
      <c r="H250" s="230"/>
      <c r="I250" s="245"/>
      <c r="J250" s="207"/>
      <c r="K250" s="207"/>
      <c r="L250" s="207"/>
      <c r="M250" s="207"/>
      <c r="N250" s="207"/>
      <c r="O250" s="207"/>
      <c r="P250" s="207"/>
      <c r="Q250" s="207"/>
      <c r="R250" s="207"/>
      <c r="S250" s="207"/>
      <c r="T250" s="207"/>
      <c r="U250" s="207"/>
      <c r="V250" s="207"/>
      <c r="W250" s="207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/>
      <c r="AH250" s="207"/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12" t="str">
        <f>C250</f>
        <v>Dodávka a montáž větrací mřížky včetně spojovacích prostředků.</v>
      </c>
      <c r="BB250" s="207"/>
      <c r="BC250" s="207"/>
      <c r="BD250" s="207"/>
      <c r="BE250" s="207"/>
      <c r="BF250" s="207"/>
      <c r="BG250" s="207"/>
      <c r="BH250" s="207"/>
    </row>
    <row r="251" spans="1:60" outlineLevel="1">
      <c r="A251" s="242">
        <v>95</v>
      </c>
      <c r="B251" s="220" t="s">
        <v>420</v>
      </c>
      <c r="C251" s="233" t="s">
        <v>421</v>
      </c>
      <c r="D251" s="223" t="s">
        <v>218</v>
      </c>
      <c r="E251" s="226">
        <v>12</v>
      </c>
      <c r="F251" s="228"/>
      <c r="G251" s="229">
        <f>ROUND(E251*F251,2)</f>
        <v>0</v>
      </c>
      <c r="H251" s="230"/>
      <c r="I251" s="245" t="s">
        <v>133</v>
      </c>
      <c r="J251" s="207"/>
      <c r="K251" s="207"/>
      <c r="L251" s="207"/>
      <c r="M251" s="207"/>
      <c r="N251" s="207"/>
      <c r="O251" s="207"/>
      <c r="P251" s="207"/>
      <c r="Q251" s="207"/>
      <c r="R251" s="207"/>
      <c r="S251" s="207"/>
      <c r="T251" s="207"/>
      <c r="U251" s="207"/>
      <c r="V251" s="207"/>
      <c r="W251" s="207"/>
      <c r="X251" s="207"/>
      <c r="Y251" s="207"/>
      <c r="Z251" s="207"/>
      <c r="AA251" s="207"/>
      <c r="AB251" s="207"/>
      <c r="AC251" s="207"/>
      <c r="AD251" s="207"/>
      <c r="AE251" s="207" t="s">
        <v>134</v>
      </c>
      <c r="AF251" s="207">
        <v>1</v>
      </c>
      <c r="AG251" s="207"/>
      <c r="AH251" s="207"/>
      <c r="AI251" s="207"/>
      <c r="AJ251" s="207"/>
      <c r="AK251" s="207"/>
      <c r="AL251" s="207"/>
      <c r="AM251" s="207">
        <v>21</v>
      </c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>
      <c r="A252" s="242">
        <v>96</v>
      </c>
      <c r="B252" s="220" t="s">
        <v>422</v>
      </c>
      <c r="C252" s="233" t="s">
        <v>423</v>
      </c>
      <c r="D252" s="223" t="s">
        <v>148</v>
      </c>
      <c r="E252" s="226">
        <v>64.734999999999999</v>
      </c>
      <c r="F252" s="228"/>
      <c r="G252" s="229">
        <f>ROUND(E252*F252,2)</f>
        <v>0</v>
      </c>
      <c r="H252" s="230"/>
      <c r="I252" s="245" t="s">
        <v>133</v>
      </c>
      <c r="J252" s="207"/>
      <c r="K252" s="207"/>
      <c r="L252" s="207"/>
      <c r="M252" s="207"/>
      <c r="N252" s="207"/>
      <c r="O252" s="207"/>
      <c r="P252" s="207"/>
      <c r="Q252" s="207"/>
      <c r="R252" s="207"/>
      <c r="S252" s="207"/>
      <c r="T252" s="207"/>
      <c r="U252" s="207"/>
      <c r="V252" s="207"/>
      <c r="W252" s="207"/>
      <c r="X252" s="207"/>
      <c r="Y252" s="207"/>
      <c r="Z252" s="207"/>
      <c r="AA252" s="207"/>
      <c r="AB252" s="207"/>
      <c r="AC252" s="207"/>
      <c r="AD252" s="207"/>
      <c r="AE252" s="207" t="s">
        <v>134</v>
      </c>
      <c r="AF252" s="207">
        <v>1</v>
      </c>
      <c r="AG252" s="207"/>
      <c r="AH252" s="207"/>
      <c r="AI252" s="207"/>
      <c r="AJ252" s="207"/>
      <c r="AK252" s="207"/>
      <c r="AL252" s="207"/>
      <c r="AM252" s="207">
        <v>21</v>
      </c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>
      <c r="A253" s="243"/>
      <c r="B253" s="221"/>
      <c r="C253" s="305" t="s">
        <v>424</v>
      </c>
      <c r="D253" s="306"/>
      <c r="E253" s="307"/>
      <c r="F253" s="308"/>
      <c r="G253" s="309"/>
      <c r="H253" s="230"/>
      <c r="I253" s="245"/>
      <c r="J253" s="207"/>
      <c r="K253" s="207"/>
      <c r="L253" s="207"/>
      <c r="M253" s="207"/>
      <c r="N253" s="207"/>
      <c r="O253" s="207"/>
      <c r="P253" s="207"/>
      <c r="Q253" s="207"/>
      <c r="R253" s="207"/>
      <c r="S253" s="207"/>
      <c r="T253" s="207"/>
      <c r="U253" s="207"/>
      <c r="V253" s="207"/>
      <c r="W253" s="207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/>
      <c r="AH253" s="207"/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12" t="str">
        <f>C253</f>
        <v>včetně ochranného pásů, větrací mřížky, okapové lemovací lišty a spojovacích prostředků.</v>
      </c>
      <c r="BB253" s="207"/>
      <c r="BC253" s="207"/>
      <c r="BD253" s="207"/>
      <c r="BE253" s="207"/>
      <c r="BF253" s="207"/>
      <c r="BG253" s="207"/>
      <c r="BH253" s="207"/>
    </row>
    <row r="254" spans="1:60" outlineLevel="1">
      <c r="A254" s="243"/>
      <c r="B254" s="221"/>
      <c r="C254" s="234" t="s">
        <v>322</v>
      </c>
      <c r="D254" s="224"/>
      <c r="E254" s="227">
        <v>64.73</v>
      </c>
      <c r="F254" s="229"/>
      <c r="G254" s="229"/>
      <c r="H254" s="230"/>
      <c r="I254" s="245"/>
      <c r="J254" s="207"/>
      <c r="K254" s="207"/>
      <c r="L254" s="207"/>
      <c r="M254" s="207"/>
      <c r="N254" s="207"/>
      <c r="O254" s="207"/>
      <c r="P254" s="207"/>
      <c r="Q254" s="207"/>
      <c r="R254" s="207"/>
      <c r="S254" s="207"/>
      <c r="T254" s="207"/>
      <c r="U254" s="207"/>
      <c r="V254" s="207"/>
      <c r="W254" s="207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/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>
      <c r="A255" s="242">
        <v>97</v>
      </c>
      <c r="B255" s="220" t="s">
        <v>425</v>
      </c>
      <c r="C255" s="233" t="s">
        <v>426</v>
      </c>
      <c r="D255" s="223" t="s">
        <v>427</v>
      </c>
      <c r="E255" s="226">
        <v>12</v>
      </c>
      <c r="F255" s="228"/>
      <c r="G255" s="229">
        <f t="shared" ref="G255:G260" si="0">ROUND(E255*F255,2)</f>
        <v>0</v>
      </c>
      <c r="H255" s="230"/>
      <c r="I255" s="245" t="s">
        <v>133</v>
      </c>
      <c r="J255" s="207"/>
      <c r="K255" s="207"/>
      <c r="L255" s="207"/>
      <c r="M255" s="207"/>
      <c r="N255" s="207"/>
      <c r="O255" s="207"/>
      <c r="P255" s="207"/>
      <c r="Q255" s="207"/>
      <c r="R255" s="207"/>
      <c r="S255" s="207"/>
      <c r="T255" s="207"/>
      <c r="U255" s="207"/>
      <c r="V255" s="207"/>
      <c r="W255" s="207"/>
      <c r="X255" s="207"/>
      <c r="Y255" s="207"/>
      <c r="Z255" s="207"/>
      <c r="AA255" s="207"/>
      <c r="AB255" s="207"/>
      <c r="AC255" s="207"/>
      <c r="AD255" s="207"/>
      <c r="AE255" s="207" t="s">
        <v>134</v>
      </c>
      <c r="AF255" s="207">
        <v>3</v>
      </c>
      <c r="AG255" s="207"/>
      <c r="AH255" s="207"/>
      <c r="AI255" s="207"/>
      <c r="AJ255" s="207"/>
      <c r="AK255" s="207"/>
      <c r="AL255" s="207"/>
      <c r="AM255" s="207">
        <v>21</v>
      </c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>
      <c r="A256" s="242">
        <v>98</v>
      </c>
      <c r="B256" s="220" t="s">
        <v>428</v>
      </c>
      <c r="C256" s="233" t="s">
        <v>429</v>
      </c>
      <c r="D256" s="223" t="s">
        <v>427</v>
      </c>
      <c r="E256" s="226">
        <v>5</v>
      </c>
      <c r="F256" s="228"/>
      <c r="G256" s="229">
        <f t="shared" si="0"/>
        <v>0</v>
      </c>
      <c r="H256" s="230"/>
      <c r="I256" s="245" t="s">
        <v>133</v>
      </c>
      <c r="J256" s="207"/>
      <c r="K256" s="207"/>
      <c r="L256" s="207"/>
      <c r="M256" s="207"/>
      <c r="N256" s="207"/>
      <c r="O256" s="207"/>
      <c r="P256" s="207"/>
      <c r="Q256" s="207"/>
      <c r="R256" s="207"/>
      <c r="S256" s="207"/>
      <c r="T256" s="207"/>
      <c r="U256" s="207"/>
      <c r="V256" s="207"/>
      <c r="W256" s="207"/>
      <c r="X256" s="207"/>
      <c r="Y256" s="207"/>
      <c r="Z256" s="207"/>
      <c r="AA256" s="207"/>
      <c r="AB256" s="207"/>
      <c r="AC256" s="207"/>
      <c r="AD256" s="207"/>
      <c r="AE256" s="207" t="s">
        <v>134</v>
      </c>
      <c r="AF256" s="207">
        <v>3</v>
      </c>
      <c r="AG256" s="207"/>
      <c r="AH256" s="207"/>
      <c r="AI256" s="207"/>
      <c r="AJ256" s="207"/>
      <c r="AK256" s="207"/>
      <c r="AL256" s="207"/>
      <c r="AM256" s="207">
        <v>21</v>
      </c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>
      <c r="A257" s="242">
        <v>99</v>
      </c>
      <c r="B257" s="220" t="s">
        <v>430</v>
      </c>
      <c r="C257" s="233" t="s">
        <v>431</v>
      </c>
      <c r="D257" s="223" t="s">
        <v>218</v>
      </c>
      <c r="E257" s="226">
        <v>1</v>
      </c>
      <c r="F257" s="228"/>
      <c r="G257" s="229">
        <f t="shared" si="0"/>
        <v>0</v>
      </c>
      <c r="H257" s="230"/>
      <c r="I257" s="245" t="s">
        <v>133</v>
      </c>
      <c r="J257" s="207"/>
      <c r="K257" s="207"/>
      <c r="L257" s="207"/>
      <c r="M257" s="207"/>
      <c r="N257" s="207"/>
      <c r="O257" s="207"/>
      <c r="P257" s="207"/>
      <c r="Q257" s="207"/>
      <c r="R257" s="207"/>
      <c r="S257" s="207"/>
      <c r="T257" s="207"/>
      <c r="U257" s="207"/>
      <c r="V257" s="207"/>
      <c r="W257" s="207"/>
      <c r="X257" s="207"/>
      <c r="Y257" s="207"/>
      <c r="Z257" s="207"/>
      <c r="AA257" s="207"/>
      <c r="AB257" s="207"/>
      <c r="AC257" s="207"/>
      <c r="AD257" s="207"/>
      <c r="AE257" s="207" t="s">
        <v>134</v>
      </c>
      <c r="AF257" s="207">
        <v>3</v>
      </c>
      <c r="AG257" s="207"/>
      <c r="AH257" s="207"/>
      <c r="AI257" s="207"/>
      <c r="AJ257" s="207"/>
      <c r="AK257" s="207"/>
      <c r="AL257" s="207"/>
      <c r="AM257" s="207">
        <v>21</v>
      </c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>
      <c r="A258" s="242">
        <v>100</v>
      </c>
      <c r="B258" s="220" t="s">
        <v>432</v>
      </c>
      <c r="C258" s="233" t="s">
        <v>433</v>
      </c>
      <c r="D258" s="223" t="s">
        <v>218</v>
      </c>
      <c r="E258" s="226">
        <v>1</v>
      </c>
      <c r="F258" s="228"/>
      <c r="G258" s="229">
        <f t="shared" si="0"/>
        <v>0</v>
      </c>
      <c r="H258" s="230"/>
      <c r="I258" s="245" t="s">
        <v>133</v>
      </c>
      <c r="J258" s="207"/>
      <c r="K258" s="207"/>
      <c r="L258" s="207"/>
      <c r="M258" s="207"/>
      <c r="N258" s="207"/>
      <c r="O258" s="207"/>
      <c r="P258" s="207"/>
      <c r="Q258" s="207"/>
      <c r="R258" s="207"/>
      <c r="S258" s="207"/>
      <c r="T258" s="207"/>
      <c r="U258" s="207"/>
      <c r="V258" s="207"/>
      <c r="W258" s="207"/>
      <c r="X258" s="207"/>
      <c r="Y258" s="207"/>
      <c r="Z258" s="207"/>
      <c r="AA258" s="207"/>
      <c r="AB258" s="207"/>
      <c r="AC258" s="207"/>
      <c r="AD258" s="207"/>
      <c r="AE258" s="207" t="s">
        <v>134</v>
      </c>
      <c r="AF258" s="207">
        <v>3</v>
      </c>
      <c r="AG258" s="207"/>
      <c r="AH258" s="207"/>
      <c r="AI258" s="207"/>
      <c r="AJ258" s="207"/>
      <c r="AK258" s="207"/>
      <c r="AL258" s="207"/>
      <c r="AM258" s="207">
        <v>21</v>
      </c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outlineLevel="1">
      <c r="A259" s="242">
        <v>101</v>
      </c>
      <c r="B259" s="220" t="s">
        <v>434</v>
      </c>
      <c r="C259" s="233" t="s">
        <v>435</v>
      </c>
      <c r="D259" s="223" t="s">
        <v>218</v>
      </c>
      <c r="E259" s="226">
        <v>1</v>
      </c>
      <c r="F259" s="228"/>
      <c r="G259" s="229">
        <f t="shared" si="0"/>
        <v>0</v>
      </c>
      <c r="H259" s="230"/>
      <c r="I259" s="245" t="s">
        <v>133</v>
      </c>
      <c r="J259" s="207"/>
      <c r="K259" s="207"/>
      <c r="L259" s="207"/>
      <c r="M259" s="207"/>
      <c r="N259" s="207"/>
      <c r="O259" s="207"/>
      <c r="P259" s="207"/>
      <c r="Q259" s="207"/>
      <c r="R259" s="207"/>
      <c r="S259" s="207"/>
      <c r="T259" s="207"/>
      <c r="U259" s="207"/>
      <c r="V259" s="207"/>
      <c r="W259" s="207"/>
      <c r="X259" s="207"/>
      <c r="Y259" s="207"/>
      <c r="Z259" s="207"/>
      <c r="AA259" s="207"/>
      <c r="AB259" s="207"/>
      <c r="AC259" s="207"/>
      <c r="AD259" s="207"/>
      <c r="AE259" s="207" t="s">
        <v>134</v>
      </c>
      <c r="AF259" s="207">
        <v>3</v>
      </c>
      <c r="AG259" s="207"/>
      <c r="AH259" s="207"/>
      <c r="AI259" s="207"/>
      <c r="AJ259" s="207"/>
      <c r="AK259" s="207"/>
      <c r="AL259" s="207"/>
      <c r="AM259" s="207">
        <v>21</v>
      </c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>
      <c r="A260" s="242">
        <v>102</v>
      </c>
      <c r="B260" s="220" t="s">
        <v>436</v>
      </c>
      <c r="C260" s="233" t="s">
        <v>437</v>
      </c>
      <c r="D260" s="223" t="s">
        <v>170</v>
      </c>
      <c r="E260" s="226">
        <v>17.59</v>
      </c>
      <c r="F260" s="228"/>
      <c r="G260" s="229">
        <f t="shared" si="0"/>
        <v>0</v>
      </c>
      <c r="H260" s="230"/>
      <c r="I260" s="245" t="s">
        <v>133</v>
      </c>
      <c r="J260" s="207"/>
      <c r="K260" s="207"/>
      <c r="L260" s="207"/>
      <c r="M260" s="207"/>
      <c r="N260" s="207"/>
      <c r="O260" s="207"/>
      <c r="P260" s="207"/>
      <c r="Q260" s="207"/>
      <c r="R260" s="207"/>
      <c r="S260" s="207"/>
      <c r="T260" s="207"/>
      <c r="U260" s="207"/>
      <c r="V260" s="207"/>
      <c r="W260" s="207"/>
      <c r="X260" s="207"/>
      <c r="Y260" s="207"/>
      <c r="Z260" s="207"/>
      <c r="AA260" s="207"/>
      <c r="AB260" s="207"/>
      <c r="AC260" s="207"/>
      <c r="AD260" s="207"/>
      <c r="AE260" s="207" t="s">
        <v>134</v>
      </c>
      <c r="AF260" s="207">
        <v>3</v>
      </c>
      <c r="AG260" s="207"/>
      <c r="AH260" s="207"/>
      <c r="AI260" s="207"/>
      <c r="AJ260" s="207"/>
      <c r="AK260" s="207"/>
      <c r="AL260" s="207"/>
      <c r="AM260" s="207">
        <v>21</v>
      </c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>
      <c r="A261" s="243"/>
      <c r="B261" s="221"/>
      <c r="C261" s="234" t="s">
        <v>404</v>
      </c>
      <c r="D261" s="224"/>
      <c r="E261" s="227">
        <v>17.59</v>
      </c>
      <c r="F261" s="229"/>
      <c r="G261" s="229"/>
      <c r="H261" s="230"/>
      <c r="I261" s="245"/>
      <c r="J261" s="207"/>
      <c r="K261" s="207"/>
      <c r="L261" s="207"/>
      <c r="M261" s="207"/>
      <c r="N261" s="207"/>
      <c r="O261" s="207"/>
      <c r="P261" s="207"/>
      <c r="Q261" s="207"/>
      <c r="R261" s="207"/>
      <c r="S261" s="207"/>
      <c r="T261" s="207"/>
      <c r="U261" s="207"/>
      <c r="V261" s="207"/>
      <c r="W261" s="207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/>
      <c r="AH261" s="207"/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outlineLevel="1">
      <c r="A262" s="242">
        <v>103</v>
      </c>
      <c r="B262" s="220" t="s">
        <v>438</v>
      </c>
      <c r="C262" s="233" t="s">
        <v>439</v>
      </c>
      <c r="D262" s="223" t="s">
        <v>144</v>
      </c>
      <c r="E262" s="226">
        <v>0.62631000000000003</v>
      </c>
      <c r="F262" s="228"/>
      <c r="G262" s="229">
        <f>ROUND(E262*F262,2)</f>
        <v>0</v>
      </c>
      <c r="H262" s="230"/>
      <c r="I262" s="245" t="s">
        <v>133</v>
      </c>
      <c r="J262" s="207"/>
      <c r="K262" s="207"/>
      <c r="L262" s="207"/>
      <c r="M262" s="207"/>
      <c r="N262" s="207"/>
      <c r="O262" s="207"/>
      <c r="P262" s="207"/>
      <c r="Q262" s="207"/>
      <c r="R262" s="207"/>
      <c r="S262" s="207"/>
      <c r="T262" s="207"/>
      <c r="U262" s="207"/>
      <c r="V262" s="207"/>
      <c r="W262" s="207"/>
      <c r="X262" s="207"/>
      <c r="Y262" s="207"/>
      <c r="Z262" s="207"/>
      <c r="AA262" s="207"/>
      <c r="AB262" s="207"/>
      <c r="AC262" s="207"/>
      <c r="AD262" s="207"/>
      <c r="AE262" s="207" t="s">
        <v>134</v>
      </c>
      <c r="AF262" s="207">
        <v>7</v>
      </c>
      <c r="AG262" s="207"/>
      <c r="AH262" s="207"/>
      <c r="AI262" s="207"/>
      <c r="AJ262" s="207"/>
      <c r="AK262" s="207"/>
      <c r="AL262" s="207"/>
      <c r="AM262" s="207">
        <v>21</v>
      </c>
      <c r="AN262" s="207"/>
      <c r="AO262" s="207"/>
      <c r="AP262" s="207"/>
      <c r="AQ262" s="207"/>
      <c r="AR262" s="207"/>
      <c r="AS262" s="207"/>
      <c r="AT262" s="207"/>
      <c r="AU262" s="207"/>
      <c r="AV262" s="207"/>
      <c r="AW262" s="207"/>
      <c r="AX262" s="207"/>
      <c r="AY262" s="207"/>
      <c r="AZ262" s="207"/>
      <c r="BA262" s="207"/>
      <c r="BB262" s="207"/>
      <c r="BC262" s="207"/>
      <c r="BD262" s="207"/>
      <c r="BE262" s="207"/>
      <c r="BF262" s="207"/>
      <c r="BG262" s="207"/>
      <c r="BH262" s="207"/>
    </row>
    <row r="263" spans="1:60">
      <c r="A263" s="241" t="s">
        <v>128</v>
      </c>
      <c r="B263" s="219" t="s">
        <v>93</v>
      </c>
      <c r="C263" s="232" t="s">
        <v>94</v>
      </c>
      <c r="D263" s="222"/>
      <c r="E263" s="225"/>
      <c r="F263" s="303">
        <f>SUM(G264:G284)</f>
        <v>0</v>
      </c>
      <c r="G263" s="304"/>
      <c r="H263" s="261"/>
      <c r="I263" s="244"/>
      <c r="AE263" t="s">
        <v>129</v>
      </c>
    </row>
    <row r="264" spans="1:60" outlineLevel="1">
      <c r="A264" s="242">
        <v>104</v>
      </c>
      <c r="B264" s="220" t="s">
        <v>440</v>
      </c>
      <c r="C264" s="233" t="s">
        <v>441</v>
      </c>
      <c r="D264" s="223" t="s">
        <v>148</v>
      </c>
      <c r="E264" s="226">
        <v>9.37575</v>
      </c>
      <c r="F264" s="228"/>
      <c r="G264" s="229">
        <f>ROUND(E264*F264,2)</f>
        <v>0</v>
      </c>
      <c r="H264" s="230"/>
      <c r="I264" s="245" t="s">
        <v>133</v>
      </c>
      <c r="J264" s="207"/>
      <c r="K264" s="207"/>
      <c r="L264" s="207"/>
      <c r="M264" s="207"/>
      <c r="N264" s="207"/>
      <c r="O264" s="207"/>
      <c r="P264" s="207"/>
      <c r="Q264" s="207"/>
      <c r="R264" s="207"/>
      <c r="S264" s="207"/>
      <c r="T264" s="207"/>
      <c r="U264" s="207"/>
      <c r="V264" s="207"/>
      <c r="W264" s="207"/>
      <c r="X264" s="207"/>
      <c r="Y264" s="207"/>
      <c r="Z264" s="207"/>
      <c r="AA264" s="207"/>
      <c r="AB264" s="207"/>
      <c r="AC264" s="207"/>
      <c r="AD264" s="207"/>
      <c r="AE264" s="207" t="s">
        <v>134</v>
      </c>
      <c r="AF264" s="207">
        <v>1</v>
      </c>
      <c r="AG264" s="207"/>
      <c r="AH264" s="207"/>
      <c r="AI264" s="207"/>
      <c r="AJ264" s="207"/>
      <c r="AK264" s="207"/>
      <c r="AL264" s="207"/>
      <c r="AM264" s="207">
        <v>21</v>
      </c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outlineLevel="1">
      <c r="A265" s="243"/>
      <c r="B265" s="221"/>
      <c r="C265" s="234" t="s">
        <v>209</v>
      </c>
      <c r="D265" s="224"/>
      <c r="E265" s="227"/>
      <c r="F265" s="229"/>
      <c r="G265" s="229"/>
      <c r="H265" s="230"/>
      <c r="I265" s="245"/>
      <c r="J265" s="207"/>
      <c r="K265" s="207"/>
      <c r="L265" s="207"/>
      <c r="M265" s="207"/>
      <c r="N265" s="207"/>
      <c r="O265" s="207"/>
      <c r="P265" s="207"/>
      <c r="Q265" s="207"/>
      <c r="R265" s="207"/>
      <c r="S265" s="207"/>
      <c r="T265" s="207"/>
      <c r="U265" s="207"/>
      <c r="V265" s="207"/>
      <c r="W265" s="207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/>
      <c r="AH265" s="207"/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</row>
    <row r="266" spans="1:60" outlineLevel="1">
      <c r="A266" s="243"/>
      <c r="B266" s="221"/>
      <c r="C266" s="234" t="s">
        <v>210</v>
      </c>
      <c r="D266" s="224"/>
      <c r="E266" s="227">
        <v>3.02</v>
      </c>
      <c r="F266" s="229"/>
      <c r="G266" s="229"/>
      <c r="H266" s="230"/>
      <c r="I266" s="245"/>
      <c r="J266" s="207"/>
      <c r="K266" s="207"/>
      <c r="L266" s="207"/>
      <c r="M266" s="207"/>
      <c r="N266" s="207"/>
      <c r="O266" s="207"/>
      <c r="P266" s="207"/>
      <c r="Q266" s="207"/>
      <c r="R266" s="207"/>
      <c r="S266" s="207"/>
      <c r="T266" s="207"/>
      <c r="U266" s="207"/>
      <c r="V266" s="207"/>
      <c r="W266" s="207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/>
      <c r="AH266" s="207"/>
      <c r="AI266" s="207"/>
      <c r="AJ266" s="207"/>
      <c r="AK266" s="207"/>
      <c r="AL266" s="207"/>
      <c r="AM266" s="207"/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>
      <c r="A267" s="243"/>
      <c r="B267" s="221"/>
      <c r="C267" s="234" t="s">
        <v>211</v>
      </c>
      <c r="D267" s="224"/>
      <c r="E267" s="227">
        <v>6.36</v>
      </c>
      <c r="F267" s="229"/>
      <c r="G267" s="229"/>
      <c r="H267" s="230"/>
      <c r="I267" s="245"/>
      <c r="J267" s="207"/>
      <c r="K267" s="207"/>
      <c r="L267" s="207"/>
      <c r="M267" s="207"/>
      <c r="N267" s="207"/>
      <c r="O267" s="207"/>
      <c r="P267" s="207"/>
      <c r="Q267" s="207"/>
      <c r="R267" s="207"/>
      <c r="S267" s="207"/>
      <c r="T267" s="207"/>
      <c r="U267" s="207"/>
      <c r="V267" s="207"/>
      <c r="W267" s="207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/>
      <c r="AH267" s="207"/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outlineLevel="1">
      <c r="A268" s="242">
        <v>105</v>
      </c>
      <c r="B268" s="220" t="s">
        <v>442</v>
      </c>
      <c r="C268" s="233" t="s">
        <v>443</v>
      </c>
      <c r="D268" s="223" t="s">
        <v>170</v>
      </c>
      <c r="E268" s="226">
        <v>5.44</v>
      </c>
      <c r="F268" s="228"/>
      <c r="G268" s="229">
        <f>ROUND(E268*F268,2)</f>
        <v>0</v>
      </c>
      <c r="H268" s="230"/>
      <c r="I268" s="245" t="s">
        <v>133</v>
      </c>
      <c r="J268" s="207"/>
      <c r="K268" s="207"/>
      <c r="L268" s="207"/>
      <c r="M268" s="207"/>
      <c r="N268" s="207"/>
      <c r="O268" s="207"/>
      <c r="P268" s="207"/>
      <c r="Q268" s="207"/>
      <c r="R268" s="207"/>
      <c r="S268" s="207"/>
      <c r="T268" s="207"/>
      <c r="U268" s="207"/>
      <c r="V268" s="207"/>
      <c r="W268" s="207"/>
      <c r="X268" s="207"/>
      <c r="Y268" s="207"/>
      <c r="Z268" s="207"/>
      <c r="AA268" s="207"/>
      <c r="AB268" s="207"/>
      <c r="AC268" s="207"/>
      <c r="AD268" s="207"/>
      <c r="AE268" s="207" t="s">
        <v>134</v>
      </c>
      <c r="AF268" s="207">
        <v>1</v>
      </c>
      <c r="AG268" s="207"/>
      <c r="AH268" s="207"/>
      <c r="AI268" s="207"/>
      <c r="AJ268" s="207"/>
      <c r="AK268" s="207"/>
      <c r="AL268" s="207"/>
      <c r="AM268" s="207">
        <v>21</v>
      </c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outlineLevel="1">
      <c r="A269" s="243"/>
      <c r="B269" s="221"/>
      <c r="C269" s="305" t="s">
        <v>444</v>
      </c>
      <c r="D269" s="306"/>
      <c r="E269" s="307"/>
      <c r="F269" s="308"/>
      <c r="G269" s="309"/>
      <c r="H269" s="230"/>
      <c r="I269" s="245"/>
      <c r="J269" s="207"/>
      <c r="K269" s="207"/>
      <c r="L269" s="207"/>
      <c r="M269" s="207"/>
      <c r="N269" s="207"/>
      <c r="O269" s="207"/>
      <c r="P269" s="207"/>
      <c r="Q269" s="207"/>
      <c r="R269" s="207"/>
      <c r="S269" s="207"/>
      <c r="T269" s="207"/>
      <c r="U269" s="207"/>
      <c r="V269" s="207"/>
      <c r="W269" s="207"/>
      <c r="X269" s="207"/>
      <c r="Y269" s="207"/>
      <c r="Z269" s="207"/>
      <c r="AA269" s="207"/>
      <c r="AB269" s="207"/>
      <c r="AC269" s="207"/>
      <c r="AD269" s="207"/>
      <c r="AE269" s="207"/>
      <c r="AF269" s="207"/>
      <c r="AG269" s="207"/>
      <c r="AH269" s="207"/>
      <c r="AI269" s="207"/>
      <c r="AJ269" s="207"/>
      <c r="AK269" s="207"/>
      <c r="AL269" s="207"/>
      <c r="AM269" s="207"/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12" t="str">
        <f>C269</f>
        <v>Montáž plastových dveří včetně dodávky a montáže PU pěny.</v>
      </c>
      <c r="BB269" s="207"/>
      <c r="BC269" s="207"/>
      <c r="BD269" s="207"/>
      <c r="BE269" s="207"/>
      <c r="BF269" s="207"/>
      <c r="BG269" s="207"/>
      <c r="BH269" s="207"/>
    </row>
    <row r="270" spans="1:60" outlineLevel="1">
      <c r="A270" s="243"/>
      <c r="B270" s="221"/>
      <c r="C270" s="234" t="s">
        <v>445</v>
      </c>
      <c r="D270" s="224"/>
      <c r="E270" s="227">
        <v>5.44</v>
      </c>
      <c r="F270" s="229"/>
      <c r="G270" s="229"/>
      <c r="H270" s="230"/>
      <c r="I270" s="245"/>
      <c r="J270" s="207"/>
      <c r="K270" s="207"/>
      <c r="L270" s="207"/>
      <c r="M270" s="207"/>
      <c r="N270" s="207"/>
      <c r="O270" s="207"/>
      <c r="P270" s="207"/>
      <c r="Q270" s="207"/>
      <c r="R270" s="207"/>
      <c r="S270" s="207"/>
      <c r="T270" s="207"/>
      <c r="U270" s="207"/>
      <c r="V270" s="207"/>
      <c r="W270" s="207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/>
      <c r="AH270" s="207"/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>
      <c r="A271" s="242">
        <v>106</v>
      </c>
      <c r="B271" s="220" t="s">
        <v>446</v>
      </c>
      <c r="C271" s="233" t="s">
        <v>447</v>
      </c>
      <c r="D271" s="223" t="s">
        <v>170</v>
      </c>
      <c r="E271" s="226">
        <v>33.47</v>
      </c>
      <c r="F271" s="228"/>
      <c r="G271" s="229">
        <f>ROUND(E271*F271,2)</f>
        <v>0</v>
      </c>
      <c r="H271" s="230"/>
      <c r="I271" s="245" t="s">
        <v>133</v>
      </c>
      <c r="J271" s="207"/>
      <c r="K271" s="207"/>
      <c r="L271" s="207"/>
      <c r="M271" s="207"/>
      <c r="N271" s="207"/>
      <c r="O271" s="207"/>
      <c r="P271" s="207"/>
      <c r="Q271" s="207"/>
      <c r="R271" s="207"/>
      <c r="S271" s="207"/>
      <c r="T271" s="207"/>
      <c r="U271" s="207"/>
      <c r="V271" s="207"/>
      <c r="W271" s="207"/>
      <c r="X271" s="207"/>
      <c r="Y271" s="207"/>
      <c r="Z271" s="207"/>
      <c r="AA271" s="207"/>
      <c r="AB271" s="207"/>
      <c r="AC271" s="207"/>
      <c r="AD271" s="207"/>
      <c r="AE271" s="207" t="s">
        <v>134</v>
      </c>
      <c r="AF271" s="207">
        <v>1</v>
      </c>
      <c r="AG271" s="207"/>
      <c r="AH271" s="207"/>
      <c r="AI271" s="207"/>
      <c r="AJ271" s="207"/>
      <c r="AK271" s="207"/>
      <c r="AL271" s="207"/>
      <c r="AM271" s="207">
        <v>21</v>
      </c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>
      <c r="A272" s="243"/>
      <c r="B272" s="221"/>
      <c r="C272" s="305" t="s">
        <v>448</v>
      </c>
      <c r="D272" s="306"/>
      <c r="E272" s="307"/>
      <c r="F272" s="308"/>
      <c r="G272" s="309"/>
      <c r="H272" s="230"/>
      <c r="I272" s="245"/>
      <c r="J272" s="207"/>
      <c r="K272" s="207"/>
      <c r="L272" s="207"/>
      <c r="M272" s="207"/>
      <c r="N272" s="207"/>
      <c r="O272" s="207"/>
      <c r="P272" s="207"/>
      <c r="Q272" s="207"/>
      <c r="R272" s="207"/>
      <c r="S272" s="207"/>
      <c r="T272" s="207"/>
      <c r="U272" s="207"/>
      <c r="V272" s="207"/>
      <c r="W272" s="207"/>
      <c r="X272" s="207"/>
      <c r="Y272" s="207"/>
      <c r="Z272" s="207"/>
      <c r="AA272" s="207"/>
      <c r="AB272" s="207"/>
      <c r="AC272" s="207"/>
      <c r="AD272" s="207"/>
      <c r="AE272" s="207"/>
      <c r="AF272" s="207"/>
      <c r="AG272" s="207"/>
      <c r="AH272" s="207"/>
      <c r="AI272" s="207"/>
      <c r="AJ272" s="207"/>
      <c r="AK272" s="207"/>
      <c r="AL272" s="207"/>
      <c r="AM272" s="207"/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12" t="str">
        <f>C272</f>
        <v>Montáž plastových oken a dveří včetně dodávky a montáže PU pěny a spojovacích prostředků.</v>
      </c>
      <c r="BB272" s="207"/>
      <c r="BC272" s="207"/>
      <c r="BD272" s="207"/>
      <c r="BE272" s="207"/>
      <c r="BF272" s="207"/>
      <c r="BG272" s="207"/>
      <c r="BH272" s="207"/>
    </row>
    <row r="273" spans="1:60" outlineLevel="1">
      <c r="A273" s="243"/>
      <c r="B273" s="221"/>
      <c r="C273" s="234" t="s">
        <v>449</v>
      </c>
      <c r="D273" s="224"/>
      <c r="E273" s="227">
        <v>15.73</v>
      </c>
      <c r="F273" s="229"/>
      <c r="G273" s="229"/>
      <c r="H273" s="230"/>
      <c r="I273" s="245"/>
      <c r="J273" s="207"/>
      <c r="K273" s="207"/>
      <c r="L273" s="207"/>
      <c r="M273" s="207"/>
      <c r="N273" s="207"/>
      <c r="O273" s="207"/>
      <c r="P273" s="207"/>
      <c r="Q273" s="207"/>
      <c r="R273" s="207"/>
      <c r="S273" s="207"/>
      <c r="T273" s="207"/>
      <c r="U273" s="207"/>
      <c r="V273" s="207"/>
      <c r="W273" s="207"/>
      <c r="X273" s="207"/>
      <c r="Y273" s="207"/>
      <c r="Z273" s="207"/>
      <c r="AA273" s="207"/>
      <c r="AB273" s="207"/>
      <c r="AC273" s="207"/>
      <c r="AD273" s="207"/>
      <c r="AE273" s="207"/>
      <c r="AF273" s="207"/>
      <c r="AG273" s="207"/>
      <c r="AH273" s="207"/>
      <c r="AI273" s="207"/>
      <c r="AJ273" s="207"/>
      <c r="AK273" s="207"/>
      <c r="AL273" s="207"/>
      <c r="AM273" s="207"/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07"/>
      <c r="BB273" s="207"/>
      <c r="BC273" s="207"/>
      <c r="BD273" s="207"/>
      <c r="BE273" s="207"/>
      <c r="BF273" s="207"/>
      <c r="BG273" s="207"/>
      <c r="BH273" s="207"/>
    </row>
    <row r="274" spans="1:60" ht="22.5" outlineLevel="1">
      <c r="A274" s="243"/>
      <c r="B274" s="221"/>
      <c r="C274" s="234" t="s">
        <v>450</v>
      </c>
      <c r="D274" s="224"/>
      <c r="E274" s="227">
        <v>17.739999999999998</v>
      </c>
      <c r="F274" s="229"/>
      <c r="G274" s="229"/>
      <c r="H274" s="230"/>
      <c r="I274" s="245"/>
      <c r="J274" s="207"/>
      <c r="K274" s="207"/>
      <c r="L274" s="207"/>
      <c r="M274" s="207"/>
      <c r="N274" s="207"/>
      <c r="O274" s="207"/>
      <c r="P274" s="207"/>
      <c r="Q274" s="207"/>
      <c r="R274" s="207"/>
      <c r="S274" s="207"/>
      <c r="T274" s="207"/>
      <c r="U274" s="207"/>
      <c r="V274" s="207"/>
      <c r="W274" s="207"/>
      <c r="X274" s="207"/>
      <c r="Y274" s="207"/>
      <c r="Z274" s="207"/>
      <c r="AA274" s="207"/>
      <c r="AB274" s="207"/>
      <c r="AC274" s="207"/>
      <c r="AD274" s="207"/>
      <c r="AE274" s="207"/>
      <c r="AF274" s="207"/>
      <c r="AG274" s="207"/>
      <c r="AH274" s="207"/>
      <c r="AI274" s="207"/>
      <c r="AJ274" s="207"/>
      <c r="AK274" s="207"/>
      <c r="AL274" s="207"/>
      <c r="AM274" s="207"/>
      <c r="AN274" s="207"/>
      <c r="AO274" s="207"/>
      <c r="AP274" s="207"/>
      <c r="AQ274" s="207"/>
      <c r="AR274" s="207"/>
      <c r="AS274" s="207"/>
      <c r="AT274" s="207"/>
      <c r="AU274" s="207"/>
      <c r="AV274" s="207"/>
      <c r="AW274" s="207"/>
      <c r="AX274" s="207"/>
      <c r="AY274" s="207"/>
      <c r="AZ274" s="207"/>
      <c r="BA274" s="207"/>
      <c r="BB274" s="207"/>
      <c r="BC274" s="207"/>
      <c r="BD274" s="207"/>
      <c r="BE274" s="207"/>
      <c r="BF274" s="207"/>
      <c r="BG274" s="207"/>
      <c r="BH274" s="207"/>
    </row>
    <row r="275" spans="1:60" outlineLevel="1">
      <c r="A275" s="242">
        <v>107</v>
      </c>
      <c r="B275" s="220" t="s">
        <v>451</v>
      </c>
      <c r="C275" s="233" t="s">
        <v>452</v>
      </c>
      <c r="D275" s="223" t="s">
        <v>132</v>
      </c>
      <c r="E275" s="226">
        <v>2.8500000000000001E-2</v>
      </c>
      <c r="F275" s="228"/>
      <c r="G275" s="229">
        <f>ROUND(E275*F275,2)</f>
        <v>0</v>
      </c>
      <c r="H275" s="230"/>
      <c r="I275" s="245" t="s">
        <v>133</v>
      </c>
      <c r="J275" s="207"/>
      <c r="K275" s="207"/>
      <c r="L275" s="207"/>
      <c r="M275" s="207"/>
      <c r="N275" s="207"/>
      <c r="O275" s="207"/>
      <c r="P275" s="207"/>
      <c r="Q275" s="207"/>
      <c r="R275" s="207"/>
      <c r="S275" s="207"/>
      <c r="T275" s="207"/>
      <c r="U275" s="207"/>
      <c r="V275" s="207"/>
      <c r="W275" s="207"/>
      <c r="X275" s="207"/>
      <c r="Y275" s="207"/>
      <c r="Z275" s="207"/>
      <c r="AA275" s="207"/>
      <c r="AB275" s="207"/>
      <c r="AC275" s="207"/>
      <c r="AD275" s="207"/>
      <c r="AE275" s="207" t="s">
        <v>134</v>
      </c>
      <c r="AF275" s="207">
        <v>3</v>
      </c>
      <c r="AG275" s="207"/>
      <c r="AH275" s="207"/>
      <c r="AI275" s="207"/>
      <c r="AJ275" s="207"/>
      <c r="AK275" s="207"/>
      <c r="AL275" s="207"/>
      <c r="AM275" s="207">
        <v>21</v>
      </c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>
      <c r="A276" s="243"/>
      <c r="B276" s="221"/>
      <c r="C276" s="234" t="s">
        <v>453</v>
      </c>
      <c r="D276" s="224"/>
      <c r="E276" s="227">
        <v>0.03</v>
      </c>
      <c r="F276" s="229"/>
      <c r="G276" s="229"/>
      <c r="H276" s="230"/>
      <c r="I276" s="245"/>
      <c r="J276" s="207"/>
      <c r="K276" s="207"/>
      <c r="L276" s="207"/>
      <c r="M276" s="207"/>
      <c r="N276" s="207"/>
      <c r="O276" s="207"/>
      <c r="P276" s="207"/>
      <c r="Q276" s="207"/>
      <c r="R276" s="207"/>
      <c r="S276" s="207"/>
      <c r="T276" s="207"/>
      <c r="U276" s="207"/>
      <c r="V276" s="207"/>
      <c r="W276" s="207"/>
      <c r="X276" s="207"/>
      <c r="Y276" s="207"/>
      <c r="Z276" s="207"/>
      <c r="AA276" s="207"/>
      <c r="AB276" s="207"/>
      <c r="AC276" s="207"/>
      <c r="AD276" s="207"/>
      <c r="AE276" s="207"/>
      <c r="AF276" s="207"/>
      <c r="AG276" s="207"/>
      <c r="AH276" s="207"/>
      <c r="AI276" s="207"/>
      <c r="AJ276" s="207"/>
      <c r="AK276" s="207"/>
      <c r="AL276" s="207"/>
      <c r="AM276" s="207"/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outlineLevel="1">
      <c r="A277" s="242">
        <v>108</v>
      </c>
      <c r="B277" s="220" t="s">
        <v>454</v>
      </c>
      <c r="C277" s="233" t="s">
        <v>455</v>
      </c>
      <c r="D277" s="223" t="s">
        <v>148</v>
      </c>
      <c r="E277" s="226">
        <v>9.37575</v>
      </c>
      <c r="F277" s="228"/>
      <c r="G277" s="229">
        <f>ROUND(E277*F277,2)</f>
        <v>0</v>
      </c>
      <c r="H277" s="230"/>
      <c r="I277" s="245" t="s">
        <v>133</v>
      </c>
      <c r="J277" s="207"/>
      <c r="K277" s="207"/>
      <c r="L277" s="207"/>
      <c r="M277" s="207"/>
      <c r="N277" s="207"/>
      <c r="O277" s="207"/>
      <c r="P277" s="207"/>
      <c r="Q277" s="207"/>
      <c r="R277" s="207"/>
      <c r="S277" s="207"/>
      <c r="T277" s="207"/>
      <c r="U277" s="207"/>
      <c r="V277" s="207"/>
      <c r="W277" s="207"/>
      <c r="X277" s="207"/>
      <c r="Y277" s="207"/>
      <c r="Z277" s="207"/>
      <c r="AA277" s="207"/>
      <c r="AB277" s="207"/>
      <c r="AC277" s="207"/>
      <c r="AD277" s="207"/>
      <c r="AE277" s="207" t="s">
        <v>134</v>
      </c>
      <c r="AF277" s="207">
        <v>3</v>
      </c>
      <c r="AG277" s="207"/>
      <c r="AH277" s="207"/>
      <c r="AI277" s="207"/>
      <c r="AJ277" s="207"/>
      <c r="AK277" s="207"/>
      <c r="AL277" s="207"/>
      <c r="AM277" s="207">
        <v>21</v>
      </c>
      <c r="AN277" s="207"/>
      <c r="AO277" s="207"/>
      <c r="AP277" s="207"/>
      <c r="AQ277" s="207"/>
      <c r="AR277" s="207"/>
      <c r="AS277" s="207"/>
      <c r="AT277" s="207"/>
      <c r="AU277" s="207"/>
      <c r="AV277" s="207"/>
      <c r="AW277" s="207"/>
      <c r="AX277" s="207"/>
      <c r="AY277" s="207"/>
      <c r="AZ277" s="207"/>
      <c r="BA277" s="207"/>
      <c r="BB277" s="207"/>
      <c r="BC277" s="207"/>
      <c r="BD277" s="207"/>
      <c r="BE277" s="207"/>
      <c r="BF277" s="207"/>
      <c r="BG277" s="207"/>
      <c r="BH277" s="207"/>
    </row>
    <row r="278" spans="1:60" outlineLevel="1">
      <c r="A278" s="243"/>
      <c r="B278" s="221"/>
      <c r="C278" s="234" t="s">
        <v>209</v>
      </c>
      <c r="D278" s="224"/>
      <c r="E278" s="227"/>
      <c r="F278" s="229"/>
      <c r="G278" s="229"/>
      <c r="H278" s="230"/>
      <c r="I278" s="245"/>
      <c r="J278" s="207"/>
      <c r="K278" s="207"/>
      <c r="L278" s="207"/>
      <c r="M278" s="207"/>
      <c r="N278" s="207"/>
      <c r="O278" s="207"/>
      <c r="P278" s="207"/>
      <c r="Q278" s="207"/>
      <c r="R278" s="207"/>
      <c r="S278" s="207"/>
      <c r="T278" s="207"/>
      <c r="U278" s="207"/>
      <c r="V278" s="207"/>
      <c r="W278" s="207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/>
      <c r="AH278" s="207"/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outlineLevel="1">
      <c r="A279" s="243"/>
      <c r="B279" s="221"/>
      <c r="C279" s="234" t="s">
        <v>210</v>
      </c>
      <c r="D279" s="224"/>
      <c r="E279" s="227">
        <v>3.02</v>
      </c>
      <c r="F279" s="229"/>
      <c r="G279" s="229"/>
      <c r="H279" s="230"/>
      <c r="I279" s="245"/>
      <c r="J279" s="207"/>
      <c r="K279" s="207"/>
      <c r="L279" s="207"/>
      <c r="M279" s="207"/>
      <c r="N279" s="207"/>
      <c r="O279" s="207"/>
      <c r="P279" s="207"/>
      <c r="Q279" s="207"/>
      <c r="R279" s="207"/>
      <c r="S279" s="207"/>
      <c r="T279" s="207"/>
      <c r="U279" s="207"/>
      <c r="V279" s="207"/>
      <c r="W279" s="207"/>
      <c r="X279" s="207"/>
      <c r="Y279" s="207"/>
      <c r="Z279" s="207"/>
      <c r="AA279" s="207"/>
      <c r="AB279" s="207"/>
      <c r="AC279" s="207"/>
      <c r="AD279" s="207"/>
      <c r="AE279" s="207"/>
      <c r="AF279" s="207"/>
      <c r="AG279" s="207"/>
      <c r="AH279" s="207"/>
      <c r="AI279" s="207"/>
      <c r="AJ279" s="207"/>
      <c r="AK279" s="207"/>
      <c r="AL279" s="207"/>
      <c r="AM279" s="207"/>
      <c r="AN279" s="207"/>
      <c r="AO279" s="207"/>
      <c r="AP279" s="207"/>
      <c r="AQ279" s="207"/>
      <c r="AR279" s="207"/>
      <c r="AS279" s="207"/>
      <c r="AT279" s="207"/>
      <c r="AU279" s="207"/>
      <c r="AV279" s="207"/>
      <c r="AW279" s="207"/>
      <c r="AX279" s="207"/>
      <c r="AY279" s="207"/>
      <c r="AZ279" s="207"/>
      <c r="BA279" s="207"/>
      <c r="BB279" s="207"/>
      <c r="BC279" s="207"/>
      <c r="BD279" s="207"/>
      <c r="BE279" s="207"/>
      <c r="BF279" s="207"/>
      <c r="BG279" s="207"/>
      <c r="BH279" s="207"/>
    </row>
    <row r="280" spans="1:60" outlineLevel="1">
      <c r="A280" s="243"/>
      <c r="B280" s="221"/>
      <c r="C280" s="234" t="s">
        <v>211</v>
      </c>
      <c r="D280" s="224"/>
      <c r="E280" s="227">
        <v>6.36</v>
      </c>
      <c r="F280" s="229"/>
      <c r="G280" s="229"/>
      <c r="H280" s="230"/>
      <c r="I280" s="245"/>
      <c r="J280" s="207"/>
      <c r="K280" s="207"/>
      <c r="L280" s="207"/>
      <c r="M280" s="207"/>
      <c r="N280" s="207"/>
      <c r="O280" s="207"/>
      <c r="P280" s="207"/>
      <c r="Q280" s="207"/>
      <c r="R280" s="207"/>
      <c r="S280" s="207"/>
      <c r="T280" s="207"/>
      <c r="U280" s="207"/>
      <c r="V280" s="207"/>
      <c r="W280" s="207"/>
      <c r="X280" s="207"/>
      <c r="Y280" s="207"/>
      <c r="Z280" s="207"/>
      <c r="AA280" s="207"/>
      <c r="AB280" s="207"/>
      <c r="AC280" s="207"/>
      <c r="AD280" s="207"/>
      <c r="AE280" s="207"/>
      <c r="AF280" s="207"/>
      <c r="AG280" s="207"/>
      <c r="AH280" s="207"/>
      <c r="AI280" s="207"/>
      <c r="AJ280" s="207"/>
      <c r="AK280" s="207"/>
      <c r="AL280" s="207"/>
      <c r="AM280" s="207"/>
      <c r="AN280" s="207"/>
      <c r="AO280" s="207"/>
      <c r="AP280" s="207"/>
      <c r="AQ280" s="207"/>
      <c r="AR280" s="207"/>
      <c r="AS280" s="207"/>
      <c r="AT280" s="207"/>
      <c r="AU280" s="207"/>
      <c r="AV280" s="207"/>
      <c r="AW280" s="207"/>
      <c r="AX280" s="207"/>
      <c r="AY280" s="207"/>
      <c r="AZ280" s="207"/>
      <c r="BA280" s="207"/>
      <c r="BB280" s="207"/>
      <c r="BC280" s="207"/>
      <c r="BD280" s="207"/>
      <c r="BE280" s="207"/>
      <c r="BF280" s="207"/>
      <c r="BG280" s="207"/>
      <c r="BH280" s="207"/>
    </row>
    <row r="281" spans="1:60" outlineLevel="1">
      <c r="A281" s="242">
        <v>109</v>
      </c>
      <c r="B281" s="220" t="s">
        <v>456</v>
      </c>
      <c r="C281" s="233" t="s">
        <v>457</v>
      </c>
      <c r="D281" s="223" t="s">
        <v>218</v>
      </c>
      <c r="E281" s="226">
        <v>1</v>
      </c>
      <c r="F281" s="228"/>
      <c r="G281" s="229">
        <f>ROUND(E281*F281,2)</f>
        <v>0</v>
      </c>
      <c r="H281" s="230"/>
      <c r="I281" s="245" t="s">
        <v>133</v>
      </c>
      <c r="J281" s="207"/>
      <c r="K281" s="207"/>
      <c r="L281" s="207"/>
      <c r="M281" s="207"/>
      <c r="N281" s="207"/>
      <c r="O281" s="207"/>
      <c r="P281" s="207"/>
      <c r="Q281" s="207"/>
      <c r="R281" s="207"/>
      <c r="S281" s="207"/>
      <c r="T281" s="207"/>
      <c r="U281" s="207"/>
      <c r="V281" s="207"/>
      <c r="W281" s="207"/>
      <c r="X281" s="207"/>
      <c r="Y281" s="207"/>
      <c r="Z281" s="207"/>
      <c r="AA281" s="207"/>
      <c r="AB281" s="207"/>
      <c r="AC281" s="207"/>
      <c r="AD281" s="207"/>
      <c r="AE281" s="207" t="s">
        <v>134</v>
      </c>
      <c r="AF281" s="207">
        <v>3</v>
      </c>
      <c r="AG281" s="207"/>
      <c r="AH281" s="207"/>
      <c r="AI281" s="207"/>
      <c r="AJ281" s="207"/>
      <c r="AK281" s="207"/>
      <c r="AL281" s="207"/>
      <c r="AM281" s="207">
        <v>21</v>
      </c>
      <c r="AN281" s="207"/>
      <c r="AO281" s="207"/>
      <c r="AP281" s="207"/>
      <c r="AQ281" s="207"/>
      <c r="AR281" s="207"/>
      <c r="AS281" s="207"/>
      <c r="AT281" s="207"/>
      <c r="AU281" s="207"/>
      <c r="AV281" s="207"/>
      <c r="AW281" s="207"/>
      <c r="AX281" s="207"/>
      <c r="AY281" s="207"/>
      <c r="AZ281" s="207"/>
      <c r="BA281" s="207"/>
      <c r="BB281" s="207"/>
      <c r="BC281" s="207"/>
      <c r="BD281" s="207"/>
      <c r="BE281" s="207"/>
      <c r="BF281" s="207"/>
      <c r="BG281" s="207"/>
      <c r="BH281" s="207"/>
    </row>
    <row r="282" spans="1:60" outlineLevel="1">
      <c r="A282" s="242">
        <v>110</v>
      </c>
      <c r="B282" s="220" t="s">
        <v>458</v>
      </c>
      <c r="C282" s="233" t="s">
        <v>459</v>
      </c>
      <c r="D282" s="223" t="s">
        <v>218</v>
      </c>
      <c r="E282" s="226">
        <v>2</v>
      </c>
      <c r="F282" s="228"/>
      <c r="G282" s="229">
        <f>ROUND(E282*F282,2)</f>
        <v>0</v>
      </c>
      <c r="H282" s="230"/>
      <c r="I282" s="245" t="s">
        <v>133</v>
      </c>
      <c r="J282" s="207"/>
      <c r="K282" s="207"/>
      <c r="L282" s="207"/>
      <c r="M282" s="207"/>
      <c r="N282" s="207"/>
      <c r="O282" s="207"/>
      <c r="P282" s="207"/>
      <c r="Q282" s="207"/>
      <c r="R282" s="207"/>
      <c r="S282" s="207"/>
      <c r="T282" s="207"/>
      <c r="U282" s="207"/>
      <c r="V282" s="207"/>
      <c r="W282" s="207"/>
      <c r="X282" s="207"/>
      <c r="Y282" s="207"/>
      <c r="Z282" s="207"/>
      <c r="AA282" s="207"/>
      <c r="AB282" s="207"/>
      <c r="AC282" s="207"/>
      <c r="AD282" s="207"/>
      <c r="AE282" s="207" t="s">
        <v>134</v>
      </c>
      <c r="AF282" s="207">
        <v>3</v>
      </c>
      <c r="AG282" s="207"/>
      <c r="AH282" s="207"/>
      <c r="AI282" s="207"/>
      <c r="AJ282" s="207"/>
      <c r="AK282" s="207"/>
      <c r="AL282" s="207"/>
      <c r="AM282" s="207">
        <v>21</v>
      </c>
      <c r="AN282" s="207"/>
      <c r="AO282" s="207"/>
      <c r="AP282" s="207"/>
      <c r="AQ282" s="207"/>
      <c r="AR282" s="207"/>
      <c r="AS282" s="207"/>
      <c r="AT282" s="207"/>
      <c r="AU282" s="207"/>
      <c r="AV282" s="207"/>
      <c r="AW282" s="207"/>
      <c r="AX282" s="207"/>
      <c r="AY282" s="207"/>
      <c r="AZ282" s="207"/>
      <c r="BA282" s="207"/>
      <c r="BB282" s="207"/>
      <c r="BC282" s="207"/>
      <c r="BD282" s="207"/>
      <c r="BE282" s="207"/>
      <c r="BF282" s="207"/>
      <c r="BG282" s="207"/>
      <c r="BH282" s="207"/>
    </row>
    <row r="283" spans="1:60" ht="22.5" outlineLevel="1">
      <c r="A283" s="242">
        <v>111</v>
      </c>
      <c r="B283" s="220" t="s">
        <v>460</v>
      </c>
      <c r="C283" s="233" t="s">
        <v>461</v>
      </c>
      <c r="D283" s="223" t="s">
        <v>218</v>
      </c>
      <c r="E283" s="226">
        <v>1</v>
      </c>
      <c r="F283" s="228"/>
      <c r="G283" s="229">
        <f>ROUND(E283*F283,2)</f>
        <v>0</v>
      </c>
      <c r="H283" s="230"/>
      <c r="I283" s="245" t="s">
        <v>133</v>
      </c>
      <c r="J283" s="207"/>
      <c r="K283" s="207"/>
      <c r="L283" s="207"/>
      <c r="M283" s="207"/>
      <c r="N283" s="207"/>
      <c r="O283" s="207"/>
      <c r="P283" s="207"/>
      <c r="Q283" s="207"/>
      <c r="R283" s="207"/>
      <c r="S283" s="207"/>
      <c r="T283" s="207"/>
      <c r="U283" s="207"/>
      <c r="V283" s="207"/>
      <c r="W283" s="207"/>
      <c r="X283" s="207"/>
      <c r="Y283" s="207"/>
      <c r="Z283" s="207"/>
      <c r="AA283" s="207"/>
      <c r="AB283" s="207"/>
      <c r="AC283" s="207"/>
      <c r="AD283" s="207"/>
      <c r="AE283" s="207" t="s">
        <v>134</v>
      </c>
      <c r="AF283" s="207">
        <v>3</v>
      </c>
      <c r="AG283" s="207"/>
      <c r="AH283" s="207"/>
      <c r="AI283" s="207"/>
      <c r="AJ283" s="207"/>
      <c r="AK283" s="207"/>
      <c r="AL283" s="207"/>
      <c r="AM283" s="207">
        <v>21</v>
      </c>
      <c r="AN283" s="207"/>
      <c r="AO283" s="207"/>
      <c r="AP283" s="207"/>
      <c r="AQ283" s="207"/>
      <c r="AR283" s="207"/>
      <c r="AS283" s="207"/>
      <c r="AT283" s="207"/>
      <c r="AU283" s="207"/>
      <c r="AV283" s="207"/>
      <c r="AW283" s="207"/>
      <c r="AX283" s="207"/>
      <c r="AY283" s="207"/>
      <c r="AZ283" s="207"/>
      <c r="BA283" s="207"/>
      <c r="BB283" s="207"/>
      <c r="BC283" s="207"/>
      <c r="BD283" s="207"/>
      <c r="BE283" s="207"/>
      <c r="BF283" s="207"/>
      <c r="BG283" s="207"/>
      <c r="BH283" s="207"/>
    </row>
    <row r="284" spans="1:60" outlineLevel="1">
      <c r="A284" s="242">
        <v>112</v>
      </c>
      <c r="B284" s="220" t="s">
        <v>462</v>
      </c>
      <c r="C284" s="233" t="s">
        <v>463</v>
      </c>
      <c r="D284" s="223" t="s">
        <v>144</v>
      </c>
      <c r="E284" s="226">
        <v>0.34694000000000003</v>
      </c>
      <c r="F284" s="228"/>
      <c r="G284" s="229">
        <f>ROUND(E284*F284,2)</f>
        <v>0</v>
      </c>
      <c r="H284" s="230"/>
      <c r="I284" s="245" t="s">
        <v>133</v>
      </c>
      <c r="J284" s="207"/>
      <c r="K284" s="207"/>
      <c r="L284" s="207"/>
      <c r="M284" s="207"/>
      <c r="N284" s="207"/>
      <c r="O284" s="207"/>
      <c r="P284" s="207"/>
      <c r="Q284" s="207"/>
      <c r="R284" s="207"/>
      <c r="S284" s="207"/>
      <c r="T284" s="207"/>
      <c r="U284" s="207"/>
      <c r="V284" s="207"/>
      <c r="W284" s="207"/>
      <c r="X284" s="207"/>
      <c r="Y284" s="207"/>
      <c r="Z284" s="207"/>
      <c r="AA284" s="207"/>
      <c r="AB284" s="207"/>
      <c r="AC284" s="207"/>
      <c r="AD284" s="207"/>
      <c r="AE284" s="207" t="s">
        <v>134</v>
      </c>
      <c r="AF284" s="207">
        <v>7</v>
      </c>
      <c r="AG284" s="207"/>
      <c r="AH284" s="207"/>
      <c r="AI284" s="207"/>
      <c r="AJ284" s="207"/>
      <c r="AK284" s="207"/>
      <c r="AL284" s="207"/>
      <c r="AM284" s="207">
        <v>21</v>
      </c>
      <c r="AN284" s="207"/>
      <c r="AO284" s="207"/>
      <c r="AP284" s="207"/>
      <c r="AQ284" s="207"/>
      <c r="AR284" s="207"/>
      <c r="AS284" s="207"/>
      <c r="AT284" s="207"/>
      <c r="AU284" s="207"/>
      <c r="AV284" s="207"/>
      <c r="AW284" s="207"/>
      <c r="AX284" s="207"/>
      <c r="AY284" s="207"/>
      <c r="AZ284" s="207"/>
      <c r="BA284" s="207"/>
      <c r="BB284" s="207"/>
      <c r="BC284" s="207"/>
      <c r="BD284" s="207"/>
      <c r="BE284" s="207"/>
      <c r="BF284" s="207"/>
      <c r="BG284" s="207"/>
      <c r="BH284" s="207"/>
    </row>
    <row r="285" spans="1:60">
      <c r="A285" s="241" t="s">
        <v>128</v>
      </c>
      <c r="B285" s="219" t="s">
        <v>95</v>
      </c>
      <c r="C285" s="232" t="s">
        <v>96</v>
      </c>
      <c r="D285" s="222"/>
      <c r="E285" s="225"/>
      <c r="F285" s="303">
        <f>SUM(G286:G290)</f>
        <v>0</v>
      </c>
      <c r="G285" s="304"/>
      <c r="H285" s="261"/>
      <c r="I285" s="244"/>
      <c r="AE285" t="s">
        <v>129</v>
      </c>
    </row>
    <row r="286" spans="1:60" outlineLevel="1">
      <c r="A286" s="242">
        <v>113</v>
      </c>
      <c r="B286" s="220" t="s">
        <v>464</v>
      </c>
      <c r="C286" s="233" t="s">
        <v>465</v>
      </c>
      <c r="D286" s="223" t="s">
        <v>148</v>
      </c>
      <c r="E286" s="226">
        <v>16.77825</v>
      </c>
      <c r="F286" s="228"/>
      <c r="G286" s="229">
        <f>ROUND(E286*F286,2)</f>
        <v>0</v>
      </c>
      <c r="H286" s="230"/>
      <c r="I286" s="245" t="s">
        <v>133</v>
      </c>
      <c r="J286" s="207"/>
      <c r="K286" s="207"/>
      <c r="L286" s="207"/>
      <c r="M286" s="207"/>
      <c r="N286" s="207"/>
      <c r="O286" s="207"/>
      <c r="P286" s="207"/>
      <c r="Q286" s="207"/>
      <c r="R286" s="207"/>
      <c r="S286" s="207"/>
      <c r="T286" s="207"/>
      <c r="U286" s="207"/>
      <c r="V286" s="207"/>
      <c r="W286" s="207"/>
      <c r="X286" s="207"/>
      <c r="Y286" s="207"/>
      <c r="Z286" s="207"/>
      <c r="AA286" s="207"/>
      <c r="AB286" s="207"/>
      <c r="AC286" s="207"/>
      <c r="AD286" s="207"/>
      <c r="AE286" s="207" t="s">
        <v>134</v>
      </c>
      <c r="AF286" s="207">
        <v>1</v>
      </c>
      <c r="AG286" s="207"/>
      <c r="AH286" s="207"/>
      <c r="AI286" s="207"/>
      <c r="AJ286" s="207"/>
      <c r="AK286" s="207"/>
      <c r="AL286" s="207"/>
      <c r="AM286" s="207">
        <v>21</v>
      </c>
      <c r="AN286" s="207"/>
      <c r="AO286" s="207"/>
      <c r="AP286" s="207"/>
      <c r="AQ286" s="207"/>
      <c r="AR286" s="207"/>
      <c r="AS286" s="207"/>
      <c r="AT286" s="207"/>
      <c r="AU286" s="207"/>
      <c r="AV286" s="207"/>
      <c r="AW286" s="207"/>
      <c r="AX286" s="207"/>
      <c r="AY286" s="207"/>
      <c r="AZ286" s="207"/>
      <c r="BA286" s="207"/>
      <c r="BB286" s="207"/>
      <c r="BC286" s="207"/>
      <c r="BD286" s="207"/>
      <c r="BE286" s="207"/>
      <c r="BF286" s="207"/>
      <c r="BG286" s="207"/>
      <c r="BH286" s="207"/>
    </row>
    <row r="287" spans="1:60" outlineLevel="1">
      <c r="A287" s="243"/>
      <c r="B287" s="221"/>
      <c r="C287" s="234" t="s">
        <v>466</v>
      </c>
      <c r="D287" s="224"/>
      <c r="E287" s="227">
        <v>16.78</v>
      </c>
      <c r="F287" s="229"/>
      <c r="G287" s="229"/>
      <c r="H287" s="230"/>
      <c r="I287" s="245"/>
      <c r="J287" s="207"/>
      <c r="K287" s="207"/>
      <c r="L287" s="207"/>
      <c r="M287" s="207"/>
      <c r="N287" s="207"/>
      <c r="O287" s="207"/>
      <c r="P287" s="207"/>
      <c r="Q287" s="207"/>
      <c r="R287" s="207"/>
      <c r="S287" s="207"/>
      <c r="T287" s="207"/>
      <c r="U287" s="207"/>
      <c r="V287" s="207"/>
      <c r="W287" s="207"/>
      <c r="X287" s="207"/>
      <c r="Y287" s="207"/>
      <c r="Z287" s="207"/>
      <c r="AA287" s="207"/>
      <c r="AB287" s="207"/>
      <c r="AC287" s="207"/>
      <c r="AD287" s="207"/>
      <c r="AE287" s="207"/>
      <c r="AF287" s="207"/>
      <c r="AG287" s="207"/>
      <c r="AH287" s="207"/>
      <c r="AI287" s="207"/>
      <c r="AJ287" s="207"/>
      <c r="AK287" s="207"/>
      <c r="AL287" s="207"/>
      <c r="AM287" s="207"/>
      <c r="AN287" s="207"/>
      <c r="AO287" s="207"/>
      <c r="AP287" s="207"/>
      <c r="AQ287" s="207"/>
      <c r="AR287" s="207"/>
      <c r="AS287" s="207"/>
      <c r="AT287" s="207"/>
      <c r="AU287" s="207"/>
      <c r="AV287" s="207"/>
      <c r="AW287" s="207"/>
      <c r="AX287" s="207"/>
      <c r="AY287" s="207"/>
      <c r="AZ287" s="207"/>
      <c r="BA287" s="207"/>
      <c r="BB287" s="207"/>
      <c r="BC287" s="207"/>
      <c r="BD287" s="207"/>
      <c r="BE287" s="207"/>
      <c r="BF287" s="207"/>
      <c r="BG287" s="207"/>
      <c r="BH287" s="207"/>
    </row>
    <row r="288" spans="1:60" outlineLevel="1">
      <c r="A288" s="242">
        <v>114</v>
      </c>
      <c r="B288" s="220" t="s">
        <v>467</v>
      </c>
      <c r="C288" s="233" t="s">
        <v>468</v>
      </c>
      <c r="D288" s="223" t="s">
        <v>148</v>
      </c>
      <c r="E288" s="226">
        <v>16.77825</v>
      </c>
      <c r="F288" s="228"/>
      <c r="G288" s="229">
        <f>ROUND(E288*F288,2)</f>
        <v>0</v>
      </c>
      <c r="H288" s="230"/>
      <c r="I288" s="245" t="s">
        <v>133</v>
      </c>
      <c r="J288" s="207"/>
      <c r="K288" s="207"/>
      <c r="L288" s="207"/>
      <c r="M288" s="207"/>
      <c r="N288" s="207"/>
      <c r="O288" s="207"/>
      <c r="P288" s="207"/>
      <c r="Q288" s="207"/>
      <c r="R288" s="207"/>
      <c r="S288" s="207"/>
      <c r="T288" s="207"/>
      <c r="U288" s="207"/>
      <c r="V288" s="207"/>
      <c r="W288" s="207"/>
      <c r="X288" s="207"/>
      <c r="Y288" s="207"/>
      <c r="Z288" s="207"/>
      <c r="AA288" s="207"/>
      <c r="AB288" s="207"/>
      <c r="AC288" s="207"/>
      <c r="AD288" s="207"/>
      <c r="AE288" s="207" t="s">
        <v>134</v>
      </c>
      <c r="AF288" s="207">
        <v>1</v>
      </c>
      <c r="AG288" s="207"/>
      <c r="AH288" s="207"/>
      <c r="AI288" s="207"/>
      <c r="AJ288" s="207"/>
      <c r="AK288" s="207"/>
      <c r="AL288" s="207"/>
      <c r="AM288" s="207">
        <v>21</v>
      </c>
      <c r="AN288" s="207"/>
      <c r="AO288" s="207"/>
      <c r="AP288" s="207"/>
      <c r="AQ288" s="207"/>
      <c r="AR288" s="207"/>
      <c r="AS288" s="207"/>
      <c r="AT288" s="207"/>
      <c r="AU288" s="207"/>
      <c r="AV288" s="207"/>
      <c r="AW288" s="207"/>
      <c r="AX288" s="207"/>
      <c r="AY288" s="207"/>
      <c r="AZ288" s="207"/>
      <c r="BA288" s="207"/>
      <c r="BB288" s="207"/>
      <c r="BC288" s="207"/>
      <c r="BD288" s="207"/>
      <c r="BE288" s="207"/>
      <c r="BF288" s="207"/>
      <c r="BG288" s="207"/>
      <c r="BH288" s="207"/>
    </row>
    <row r="289" spans="1:60" outlineLevel="1">
      <c r="A289" s="243"/>
      <c r="B289" s="221"/>
      <c r="C289" s="234" t="s">
        <v>466</v>
      </c>
      <c r="D289" s="224"/>
      <c r="E289" s="227">
        <v>16.78</v>
      </c>
      <c r="F289" s="229"/>
      <c r="G289" s="229"/>
      <c r="H289" s="230"/>
      <c r="I289" s="245"/>
      <c r="J289" s="207"/>
      <c r="K289" s="207"/>
      <c r="L289" s="207"/>
      <c r="M289" s="207"/>
      <c r="N289" s="207"/>
      <c r="O289" s="207"/>
      <c r="P289" s="207"/>
      <c r="Q289" s="207"/>
      <c r="R289" s="207"/>
      <c r="S289" s="207"/>
      <c r="T289" s="207"/>
      <c r="U289" s="207"/>
      <c r="V289" s="207"/>
      <c r="W289" s="207"/>
      <c r="X289" s="207"/>
      <c r="Y289" s="207"/>
      <c r="Z289" s="207"/>
      <c r="AA289" s="207"/>
      <c r="AB289" s="207"/>
      <c r="AC289" s="207"/>
      <c r="AD289" s="207"/>
      <c r="AE289" s="207"/>
      <c r="AF289" s="207"/>
      <c r="AG289" s="207"/>
      <c r="AH289" s="207"/>
      <c r="AI289" s="207"/>
      <c r="AJ289" s="207"/>
      <c r="AK289" s="207"/>
      <c r="AL289" s="207"/>
      <c r="AM289" s="207"/>
      <c r="AN289" s="207"/>
      <c r="AO289" s="207"/>
      <c r="AP289" s="207"/>
      <c r="AQ289" s="207"/>
      <c r="AR289" s="207"/>
      <c r="AS289" s="207"/>
      <c r="AT289" s="207"/>
      <c r="AU289" s="207"/>
      <c r="AV289" s="207"/>
      <c r="AW289" s="207"/>
      <c r="AX289" s="207"/>
      <c r="AY289" s="207"/>
      <c r="AZ289" s="207"/>
      <c r="BA289" s="207"/>
      <c r="BB289" s="207"/>
      <c r="BC289" s="207"/>
      <c r="BD289" s="207"/>
      <c r="BE289" s="207"/>
      <c r="BF289" s="207"/>
      <c r="BG289" s="207"/>
      <c r="BH289" s="207"/>
    </row>
    <row r="290" spans="1:60" outlineLevel="1">
      <c r="A290" s="242">
        <v>115</v>
      </c>
      <c r="B290" s="220" t="s">
        <v>469</v>
      </c>
      <c r="C290" s="233" t="s">
        <v>470</v>
      </c>
      <c r="D290" s="223" t="s">
        <v>170</v>
      </c>
      <c r="E290" s="226">
        <v>12.065</v>
      </c>
      <c r="F290" s="228"/>
      <c r="G290" s="229">
        <f>ROUND(E290*F290,2)</f>
        <v>0</v>
      </c>
      <c r="H290" s="230"/>
      <c r="I290" s="245" t="s">
        <v>133</v>
      </c>
      <c r="J290" s="207"/>
      <c r="K290" s="207"/>
      <c r="L290" s="207"/>
      <c r="M290" s="207"/>
      <c r="N290" s="207"/>
      <c r="O290" s="207"/>
      <c r="P290" s="207"/>
      <c r="Q290" s="207"/>
      <c r="R290" s="207"/>
      <c r="S290" s="207"/>
      <c r="T290" s="207"/>
      <c r="U290" s="207"/>
      <c r="V290" s="207"/>
      <c r="W290" s="207"/>
      <c r="X290" s="207"/>
      <c r="Y290" s="207"/>
      <c r="Z290" s="207"/>
      <c r="AA290" s="207"/>
      <c r="AB290" s="207"/>
      <c r="AC290" s="207"/>
      <c r="AD290" s="207"/>
      <c r="AE290" s="207" t="s">
        <v>134</v>
      </c>
      <c r="AF290" s="207">
        <v>1</v>
      </c>
      <c r="AG290" s="207"/>
      <c r="AH290" s="207"/>
      <c r="AI290" s="207"/>
      <c r="AJ290" s="207"/>
      <c r="AK290" s="207"/>
      <c r="AL290" s="207"/>
      <c r="AM290" s="207">
        <v>21</v>
      </c>
      <c r="AN290" s="207"/>
      <c r="AO290" s="207"/>
      <c r="AP290" s="207"/>
      <c r="AQ290" s="207"/>
      <c r="AR290" s="207"/>
      <c r="AS290" s="207"/>
      <c r="AT290" s="207"/>
      <c r="AU290" s="207"/>
      <c r="AV290" s="207"/>
      <c r="AW290" s="207"/>
      <c r="AX290" s="207"/>
      <c r="AY290" s="207"/>
      <c r="AZ290" s="207"/>
      <c r="BA290" s="207"/>
      <c r="BB290" s="207"/>
      <c r="BC290" s="207"/>
      <c r="BD290" s="207"/>
      <c r="BE290" s="207"/>
      <c r="BF290" s="207"/>
      <c r="BG290" s="207"/>
      <c r="BH290" s="207"/>
    </row>
    <row r="291" spans="1:60">
      <c r="A291" s="241" t="s">
        <v>128</v>
      </c>
      <c r="B291" s="219" t="s">
        <v>97</v>
      </c>
      <c r="C291" s="232" t="s">
        <v>98</v>
      </c>
      <c r="D291" s="222"/>
      <c r="E291" s="225"/>
      <c r="F291" s="303">
        <f>SUM(G292:G301)</f>
        <v>0</v>
      </c>
      <c r="G291" s="304"/>
      <c r="H291" s="261"/>
      <c r="I291" s="244"/>
      <c r="AE291" t="s">
        <v>129</v>
      </c>
    </row>
    <row r="292" spans="1:60" outlineLevel="1">
      <c r="A292" s="242">
        <v>116</v>
      </c>
      <c r="B292" s="220" t="s">
        <v>471</v>
      </c>
      <c r="C292" s="233" t="s">
        <v>472</v>
      </c>
      <c r="D292" s="223" t="s">
        <v>148</v>
      </c>
      <c r="E292" s="226">
        <v>42.85</v>
      </c>
      <c r="F292" s="228"/>
      <c r="G292" s="229">
        <f>ROUND(E292*F292,2)</f>
        <v>0</v>
      </c>
      <c r="H292" s="230"/>
      <c r="I292" s="245" t="s">
        <v>133</v>
      </c>
      <c r="J292" s="207"/>
      <c r="K292" s="207"/>
      <c r="L292" s="207"/>
      <c r="M292" s="207"/>
      <c r="N292" s="207"/>
      <c r="O292" s="207"/>
      <c r="P292" s="207"/>
      <c r="Q292" s="207"/>
      <c r="R292" s="207"/>
      <c r="S292" s="207"/>
      <c r="T292" s="207"/>
      <c r="U292" s="207"/>
      <c r="V292" s="207"/>
      <c r="W292" s="207"/>
      <c r="X292" s="207"/>
      <c r="Y292" s="207"/>
      <c r="Z292" s="207"/>
      <c r="AA292" s="207"/>
      <c r="AB292" s="207"/>
      <c r="AC292" s="207"/>
      <c r="AD292" s="207"/>
      <c r="AE292" s="207" t="s">
        <v>134</v>
      </c>
      <c r="AF292" s="207">
        <v>1</v>
      </c>
      <c r="AG292" s="207"/>
      <c r="AH292" s="207"/>
      <c r="AI292" s="207"/>
      <c r="AJ292" s="207"/>
      <c r="AK292" s="207"/>
      <c r="AL292" s="207"/>
      <c r="AM292" s="207">
        <v>21</v>
      </c>
      <c r="AN292" s="207"/>
      <c r="AO292" s="207"/>
      <c r="AP292" s="207"/>
      <c r="AQ292" s="207"/>
      <c r="AR292" s="207"/>
      <c r="AS292" s="207"/>
      <c r="AT292" s="207"/>
      <c r="AU292" s="207"/>
      <c r="AV292" s="207"/>
      <c r="AW292" s="207"/>
      <c r="AX292" s="207"/>
      <c r="AY292" s="207"/>
      <c r="AZ292" s="207"/>
      <c r="BA292" s="207"/>
      <c r="BB292" s="207"/>
      <c r="BC292" s="207"/>
      <c r="BD292" s="207"/>
      <c r="BE292" s="207"/>
      <c r="BF292" s="207"/>
      <c r="BG292" s="207"/>
      <c r="BH292" s="207"/>
    </row>
    <row r="293" spans="1:60" outlineLevel="1">
      <c r="A293" s="243"/>
      <c r="B293" s="221"/>
      <c r="C293" s="234" t="s">
        <v>224</v>
      </c>
      <c r="D293" s="224"/>
      <c r="E293" s="227">
        <v>42.85</v>
      </c>
      <c r="F293" s="229"/>
      <c r="G293" s="229"/>
      <c r="H293" s="230"/>
      <c r="I293" s="245"/>
      <c r="J293" s="207"/>
      <c r="K293" s="207"/>
      <c r="L293" s="207"/>
      <c r="M293" s="207"/>
      <c r="N293" s="207"/>
      <c r="O293" s="207"/>
      <c r="P293" s="207"/>
      <c r="Q293" s="207"/>
      <c r="R293" s="207"/>
      <c r="S293" s="207"/>
      <c r="T293" s="207"/>
      <c r="U293" s="207"/>
      <c r="V293" s="207"/>
      <c r="W293" s="207"/>
      <c r="X293" s="207"/>
      <c r="Y293" s="207"/>
      <c r="Z293" s="207"/>
      <c r="AA293" s="207"/>
      <c r="AB293" s="207"/>
      <c r="AC293" s="207"/>
      <c r="AD293" s="207"/>
      <c r="AE293" s="207"/>
      <c r="AF293" s="207"/>
      <c r="AG293" s="207"/>
      <c r="AH293" s="207"/>
      <c r="AI293" s="207"/>
      <c r="AJ293" s="207"/>
      <c r="AK293" s="207"/>
      <c r="AL293" s="207"/>
      <c r="AM293" s="207"/>
      <c r="AN293" s="207"/>
      <c r="AO293" s="207"/>
      <c r="AP293" s="207"/>
      <c r="AQ293" s="207"/>
      <c r="AR293" s="207"/>
      <c r="AS293" s="207"/>
      <c r="AT293" s="207"/>
      <c r="AU293" s="207"/>
      <c r="AV293" s="207"/>
      <c r="AW293" s="207"/>
      <c r="AX293" s="207"/>
      <c r="AY293" s="207"/>
      <c r="AZ293" s="207"/>
      <c r="BA293" s="207"/>
      <c r="BB293" s="207"/>
      <c r="BC293" s="207"/>
      <c r="BD293" s="207"/>
      <c r="BE293" s="207"/>
      <c r="BF293" s="207"/>
      <c r="BG293" s="207"/>
      <c r="BH293" s="207"/>
    </row>
    <row r="294" spans="1:60" outlineLevel="1">
      <c r="A294" s="242">
        <v>117</v>
      </c>
      <c r="B294" s="220" t="s">
        <v>473</v>
      </c>
      <c r="C294" s="233" t="s">
        <v>474</v>
      </c>
      <c r="D294" s="223" t="s">
        <v>170</v>
      </c>
      <c r="E294" s="226">
        <v>27.805</v>
      </c>
      <c r="F294" s="228"/>
      <c r="G294" s="229">
        <f>ROUND(E294*F294,2)</f>
        <v>0</v>
      </c>
      <c r="H294" s="230"/>
      <c r="I294" s="245" t="s">
        <v>133</v>
      </c>
      <c r="J294" s="207"/>
      <c r="K294" s="207"/>
      <c r="L294" s="207"/>
      <c r="M294" s="207"/>
      <c r="N294" s="207"/>
      <c r="O294" s="207"/>
      <c r="P294" s="207"/>
      <c r="Q294" s="207"/>
      <c r="R294" s="207"/>
      <c r="S294" s="207"/>
      <c r="T294" s="207"/>
      <c r="U294" s="207"/>
      <c r="V294" s="207"/>
      <c r="W294" s="207"/>
      <c r="X294" s="207"/>
      <c r="Y294" s="207"/>
      <c r="Z294" s="207"/>
      <c r="AA294" s="207"/>
      <c r="AB294" s="207"/>
      <c r="AC294" s="207"/>
      <c r="AD294" s="207"/>
      <c r="AE294" s="207" t="s">
        <v>134</v>
      </c>
      <c r="AF294" s="207">
        <v>1</v>
      </c>
      <c r="AG294" s="207"/>
      <c r="AH294" s="207"/>
      <c r="AI294" s="207"/>
      <c r="AJ294" s="207"/>
      <c r="AK294" s="207"/>
      <c r="AL294" s="207"/>
      <c r="AM294" s="207">
        <v>21</v>
      </c>
      <c r="AN294" s="207"/>
      <c r="AO294" s="207"/>
      <c r="AP294" s="207"/>
      <c r="AQ294" s="207"/>
      <c r="AR294" s="207"/>
      <c r="AS294" s="207"/>
      <c r="AT294" s="207"/>
      <c r="AU294" s="207"/>
      <c r="AV294" s="207"/>
      <c r="AW294" s="207"/>
      <c r="AX294" s="207"/>
      <c r="AY294" s="207"/>
      <c r="AZ294" s="207"/>
      <c r="BA294" s="207"/>
      <c r="BB294" s="207"/>
      <c r="BC294" s="207"/>
      <c r="BD294" s="207"/>
      <c r="BE294" s="207"/>
      <c r="BF294" s="207"/>
      <c r="BG294" s="207"/>
      <c r="BH294" s="207"/>
    </row>
    <row r="295" spans="1:60" outlineLevel="1">
      <c r="A295" s="243"/>
      <c r="B295" s="221"/>
      <c r="C295" s="234" t="s">
        <v>475</v>
      </c>
      <c r="D295" s="224"/>
      <c r="E295" s="227">
        <v>27.8</v>
      </c>
      <c r="F295" s="229"/>
      <c r="G295" s="229"/>
      <c r="H295" s="230"/>
      <c r="I295" s="245"/>
      <c r="J295" s="207"/>
      <c r="K295" s="207"/>
      <c r="L295" s="207"/>
      <c r="M295" s="207"/>
      <c r="N295" s="207"/>
      <c r="O295" s="207"/>
      <c r="P295" s="207"/>
      <c r="Q295" s="207"/>
      <c r="R295" s="207"/>
      <c r="S295" s="207"/>
      <c r="T295" s="207"/>
      <c r="U295" s="207"/>
      <c r="V295" s="207"/>
      <c r="W295" s="207"/>
      <c r="X295" s="207"/>
      <c r="Y295" s="207"/>
      <c r="Z295" s="207"/>
      <c r="AA295" s="207"/>
      <c r="AB295" s="207"/>
      <c r="AC295" s="207"/>
      <c r="AD295" s="207"/>
      <c r="AE295" s="207"/>
      <c r="AF295" s="207"/>
      <c r="AG295" s="207"/>
      <c r="AH295" s="207"/>
      <c r="AI295" s="207"/>
      <c r="AJ295" s="207"/>
      <c r="AK295" s="207"/>
      <c r="AL295" s="207"/>
      <c r="AM295" s="207"/>
      <c r="AN295" s="207"/>
      <c r="AO295" s="207"/>
      <c r="AP295" s="207"/>
      <c r="AQ295" s="207"/>
      <c r="AR295" s="207"/>
      <c r="AS295" s="207"/>
      <c r="AT295" s="207"/>
      <c r="AU295" s="207"/>
      <c r="AV295" s="207"/>
      <c r="AW295" s="207"/>
      <c r="AX295" s="207"/>
      <c r="AY295" s="207"/>
      <c r="AZ295" s="207"/>
      <c r="BA295" s="207"/>
      <c r="BB295" s="207"/>
      <c r="BC295" s="207"/>
      <c r="BD295" s="207"/>
      <c r="BE295" s="207"/>
      <c r="BF295" s="207"/>
      <c r="BG295" s="207"/>
      <c r="BH295" s="207"/>
    </row>
    <row r="296" spans="1:60" outlineLevel="1">
      <c r="A296" s="242">
        <v>118</v>
      </c>
      <c r="B296" s="220" t="s">
        <v>476</v>
      </c>
      <c r="C296" s="233" t="s">
        <v>477</v>
      </c>
      <c r="D296" s="223" t="s">
        <v>148</v>
      </c>
      <c r="E296" s="226">
        <v>42.85</v>
      </c>
      <c r="F296" s="228"/>
      <c r="G296" s="229">
        <f>ROUND(E296*F296,2)</f>
        <v>0</v>
      </c>
      <c r="H296" s="230"/>
      <c r="I296" s="245" t="s">
        <v>133</v>
      </c>
      <c r="J296" s="207"/>
      <c r="K296" s="207"/>
      <c r="L296" s="207"/>
      <c r="M296" s="207"/>
      <c r="N296" s="207"/>
      <c r="O296" s="207"/>
      <c r="P296" s="207"/>
      <c r="Q296" s="207"/>
      <c r="R296" s="207"/>
      <c r="S296" s="207"/>
      <c r="T296" s="207"/>
      <c r="U296" s="207"/>
      <c r="V296" s="207"/>
      <c r="W296" s="207"/>
      <c r="X296" s="207"/>
      <c r="Y296" s="207"/>
      <c r="Z296" s="207"/>
      <c r="AA296" s="207"/>
      <c r="AB296" s="207"/>
      <c r="AC296" s="207"/>
      <c r="AD296" s="207"/>
      <c r="AE296" s="207" t="s">
        <v>134</v>
      </c>
      <c r="AF296" s="207">
        <v>1</v>
      </c>
      <c r="AG296" s="207"/>
      <c r="AH296" s="207"/>
      <c r="AI296" s="207"/>
      <c r="AJ296" s="207"/>
      <c r="AK296" s="207"/>
      <c r="AL296" s="207"/>
      <c r="AM296" s="207">
        <v>21</v>
      </c>
      <c r="AN296" s="207"/>
      <c r="AO296" s="207"/>
      <c r="AP296" s="207"/>
      <c r="AQ296" s="207"/>
      <c r="AR296" s="207"/>
      <c r="AS296" s="207"/>
      <c r="AT296" s="207"/>
      <c r="AU296" s="207"/>
      <c r="AV296" s="207"/>
      <c r="AW296" s="207"/>
      <c r="AX296" s="207"/>
      <c r="AY296" s="207"/>
      <c r="AZ296" s="207"/>
      <c r="BA296" s="207"/>
      <c r="BB296" s="207"/>
      <c r="BC296" s="207"/>
      <c r="BD296" s="207"/>
      <c r="BE296" s="207"/>
      <c r="BF296" s="207"/>
      <c r="BG296" s="207"/>
      <c r="BH296" s="207"/>
    </row>
    <row r="297" spans="1:60" outlineLevel="1">
      <c r="A297" s="243"/>
      <c r="B297" s="221"/>
      <c r="C297" s="234" t="s">
        <v>224</v>
      </c>
      <c r="D297" s="224"/>
      <c r="E297" s="227">
        <v>42.85</v>
      </c>
      <c r="F297" s="229"/>
      <c r="G297" s="229"/>
      <c r="H297" s="230"/>
      <c r="I297" s="245"/>
      <c r="J297" s="207"/>
      <c r="K297" s="207"/>
      <c r="L297" s="207"/>
      <c r="M297" s="207"/>
      <c r="N297" s="207"/>
      <c r="O297" s="207"/>
      <c r="P297" s="207"/>
      <c r="Q297" s="207"/>
      <c r="R297" s="207"/>
      <c r="S297" s="207"/>
      <c r="T297" s="207"/>
      <c r="U297" s="207"/>
      <c r="V297" s="207"/>
      <c r="W297" s="207"/>
      <c r="X297" s="207"/>
      <c r="Y297" s="207"/>
      <c r="Z297" s="207"/>
      <c r="AA297" s="207"/>
      <c r="AB297" s="207"/>
      <c r="AC297" s="207"/>
      <c r="AD297" s="207"/>
      <c r="AE297" s="207"/>
      <c r="AF297" s="207"/>
      <c r="AG297" s="207"/>
      <c r="AH297" s="207"/>
      <c r="AI297" s="207"/>
      <c r="AJ297" s="207"/>
      <c r="AK297" s="207"/>
      <c r="AL297" s="207"/>
      <c r="AM297" s="207"/>
      <c r="AN297" s="207"/>
      <c r="AO297" s="207"/>
      <c r="AP297" s="207"/>
      <c r="AQ297" s="207"/>
      <c r="AR297" s="207"/>
      <c r="AS297" s="207"/>
      <c r="AT297" s="207"/>
      <c r="AU297" s="207"/>
      <c r="AV297" s="207"/>
      <c r="AW297" s="207"/>
      <c r="AX297" s="207"/>
      <c r="AY297" s="207"/>
      <c r="AZ297" s="207"/>
      <c r="BA297" s="207"/>
      <c r="BB297" s="207"/>
      <c r="BC297" s="207"/>
      <c r="BD297" s="207"/>
      <c r="BE297" s="207"/>
      <c r="BF297" s="207"/>
      <c r="BG297" s="207"/>
      <c r="BH297" s="207"/>
    </row>
    <row r="298" spans="1:60" outlineLevel="1">
      <c r="A298" s="242">
        <v>119</v>
      </c>
      <c r="B298" s="220" t="s">
        <v>478</v>
      </c>
      <c r="C298" s="233" t="s">
        <v>479</v>
      </c>
      <c r="D298" s="223" t="s">
        <v>148</v>
      </c>
      <c r="E298" s="226">
        <v>42.85</v>
      </c>
      <c r="F298" s="228"/>
      <c r="G298" s="229">
        <f>ROUND(E298*F298,2)</f>
        <v>0</v>
      </c>
      <c r="H298" s="230"/>
      <c r="I298" s="245" t="s">
        <v>133</v>
      </c>
      <c r="J298" s="207"/>
      <c r="K298" s="207"/>
      <c r="L298" s="207"/>
      <c r="M298" s="207"/>
      <c r="N298" s="207"/>
      <c r="O298" s="207"/>
      <c r="P298" s="207"/>
      <c r="Q298" s="207"/>
      <c r="R298" s="207"/>
      <c r="S298" s="207"/>
      <c r="T298" s="207"/>
      <c r="U298" s="207"/>
      <c r="V298" s="207"/>
      <c r="W298" s="207"/>
      <c r="X298" s="207"/>
      <c r="Y298" s="207"/>
      <c r="Z298" s="207"/>
      <c r="AA298" s="207"/>
      <c r="AB298" s="207"/>
      <c r="AC298" s="207"/>
      <c r="AD298" s="207"/>
      <c r="AE298" s="207" t="s">
        <v>134</v>
      </c>
      <c r="AF298" s="207">
        <v>3</v>
      </c>
      <c r="AG298" s="207"/>
      <c r="AH298" s="207"/>
      <c r="AI298" s="207"/>
      <c r="AJ298" s="207"/>
      <c r="AK298" s="207"/>
      <c r="AL298" s="207"/>
      <c r="AM298" s="207">
        <v>21</v>
      </c>
      <c r="AN298" s="207"/>
      <c r="AO298" s="207"/>
      <c r="AP298" s="207"/>
      <c r="AQ298" s="207"/>
      <c r="AR298" s="207"/>
      <c r="AS298" s="207"/>
      <c r="AT298" s="207"/>
      <c r="AU298" s="207"/>
      <c r="AV298" s="207"/>
      <c r="AW298" s="207"/>
      <c r="AX298" s="207"/>
      <c r="AY298" s="207"/>
      <c r="AZ298" s="207"/>
      <c r="BA298" s="207"/>
      <c r="BB298" s="207"/>
      <c r="BC298" s="207"/>
      <c r="BD298" s="207"/>
      <c r="BE298" s="207"/>
      <c r="BF298" s="207"/>
      <c r="BG298" s="207"/>
      <c r="BH298" s="207"/>
    </row>
    <row r="299" spans="1:60" outlineLevel="1">
      <c r="A299" s="243"/>
      <c r="B299" s="221"/>
      <c r="C299" s="234" t="s">
        <v>224</v>
      </c>
      <c r="D299" s="224"/>
      <c r="E299" s="227">
        <v>42.85</v>
      </c>
      <c r="F299" s="229"/>
      <c r="G299" s="229"/>
      <c r="H299" s="230"/>
      <c r="I299" s="245"/>
      <c r="J299" s="207"/>
      <c r="K299" s="207"/>
      <c r="L299" s="207"/>
      <c r="M299" s="207"/>
      <c r="N299" s="207"/>
      <c r="O299" s="207"/>
      <c r="P299" s="207"/>
      <c r="Q299" s="207"/>
      <c r="R299" s="207"/>
      <c r="S299" s="207"/>
      <c r="T299" s="207"/>
      <c r="U299" s="207"/>
      <c r="V299" s="207"/>
      <c r="W299" s="207"/>
      <c r="X299" s="207"/>
      <c r="Y299" s="207"/>
      <c r="Z299" s="207"/>
      <c r="AA299" s="207"/>
      <c r="AB299" s="207"/>
      <c r="AC299" s="207"/>
      <c r="AD299" s="207"/>
      <c r="AE299" s="207"/>
      <c r="AF299" s="207"/>
      <c r="AG299" s="207"/>
      <c r="AH299" s="207"/>
      <c r="AI299" s="207"/>
      <c r="AJ299" s="207"/>
      <c r="AK299" s="207"/>
      <c r="AL299" s="207"/>
      <c r="AM299" s="207"/>
      <c r="AN299" s="207"/>
      <c r="AO299" s="207"/>
      <c r="AP299" s="207"/>
      <c r="AQ299" s="207"/>
      <c r="AR299" s="207"/>
      <c r="AS299" s="207"/>
      <c r="AT299" s="207"/>
      <c r="AU299" s="207"/>
      <c r="AV299" s="207"/>
      <c r="AW299" s="207"/>
      <c r="AX299" s="207"/>
      <c r="AY299" s="207"/>
      <c r="AZ299" s="207"/>
      <c r="BA299" s="207"/>
      <c r="BB299" s="207"/>
      <c r="BC299" s="207"/>
      <c r="BD299" s="207"/>
      <c r="BE299" s="207"/>
      <c r="BF299" s="207"/>
      <c r="BG299" s="207"/>
      <c r="BH299" s="207"/>
    </row>
    <row r="300" spans="1:60" outlineLevel="1">
      <c r="A300" s="242">
        <v>120</v>
      </c>
      <c r="B300" s="220" t="s">
        <v>480</v>
      </c>
      <c r="C300" s="233" t="s">
        <v>481</v>
      </c>
      <c r="D300" s="223" t="s">
        <v>218</v>
      </c>
      <c r="E300" s="226">
        <v>92.683329999999998</v>
      </c>
      <c r="F300" s="228"/>
      <c r="G300" s="229">
        <f>ROUND(E300*F300,2)</f>
        <v>0</v>
      </c>
      <c r="H300" s="230"/>
      <c r="I300" s="245" t="s">
        <v>133</v>
      </c>
      <c r="J300" s="207"/>
      <c r="K300" s="207"/>
      <c r="L300" s="207"/>
      <c r="M300" s="207"/>
      <c r="N300" s="207"/>
      <c r="O300" s="207"/>
      <c r="P300" s="207"/>
      <c r="Q300" s="207"/>
      <c r="R300" s="207"/>
      <c r="S300" s="207"/>
      <c r="T300" s="207"/>
      <c r="U300" s="207"/>
      <c r="V300" s="207"/>
      <c r="W300" s="207"/>
      <c r="X300" s="207"/>
      <c r="Y300" s="207"/>
      <c r="Z300" s="207"/>
      <c r="AA300" s="207"/>
      <c r="AB300" s="207"/>
      <c r="AC300" s="207"/>
      <c r="AD300" s="207"/>
      <c r="AE300" s="207" t="s">
        <v>134</v>
      </c>
      <c r="AF300" s="207">
        <v>3</v>
      </c>
      <c r="AG300" s="207"/>
      <c r="AH300" s="207"/>
      <c r="AI300" s="207"/>
      <c r="AJ300" s="207"/>
      <c r="AK300" s="207"/>
      <c r="AL300" s="207"/>
      <c r="AM300" s="207">
        <v>21</v>
      </c>
      <c r="AN300" s="207"/>
      <c r="AO300" s="207"/>
      <c r="AP300" s="207"/>
      <c r="AQ300" s="207"/>
      <c r="AR300" s="207"/>
      <c r="AS300" s="207"/>
      <c r="AT300" s="207"/>
      <c r="AU300" s="207"/>
      <c r="AV300" s="207"/>
      <c r="AW300" s="207"/>
      <c r="AX300" s="207"/>
      <c r="AY300" s="207"/>
      <c r="AZ300" s="207"/>
      <c r="BA300" s="207"/>
      <c r="BB300" s="207"/>
      <c r="BC300" s="207"/>
      <c r="BD300" s="207"/>
      <c r="BE300" s="207"/>
      <c r="BF300" s="207"/>
      <c r="BG300" s="207"/>
      <c r="BH300" s="207"/>
    </row>
    <row r="301" spans="1:60" outlineLevel="1">
      <c r="A301" s="243"/>
      <c r="B301" s="221"/>
      <c r="C301" s="234" t="s">
        <v>482</v>
      </c>
      <c r="D301" s="224"/>
      <c r="E301" s="227">
        <v>92.68</v>
      </c>
      <c r="F301" s="229"/>
      <c r="G301" s="229"/>
      <c r="H301" s="230"/>
      <c r="I301" s="245"/>
      <c r="J301" s="207"/>
      <c r="K301" s="207"/>
      <c r="L301" s="207"/>
      <c r="M301" s="207"/>
      <c r="N301" s="207"/>
      <c r="O301" s="207"/>
      <c r="P301" s="207"/>
      <c r="Q301" s="207"/>
      <c r="R301" s="207"/>
      <c r="S301" s="207"/>
      <c r="T301" s="207"/>
      <c r="U301" s="207"/>
      <c r="V301" s="207"/>
      <c r="W301" s="207"/>
      <c r="X301" s="207"/>
      <c r="Y301" s="207"/>
      <c r="Z301" s="207"/>
      <c r="AA301" s="207"/>
      <c r="AB301" s="207"/>
      <c r="AC301" s="207"/>
      <c r="AD301" s="207"/>
      <c r="AE301" s="207"/>
      <c r="AF301" s="207"/>
      <c r="AG301" s="207"/>
      <c r="AH301" s="207"/>
      <c r="AI301" s="207"/>
      <c r="AJ301" s="207"/>
      <c r="AK301" s="207"/>
      <c r="AL301" s="207"/>
      <c r="AM301" s="207"/>
      <c r="AN301" s="207"/>
      <c r="AO301" s="207"/>
      <c r="AP301" s="207"/>
      <c r="AQ301" s="207"/>
      <c r="AR301" s="207"/>
      <c r="AS301" s="207"/>
      <c r="AT301" s="207"/>
      <c r="AU301" s="207"/>
      <c r="AV301" s="207"/>
      <c r="AW301" s="207"/>
      <c r="AX301" s="207"/>
      <c r="AY301" s="207"/>
      <c r="AZ301" s="207"/>
      <c r="BA301" s="207"/>
      <c r="BB301" s="207"/>
      <c r="BC301" s="207"/>
      <c r="BD301" s="207"/>
      <c r="BE301" s="207"/>
      <c r="BF301" s="207"/>
      <c r="BG301" s="207"/>
      <c r="BH301" s="207"/>
    </row>
    <row r="302" spans="1:60">
      <c r="A302" s="241" t="s">
        <v>128</v>
      </c>
      <c r="B302" s="219" t="s">
        <v>99</v>
      </c>
      <c r="C302" s="232" t="s">
        <v>100</v>
      </c>
      <c r="D302" s="222"/>
      <c r="E302" s="225"/>
      <c r="F302" s="303">
        <f>SUM(G303:G304)</f>
        <v>0</v>
      </c>
      <c r="G302" s="304"/>
      <c r="H302" s="261"/>
      <c r="I302" s="244"/>
      <c r="AE302" t="s">
        <v>129</v>
      </c>
    </row>
    <row r="303" spans="1:60" outlineLevel="1">
      <c r="A303" s="242">
        <v>121</v>
      </c>
      <c r="B303" s="220" t="s">
        <v>483</v>
      </c>
      <c r="C303" s="233" t="s">
        <v>484</v>
      </c>
      <c r="D303" s="223" t="s">
        <v>148</v>
      </c>
      <c r="E303" s="226">
        <v>42.85</v>
      </c>
      <c r="F303" s="228"/>
      <c r="G303" s="229">
        <f>ROUND(E303*F303,2)</f>
        <v>0</v>
      </c>
      <c r="H303" s="230"/>
      <c r="I303" s="245" t="s">
        <v>133</v>
      </c>
      <c r="J303" s="207"/>
      <c r="K303" s="207"/>
      <c r="L303" s="207"/>
      <c r="M303" s="207"/>
      <c r="N303" s="207"/>
      <c r="O303" s="207"/>
      <c r="P303" s="207"/>
      <c r="Q303" s="207"/>
      <c r="R303" s="207"/>
      <c r="S303" s="207"/>
      <c r="T303" s="207"/>
      <c r="U303" s="207"/>
      <c r="V303" s="207"/>
      <c r="W303" s="207"/>
      <c r="X303" s="207"/>
      <c r="Y303" s="207"/>
      <c r="Z303" s="207"/>
      <c r="AA303" s="207"/>
      <c r="AB303" s="207"/>
      <c r="AC303" s="207"/>
      <c r="AD303" s="207"/>
      <c r="AE303" s="207" t="s">
        <v>134</v>
      </c>
      <c r="AF303" s="207">
        <v>1</v>
      </c>
      <c r="AG303" s="207"/>
      <c r="AH303" s="207"/>
      <c r="AI303" s="207"/>
      <c r="AJ303" s="207"/>
      <c r="AK303" s="207"/>
      <c r="AL303" s="207"/>
      <c r="AM303" s="207">
        <v>21</v>
      </c>
      <c r="AN303" s="207"/>
      <c r="AO303" s="207"/>
      <c r="AP303" s="207"/>
      <c r="AQ303" s="207"/>
      <c r="AR303" s="207"/>
      <c r="AS303" s="207"/>
      <c r="AT303" s="207"/>
      <c r="AU303" s="207"/>
      <c r="AV303" s="207"/>
      <c r="AW303" s="207"/>
      <c r="AX303" s="207"/>
      <c r="AY303" s="207"/>
      <c r="AZ303" s="207"/>
      <c r="BA303" s="207"/>
      <c r="BB303" s="207"/>
      <c r="BC303" s="207"/>
      <c r="BD303" s="207"/>
      <c r="BE303" s="207"/>
      <c r="BF303" s="207"/>
      <c r="BG303" s="207"/>
      <c r="BH303" s="207"/>
    </row>
    <row r="304" spans="1:60" outlineLevel="1">
      <c r="A304" s="243"/>
      <c r="B304" s="221"/>
      <c r="C304" s="234" t="s">
        <v>224</v>
      </c>
      <c r="D304" s="224"/>
      <c r="E304" s="227">
        <v>42.85</v>
      </c>
      <c r="F304" s="229"/>
      <c r="G304" s="229"/>
      <c r="H304" s="230"/>
      <c r="I304" s="245"/>
      <c r="J304" s="207"/>
      <c r="K304" s="207"/>
      <c r="L304" s="207"/>
      <c r="M304" s="207"/>
      <c r="N304" s="207"/>
      <c r="O304" s="207"/>
      <c r="P304" s="207"/>
      <c r="Q304" s="207"/>
      <c r="R304" s="207"/>
      <c r="S304" s="207"/>
      <c r="T304" s="207"/>
      <c r="U304" s="207"/>
      <c r="V304" s="207"/>
      <c r="W304" s="207"/>
      <c r="X304" s="207"/>
      <c r="Y304" s="207"/>
      <c r="Z304" s="207"/>
      <c r="AA304" s="207"/>
      <c r="AB304" s="207"/>
      <c r="AC304" s="207"/>
      <c r="AD304" s="207"/>
      <c r="AE304" s="207"/>
      <c r="AF304" s="207"/>
      <c r="AG304" s="207"/>
      <c r="AH304" s="207"/>
      <c r="AI304" s="207"/>
      <c r="AJ304" s="207"/>
      <c r="AK304" s="207"/>
      <c r="AL304" s="207"/>
      <c r="AM304" s="207"/>
      <c r="AN304" s="207"/>
      <c r="AO304" s="207"/>
      <c r="AP304" s="207"/>
      <c r="AQ304" s="207"/>
      <c r="AR304" s="207"/>
      <c r="AS304" s="207"/>
      <c r="AT304" s="207"/>
      <c r="AU304" s="207"/>
      <c r="AV304" s="207"/>
      <c r="AW304" s="207"/>
      <c r="AX304" s="207"/>
      <c r="AY304" s="207"/>
      <c r="AZ304" s="207"/>
      <c r="BA304" s="207"/>
      <c r="BB304" s="207"/>
      <c r="BC304" s="207"/>
      <c r="BD304" s="207"/>
      <c r="BE304" s="207"/>
      <c r="BF304" s="207"/>
      <c r="BG304" s="207"/>
      <c r="BH304" s="207"/>
    </row>
    <row r="305" spans="1:60">
      <c r="A305" s="241" t="s">
        <v>128</v>
      </c>
      <c r="B305" s="219" t="s">
        <v>101</v>
      </c>
      <c r="C305" s="232" t="s">
        <v>102</v>
      </c>
      <c r="D305" s="222"/>
      <c r="E305" s="225"/>
      <c r="F305" s="303">
        <f>SUM(G306:G309)</f>
        <v>0</v>
      </c>
      <c r="G305" s="304"/>
      <c r="H305" s="261"/>
      <c r="I305" s="244"/>
      <c r="AE305" t="s">
        <v>129</v>
      </c>
    </row>
    <row r="306" spans="1:60" outlineLevel="1">
      <c r="A306" s="242">
        <v>122</v>
      </c>
      <c r="B306" s="220" t="s">
        <v>485</v>
      </c>
      <c r="C306" s="233" t="s">
        <v>486</v>
      </c>
      <c r="D306" s="223" t="s">
        <v>148</v>
      </c>
      <c r="E306" s="226">
        <v>5</v>
      </c>
      <c r="F306" s="228"/>
      <c r="G306" s="229">
        <f>ROUND(E306*F306,2)</f>
        <v>0</v>
      </c>
      <c r="H306" s="230"/>
      <c r="I306" s="245" t="s">
        <v>133</v>
      </c>
      <c r="J306" s="207"/>
      <c r="K306" s="207"/>
      <c r="L306" s="207"/>
      <c r="M306" s="207"/>
      <c r="N306" s="207"/>
      <c r="O306" s="207"/>
      <c r="P306" s="207"/>
      <c r="Q306" s="207"/>
      <c r="R306" s="207"/>
      <c r="S306" s="207"/>
      <c r="T306" s="207"/>
      <c r="U306" s="207"/>
      <c r="V306" s="207"/>
      <c r="W306" s="207"/>
      <c r="X306" s="207"/>
      <c r="Y306" s="207"/>
      <c r="Z306" s="207"/>
      <c r="AA306" s="207"/>
      <c r="AB306" s="207"/>
      <c r="AC306" s="207"/>
      <c r="AD306" s="207"/>
      <c r="AE306" s="207" t="s">
        <v>134</v>
      </c>
      <c r="AF306" s="207">
        <v>1</v>
      </c>
      <c r="AG306" s="207"/>
      <c r="AH306" s="207"/>
      <c r="AI306" s="207"/>
      <c r="AJ306" s="207"/>
      <c r="AK306" s="207"/>
      <c r="AL306" s="207"/>
      <c r="AM306" s="207">
        <v>21</v>
      </c>
      <c r="AN306" s="207"/>
      <c r="AO306" s="207"/>
      <c r="AP306" s="207"/>
      <c r="AQ306" s="207"/>
      <c r="AR306" s="207"/>
      <c r="AS306" s="207"/>
      <c r="AT306" s="207"/>
      <c r="AU306" s="207"/>
      <c r="AV306" s="207"/>
      <c r="AW306" s="207"/>
      <c r="AX306" s="207"/>
      <c r="AY306" s="207"/>
      <c r="AZ306" s="207"/>
      <c r="BA306" s="207"/>
      <c r="BB306" s="207"/>
      <c r="BC306" s="207"/>
      <c r="BD306" s="207"/>
      <c r="BE306" s="207"/>
      <c r="BF306" s="207"/>
      <c r="BG306" s="207"/>
      <c r="BH306" s="207"/>
    </row>
    <row r="307" spans="1:60" outlineLevel="1">
      <c r="A307" s="243"/>
      <c r="B307" s="221"/>
      <c r="C307" s="234" t="s">
        <v>487</v>
      </c>
      <c r="D307" s="224"/>
      <c r="E307" s="227">
        <v>5</v>
      </c>
      <c r="F307" s="229"/>
      <c r="G307" s="229"/>
      <c r="H307" s="230"/>
      <c r="I307" s="245"/>
      <c r="J307" s="207"/>
      <c r="K307" s="207"/>
      <c r="L307" s="207"/>
      <c r="M307" s="207"/>
      <c r="N307" s="207"/>
      <c r="O307" s="207"/>
      <c r="P307" s="207"/>
      <c r="Q307" s="207"/>
      <c r="R307" s="207"/>
      <c r="S307" s="207"/>
      <c r="T307" s="207"/>
      <c r="U307" s="207"/>
      <c r="V307" s="207"/>
      <c r="W307" s="207"/>
      <c r="X307" s="207"/>
      <c r="Y307" s="207"/>
      <c r="Z307" s="207"/>
      <c r="AA307" s="207"/>
      <c r="AB307" s="207"/>
      <c r="AC307" s="207"/>
      <c r="AD307" s="207"/>
      <c r="AE307" s="207"/>
      <c r="AF307" s="207"/>
      <c r="AG307" s="207"/>
      <c r="AH307" s="207"/>
      <c r="AI307" s="207"/>
      <c r="AJ307" s="207"/>
      <c r="AK307" s="207"/>
      <c r="AL307" s="207"/>
      <c r="AM307" s="207"/>
      <c r="AN307" s="207"/>
      <c r="AO307" s="207"/>
      <c r="AP307" s="207"/>
      <c r="AQ307" s="207"/>
      <c r="AR307" s="207"/>
      <c r="AS307" s="207"/>
      <c r="AT307" s="207"/>
      <c r="AU307" s="207"/>
      <c r="AV307" s="207"/>
      <c r="AW307" s="207"/>
      <c r="AX307" s="207"/>
      <c r="AY307" s="207"/>
      <c r="AZ307" s="207"/>
      <c r="BA307" s="207"/>
      <c r="BB307" s="207"/>
      <c r="BC307" s="207"/>
      <c r="BD307" s="207"/>
      <c r="BE307" s="207"/>
      <c r="BF307" s="207"/>
      <c r="BG307" s="207"/>
      <c r="BH307" s="207"/>
    </row>
    <row r="308" spans="1:60" outlineLevel="1">
      <c r="A308" s="242">
        <v>123</v>
      </c>
      <c r="B308" s="220" t="s">
        <v>488</v>
      </c>
      <c r="C308" s="233" t="s">
        <v>489</v>
      </c>
      <c r="D308" s="223" t="s">
        <v>148</v>
      </c>
      <c r="E308" s="226">
        <v>5</v>
      </c>
      <c r="F308" s="228"/>
      <c r="G308" s="229">
        <f>ROUND(E308*F308,2)</f>
        <v>0</v>
      </c>
      <c r="H308" s="230"/>
      <c r="I308" s="245" t="s">
        <v>133</v>
      </c>
      <c r="J308" s="207"/>
      <c r="K308" s="207"/>
      <c r="L308" s="207"/>
      <c r="M308" s="207"/>
      <c r="N308" s="207"/>
      <c r="O308" s="207"/>
      <c r="P308" s="207"/>
      <c r="Q308" s="207"/>
      <c r="R308" s="207"/>
      <c r="S308" s="207"/>
      <c r="T308" s="207"/>
      <c r="U308" s="207"/>
      <c r="V308" s="207"/>
      <c r="W308" s="207"/>
      <c r="X308" s="207"/>
      <c r="Y308" s="207"/>
      <c r="Z308" s="207"/>
      <c r="AA308" s="207"/>
      <c r="AB308" s="207"/>
      <c r="AC308" s="207"/>
      <c r="AD308" s="207"/>
      <c r="AE308" s="207" t="s">
        <v>134</v>
      </c>
      <c r="AF308" s="207">
        <v>1</v>
      </c>
      <c r="AG308" s="207"/>
      <c r="AH308" s="207"/>
      <c r="AI308" s="207"/>
      <c r="AJ308" s="207"/>
      <c r="AK308" s="207"/>
      <c r="AL308" s="207"/>
      <c r="AM308" s="207">
        <v>21</v>
      </c>
      <c r="AN308" s="207"/>
      <c r="AO308" s="207"/>
      <c r="AP308" s="207"/>
      <c r="AQ308" s="207"/>
      <c r="AR308" s="207"/>
      <c r="AS308" s="207"/>
      <c r="AT308" s="207"/>
      <c r="AU308" s="207"/>
      <c r="AV308" s="207"/>
      <c r="AW308" s="207"/>
      <c r="AX308" s="207"/>
      <c r="AY308" s="207"/>
      <c r="AZ308" s="207"/>
      <c r="BA308" s="207"/>
      <c r="BB308" s="207"/>
      <c r="BC308" s="207"/>
      <c r="BD308" s="207"/>
      <c r="BE308" s="207"/>
      <c r="BF308" s="207"/>
      <c r="BG308" s="207"/>
      <c r="BH308" s="207"/>
    </row>
    <row r="309" spans="1:60" outlineLevel="1">
      <c r="A309" s="243"/>
      <c r="B309" s="221"/>
      <c r="C309" s="234" t="s">
        <v>487</v>
      </c>
      <c r="D309" s="224"/>
      <c r="E309" s="227">
        <v>5</v>
      </c>
      <c r="F309" s="229"/>
      <c r="G309" s="229"/>
      <c r="H309" s="230"/>
      <c r="I309" s="245"/>
      <c r="J309" s="207"/>
      <c r="K309" s="207"/>
      <c r="L309" s="207"/>
      <c r="M309" s="207"/>
      <c r="N309" s="207"/>
      <c r="O309" s="207"/>
      <c r="P309" s="207"/>
      <c r="Q309" s="207"/>
      <c r="R309" s="207"/>
      <c r="S309" s="207"/>
      <c r="T309" s="207"/>
      <c r="U309" s="207"/>
      <c r="V309" s="207"/>
      <c r="W309" s="207"/>
      <c r="X309" s="207"/>
      <c r="Y309" s="207"/>
      <c r="Z309" s="207"/>
      <c r="AA309" s="207"/>
      <c r="AB309" s="207"/>
      <c r="AC309" s="207"/>
      <c r="AD309" s="207"/>
      <c r="AE309" s="207"/>
      <c r="AF309" s="207"/>
      <c r="AG309" s="207"/>
      <c r="AH309" s="207"/>
      <c r="AI309" s="207"/>
      <c r="AJ309" s="207"/>
      <c r="AK309" s="207"/>
      <c r="AL309" s="207"/>
      <c r="AM309" s="207"/>
      <c r="AN309" s="207"/>
      <c r="AO309" s="207"/>
      <c r="AP309" s="207"/>
      <c r="AQ309" s="207"/>
      <c r="AR309" s="207"/>
      <c r="AS309" s="207"/>
      <c r="AT309" s="207"/>
      <c r="AU309" s="207"/>
      <c r="AV309" s="207"/>
      <c r="AW309" s="207"/>
      <c r="AX309" s="207"/>
      <c r="AY309" s="207"/>
      <c r="AZ309" s="207"/>
      <c r="BA309" s="207"/>
      <c r="BB309" s="207"/>
      <c r="BC309" s="207"/>
      <c r="BD309" s="207"/>
      <c r="BE309" s="207"/>
      <c r="BF309" s="207"/>
      <c r="BG309" s="207"/>
      <c r="BH309" s="207"/>
    </row>
    <row r="310" spans="1:60">
      <c r="A310" s="241" t="s">
        <v>128</v>
      </c>
      <c r="B310" s="219" t="s">
        <v>103</v>
      </c>
      <c r="C310" s="232" t="s">
        <v>104</v>
      </c>
      <c r="D310" s="222"/>
      <c r="E310" s="225"/>
      <c r="F310" s="303">
        <f>SUM(G311:G314)</f>
        <v>0</v>
      </c>
      <c r="G310" s="304"/>
      <c r="H310" s="261"/>
      <c r="I310" s="244"/>
      <c r="AE310" t="s">
        <v>129</v>
      </c>
    </row>
    <row r="311" spans="1:60" outlineLevel="1">
      <c r="A311" s="242">
        <v>124</v>
      </c>
      <c r="B311" s="220" t="s">
        <v>490</v>
      </c>
      <c r="C311" s="233" t="s">
        <v>491</v>
      </c>
      <c r="D311" s="223" t="s">
        <v>148</v>
      </c>
      <c r="E311" s="226">
        <v>67.738249999999994</v>
      </c>
      <c r="F311" s="228"/>
      <c r="G311" s="229">
        <f>ROUND(E311*F311,2)</f>
        <v>0</v>
      </c>
      <c r="H311" s="230"/>
      <c r="I311" s="245" t="s">
        <v>133</v>
      </c>
      <c r="J311" s="207"/>
      <c r="K311" s="207"/>
      <c r="L311" s="207"/>
      <c r="M311" s="207"/>
      <c r="N311" s="207"/>
      <c r="O311" s="207"/>
      <c r="P311" s="207"/>
      <c r="Q311" s="207"/>
      <c r="R311" s="207"/>
      <c r="S311" s="207"/>
      <c r="T311" s="207"/>
      <c r="U311" s="207"/>
      <c r="V311" s="207"/>
      <c r="W311" s="207"/>
      <c r="X311" s="207"/>
      <c r="Y311" s="207"/>
      <c r="Z311" s="207"/>
      <c r="AA311" s="207"/>
      <c r="AB311" s="207"/>
      <c r="AC311" s="207"/>
      <c r="AD311" s="207"/>
      <c r="AE311" s="207" t="s">
        <v>134</v>
      </c>
      <c r="AF311" s="207">
        <v>1</v>
      </c>
      <c r="AG311" s="207"/>
      <c r="AH311" s="207"/>
      <c r="AI311" s="207"/>
      <c r="AJ311" s="207"/>
      <c r="AK311" s="207"/>
      <c r="AL311" s="207"/>
      <c r="AM311" s="207">
        <v>21</v>
      </c>
      <c r="AN311" s="207"/>
      <c r="AO311" s="207"/>
      <c r="AP311" s="207"/>
      <c r="AQ311" s="207"/>
      <c r="AR311" s="207"/>
      <c r="AS311" s="207"/>
      <c r="AT311" s="207"/>
      <c r="AU311" s="207"/>
      <c r="AV311" s="207"/>
      <c r="AW311" s="207"/>
      <c r="AX311" s="207"/>
      <c r="AY311" s="207"/>
      <c r="AZ311" s="207"/>
      <c r="BA311" s="207"/>
      <c r="BB311" s="207"/>
      <c r="BC311" s="207"/>
      <c r="BD311" s="207"/>
      <c r="BE311" s="207"/>
      <c r="BF311" s="207"/>
      <c r="BG311" s="207"/>
      <c r="BH311" s="207"/>
    </row>
    <row r="312" spans="1:60" outlineLevel="1">
      <c r="A312" s="243"/>
      <c r="B312" s="221"/>
      <c r="C312" s="234" t="s">
        <v>492</v>
      </c>
      <c r="D312" s="224"/>
      <c r="E312" s="227"/>
      <c r="F312" s="229"/>
      <c r="G312" s="229"/>
      <c r="H312" s="230"/>
      <c r="I312" s="245"/>
      <c r="J312" s="207"/>
      <c r="K312" s="207"/>
      <c r="L312" s="207"/>
      <c r="M312" s="207"/>
      <c r="N312" s="207"/>
      <c r="O312" s="207"/>
      <c r="P312" s="207"/>
      <c r="Q312" s="207"/>
      <c r="R312" s="207"/>
      <c r="S312" s="207"/>
      <c r="T312" s="207"/>
      <c r="U312" s="207"/>
      <c r="V312" s="207"/>
      <c r="W312" s="207"/>
      <c r="X312" s="207"/>
      <c r="Y312" s="207"/>
      <c r="Z312" s="207"/>
      <c r="AA312" s="207"/>
      <c r="AB312" s="207"/>
      <c r="AC312" s="207"/>
      <c r="AD312" s="207"/>
      <c r="AE312" s="207"/>
      <c r="AF312" s="207"/>
      <c r="AG312" s="207"/>
      <c r="AH312" s="207"/>
      <c r="AI312" s="207"/>
      <c r="AJ312" s="207"/>
      <c r="AK312" s="207"/>
      <c r="AL312" s="207"/>
      <c r="AM312" s="207"/>
      <c r="AN312" s="207"/>
      <c r="AO312" s="207"/>
      <c r="AP312" s="207"/>
      <c r="AQ312" s="207"/>
      <c r="AR312" s="207"/>
      <c r="AS312" s="207"/>
      <c r="AT312" s="207"/>
      <c r="AU312" s="207"/>
      <c r="AV312" s="207"/>
      <c r="AW312" s="207"/>
      <c r="AX312" s="207"/>
      <c r="AY312" s="207"/>
      <c r="AZ312" s="207"/>
      <c r="BA312" s="207"/>
      <c r="BB312" s="207"/>
      <c r="BC312" s="207"/>
      <c r="BD312" s="207"/>
      <c r="BE312" s="207"/>
      <c r="BF312" s="207"/>
      <c r="BG312" s="207"/>
      <c r="BH312" s="207"/>
    </row>
    <row r="313" spans="1:60" outlineLevel="1">
      <c r="A313" s="243"/>
      <c r="B313" s="221"/>
      <c r="C313" s="234" t="s">
        <v>493</v>
      </c>
      <c r="D313" s="224"/>
      <c r="E313" s="227">
        <v>50.96</v>
      </c>
      <c r="F313" s="229"/>
      <c r="G313" s="229"/>
      <c r="H313" s="230"/>
      <c r="I313" s="245"/>
      <c r="J313" s="207"/>
      <c r="K313" s="207"/>
      <c r="L313" s="207"/>
      <c r="M313" s="207"/>
      <c r="N313" s="207"/>
      <c r="O313" s="207"/>
      <c r="P313" s="207"/>
      <c r="Q313" s="207"/>
      <c r="R313" s="207"/>
      <c r="S313" s="207"/>
      <c r="T313" s="207"/>
      <c r="U313" s="207"/>
      <c r="V313" s="207"/>
      <c r="W313" s="207"/>
      <c r="X313" s="207"/>
      <c r="Y313" s="207"/>
      <c r="Z313" s="207"/>
      <c r="AA313" s="207"/>
      <c r="AB313" s="207"/>
      <c r="AC313" s="207"/>
      <c r="AD313" s="207"/>
      <c r="AE313" s="207"/>
      <c r="AF313" s="207"/>
      <c r="AG313" s="207"/>
      <c r="AH313" s="207"/>
      <c r="AI313" s="207"/>
      <c r="AJ313" s="207"/>
      <c r="AK313" s="207"/>
      <c r="AL313" s="207"/>
      <c r="AM313" s="207"/>
      <c r="AN313" s="207"/>
      <c r="AO313" s="207"/>
      <c r="AP313" s="207"/>
      <c r="AQ313" s="207"/>
      <c r="AR313" s="207"/>
      <c r="AS313" s="207"/>
      <c r="AT313" s="207"/>
      <c r="AU313" s="207"/>
      <c r="AV313" s="207"/>
      <c r="AW313" s="207"/>
      <c r="AX313" s="207"/>
      <c r="AY313" s="207"/>
      <c r="AZ313" s="207"/>
      <c r="BA313" s="207"/>
      <c r="BB313" s="207"/>
      <c r="BC313" s="207"/>
      <c r="BD313" s="207"/>
      <c r="BE313" s="207"/>
      <c r="BF313" s="207"/>
      <c r="BG313" s="207"/>
      <c r="BH313" s="207"/>
    </row>
    <row r="314" spans="1:60" outlineLevel="1">
      <c r="A314" s="243"/>
      <c r="B314" s="221"/>
      <c r="C314" s="234" t="s">
        <v>494</v>
      </c>
      <c r="D314" s="224"/>
      <c r="E314" s="227">
        <v>16.78</v>
      </c>
      <c r="F314" s="229"/>
      <c r="G314" s="229"/>
      <c r="H314" s="230"/>
      <c r="I314" s="245"/>
      <c r="J314" s="207"/>
      <c r="K314" s="207"/>
      <c r="L314" s="207"/>
      <c r="M314" s="207"/>
      <c r="N314" s="207"/>
      <c r="O314" s="207"/>
      <c r="P314" s="207"/>
      <c r="Q314" s="207"/>
      <c r="R314" s="207"/>
      <c r="S314" s="207"/>
      <c r="T314" s="207"/>
      <c r="U314" s="207"/>
      <c r="V314" s="207"/>
      <c r="W314" s="207"/>
      <c r="X314" s="207"/>
      <c r="Y314" s="207"/>
      <c r="Z314" s="207"/>
      <c r="AA314" s="207"/>
      <c r="AB314" s="207"/>
      <c r="AC314" s="207"/>
      <c r="AD314" s="207"/>
      <c r="AE314" s="207"/>
      <c r="AF314" s="207"/>
      <c r="AG314" s="207"/>
      <c r="AH314" s="207"/>
      <c r="AI314" s="207"/>
      <c r="AJ314" s="207"/>
      <c r="AK314" s="207"/>
      <c r="AL314" s="207"/>
      <c r="AM314" s="207"/>
      <c r="AN314" s="207"/>
      <c r="AO314" s="207"/>
      <c r="AP314" s="207"/>
      <c r="AQ314" s="207"/>
      <c r="AR314" s="207"/>
      <c r="AS314" s="207"/>
      <c r="AT314" s="207"/>
      <c r="AU314" s="207"/>
      <c r="AV314" s="207"/>
      <c r="AW314" s="207"/>
      <c r="AX314" s="207"/>
      <c r="AY314" s="207"/>
      <c r="AZ314" s="207"/>
      <c r="BA314" s="207"/>
      <c r="BB314" s="207"/>
      <c r="BC314" s="207"/>
      <c r="BD314" s="207"/>
      <c r="BE314" s="207"/>
      <c r="BF314" s="207"/>
      <c r="BG314" s="207"/>
      <c r="BH314" s="207"/>
    </row>
    <row r="315" spans="1:60">
      <c r="A315" s="241" t="s">
        <v>128</v>
      </c>
      <c r="B315" s="219" t="s">
        <v>105</v>
      </c>
      <c r="C315" s="232" t="s">
        <v>106</v>
      </c>
      <c r="D315" s="222"/>
      <c r="E315" s="225"/>
      <c r="F315" s="303">
        <f>SUM(G316:G317)</f>
        <v>0</v>
      </c>
      <c r="G315" s="304"/>
      <c r="H315" s="261"/>
      <c r="I315" s="244"/>
      <c r="AE315" t="s">
        <v>129</v>
      </c>
    </row>
    <row r="316" spans="1:60" outlineLevel="1">
      <c r="A316" s="242">
        <v>125</v>
      </c>
      <c r="B316" s="220" t="s">
        <v>495</v>
      </c>
      <c r="C316" s="233" t="s">
        <v>496</v>
      </c>
      <c r="D316" s="223" t="s">
        <v>427</v>
      </c>
      <c r="E316" s="226">
        <v>2</v>
      </c>
      <c r="F316" s="228"/>
      <c r="G316" s="229">
        <f>ROUND(E316*F316,2)</f>
        <v>0</v>
      </c>
      <c r="H316" s="230"/>
      <c r="I316" s="245" t="s">
        <v>133</v>
      </c>
      <c r="J316" s="207"/>
      <c r="K316" s="207"/>
      <c r="L316" s="207"/>
      <c r="M316" s="207"/>
      <c r="N316" s="207"/>
      <c r="O316" s="207"/>
      <c r="P316" s="207"/>
      <c r="Q316" s="207"/>
      <c r="R316" s="207"/>
      <c r="S316" s="207"/>
      <c r="T316" s="207"/>
      <c r="U316" s="207"/>
      <c r="V316" s="207"/>
      <c r="W316" s="207"/>
      <c r="X316" s="207"/>
      <c r="Y316" s="207"/>
      <c r="Z316" s="207"/>
      <c r="AA316" s="207"/>
      <c r="AB316" s="207"/>
      <c r="AC316" s="207"/>
      <c r="AD316" s="207"/>
      <c r="AE316" s="207" t="s">
        <v>134</v>
      </c>
      <c r="AF316" s="207">
        <v>1</v>
      </c>
      <c r="AG316" s="207"/>
      <c r="AH316" s="207"/>
      <c r="AI316" s="207"/>
      <c r="AJ316" s="207"/>
      <c r="AK316" s="207"/>
      <c r="AL316" s="207"/>
      <c r="AM316" s="207">
        <v>21</v>
      </c>
      <c r="AN316" s="207"/>
      <c r="AO316" s="207"/>
      <c r="AP316" s="207"/>
      <c r="AQ316" s="207"/>
      <c r="AR316" s="207"/>
      <c r="AS316" s="207"/>
      <c r="AT316" s="207"/>
      <c r="AU316" s="207"/>
      <c r="AV316" s="207"/>
      <c r="AW316" s="207"/>
      <c r="AX316" s="207"/>
      <c r="AY316" s="207"/>
      <c r="AZ316" s="207"/>
      <c r="BA316" s="207"/>
      <c r="BB316" s="207"/>
      <c r="BC316" s="207"/>
      <c r="BD316" s="207"/>
      <c r="BE316" s="207"/>
      <c r="BF316" s="207"/>
      <c r="BG316" s="207"/>
      <c r="BH316" s="207"/>
    </row>
    <row r="317" spans="1:60" outlineLevel="1">
      <c r="A317" s="242">
        <v>126</v>
      </c>
      <c r="B317" s="220" t="s">
        <v>497</v>
      </c>
      <c r="C317" s="233" t="s">
        <v>498</v>
      </c>
      <c r="D317" s="223" t="s">
        <v>499</v>
      </c>
      <c r="E317" s="226">
        <v>2</v>
      </c>
      <c r="F317" s="228"/>
      <c r="G317" s="229">
        <f>ROUND(E317*F317,2)</f>
        <v>0</v>
      </c>
      <c r="H317" s="230"/>
      <c r="I317" s="245" t="s">
        <v>133</v>
      </c>
      <c r="J317" s="207"/>
      <c r="K317" s="207"/>
      <c r="L317" s="207"/>
      <c r="M317" s="207"/>
      <c r="N317" s="207"/>
      <c r="O317" s="207"/>
      <c r="P317" s="207"/>
      <c r="Q317" s="207"/>
      <c r="R317" s="207"/>
      <c r="S317" s="207"/>
      <c r="T317" s="207"/>
      <c r="U317" s="207"/>
      <c r="V317" s="207"/>
      <c r="W317" s="207"/>
      <c r="X317" s="207"/>
      <c r="Y317" s="207"/>
      <c r="Z317" s="207"/>
      <c r="AA317" s="207"/>
      <c r="AB317" s="207"/>
      <c r="AC317" s="207"/>
      <c r="AD317" s="207"/>
      <c r="AE317" s="207" t="s">
        <v>134</v>
      </c>
      <c r="AF317" s="207">
        <v>1</v>
      </c>
      <c r="AG317" s="207"/>
      <c r="AH317" s="207"/>
      <c r="AI317" s="207"/>
      <c r="AJ317" s="207"/>
      <c r="AK317" s="207"/>
      <c r="AL317" s="207"/>
      <c r="AM317" s="207">
        <v>21</v>
      </c>
      <c r="AN317" s="207"/>
      <c r="AO317" s="207"/>
      <c r="AP317" s="207"/>
      <c r="AQ317" s="207"/>
      <c r="AR317" s="207"/>
      <c r="AS317" s="207"/>
      <c r="AT317" s="207"/>
      <c r="AU317" s="207"/>
      <c r="AV317" s="207"/>
      <c r="AW317" s="207"/>
      <c r="AX317" s="207"/>
      <c r="AY317" s="207"/>
      <c r="AZ317" s="207"/>
      <c r="BA317" s="207"/>
      <c r="BB317" s="207"/>
      <c r="BC317" s="207"/>
      <c r="BD317" s="207"/>
      <c r="BE317" s="207"/>
      <c r="BF317" s="207"/>
      <c r="BG317" s="207"/>
      <c r="BH317" s="207"/>
    </row>
    <row r="318" spans="1:60">
      <c r="A318" s="241" t="s">
        <v>128</v>
      </c>
      <c r="B318" s="219" t="s">
        <v>107</v>
      </c>
      <c r="C318" s="232" t="s">
        <v>108</v>
      </c>
      <c r="D318" s="222"/>
      <c r="E318" s="225"/>
      <c r="F318" s="303">
        <f>SUM(G319:G335)</f>
        <v>0</v>
      </c>
      <c r="G318" s="304"/>
      <c r="H318" s="261"/>
      <c r="I318" s="244"/>
      <c r="AE318" t="s">
        <v>129</v>
      </c>
    </row>
    <row r="319" spans="1:60" outlineLevel="1">
      <c r="A319" s="242">
        <v>127</v>
      </c>
      <c r="B319" s="220" t="s">
        <v>500</v>
      </c>
      <c r="C319" s="233" t="s">
        <v>501</v>
      </c>
      <c r="D319" s="223" t="s">
        <v>144</v>
      </c>
      <c r="E319" s="226">
        <v>7.22</v>
      </c>
      <c r="F319" s="228"/>
      <c r="G319" s="229">
        <f>ROUND(E319*F319,2)</f>
        <v>0</v>
      </c>
      <c r="H319" s="230"/>
      <c r="I319" s="245" t="s">
        <v>133</v>
      </c>
      <c r="J319" s="207"/>
      <c r="K319" s="207"/>
      <c r="L319" s="207"/>
      <c r="M319" s="207"/>
      <c r="N319" s="207"/>
      <c r="O319" s="207"/>
      <c r="P319" s="207"/>
      <c r="Q319" s="207"/>
      <c r="R319" s="207"/>
      <c r="S319" s="207"/>
      <c r="T319" s="207"/>
      <c r="U319" s="207"/>
      <c r="V319" s="207"/>
      <c r="W319" s="207"/>
      <c r="X319" s="207"/>
      <c r="Y319" s="207"/>
      <c r="Z319" s="207"/>
      <c r="AA319" s="207"/>
      <c r="AB319" s="207"/>
      <c r="AC319" s="207"/>
      <c r="AD319" s="207"/>
      <c r="AE319" s="207" t="s">
        <v>134</v>
      </c>
      <c r="AF319" s="207">
        <v>1</v>
      </c>
      <c r="AG319" s="207"/>
      <c r="AH319" s="207"/>
      <c r="AI319" s="207"/>
      <c r="AJ319" s="207"/>
      <c r="AK319" s="207"/>
      <c r="AL319" s="207"/>
      <c r="AM319" s="207">
        <v>21</v>
      </c>
      <c r="AN319" s="207"/>
      <c r="AO319" s="207"/>
      <c r="AP319" s="207"/>
      <c r="AQ319" s="207"/>
      <c r="AR319" s="207"/>
      <c r="AS319" s="207"/>
      <c r="AT319" s="207"/>
      <c r="AU319" s="207"/>
      <c r="AV319" s="207"/>
      <c r="AW319" s="207"/>
      <c r="AX319" s="207"/>
      <c r="AY319" s="207"/>
      <c r="AZ319" s="207"/>
      <c r="BA319" s="207"/>
      <c r="BB319" s="207"/>
      <c r="BC319" s="207"/>
      <c r="BD319" s="207"/>
      <c r="BE319" s="207"/>
      <c r="BF319" s="207"/>
      <c r="BG319" s="207"/>
      <c r="BH319" s="207"/>
    </row>
    <row r="320" spans="1:60" outlineLevel="1">
      <c r="A320" s="243"/>
      <c r="B320" s="221"/>
      <c r="C320" s="234" t="s">
        <v>502</v>
      </c>
      <c r="D320" s="224"/>
      <c r="E320" s="227">
        <v>7.22</v>
      </c>
      <c r="F320" s="229"/>
      <c r="G320" s="229"/>
      <c r="H320" s="230"/>
      <c r="I320" s="245"/>
      <c r="J320" s="207"/>
      <c r="K320" s="207"/>
      <c r="L320" s="207"/>
      <c r="M320" s="207"/>
      <c r="N320" s="207"/>
      <c r="O320" s="207"/>
      <c r="P320" s="207"/>
      <c r="Q320" s="207"/>
      <c r="R320" s="207"/>
      <c r="S320" s="207"/>
      <c r="T320" s="207"/>
      <c r="U320" s="207"/>
      <c r="V320" s="207"/>
      <c r="W320" s="207"/>
      <c r="X320" s="207"/>
      <c r="Y320" s="207"/>
      <c r="Z320" s="207"/>
      <c r="AA320" s="207"/>
      <c r="AB320" s="207"/>
      <c r="AC320" s="207"/>
      <c r="AD320" s="207"/>
      <c r="AE320" s="207"/>
      <c r="AF320" s="207"/>
      <c r="AG320" s="207"/>
      <c r="AH320" s="207"/>
      <c r="AI320" s="207"/>
      <c r="AJ320" s="207"/>
      <c r="AK320" s="207"/>
      <c r="AL320" s="207"/>
      <c r="AM320" s="207"/>
      <c r="AN320" s="207"/>
      <c r="AO320" s="207"/>
      <c r="AP320" s="207"/>
      <c r="AQ320" s="207"/>
      <c r="AR320" s="207"/>
      <c r="AS320" s="207"/>
      <c r="AT320" s="207"/>
      <c r="AU320" s="207"/>
      <c r="AV320" s="207"/>
      <c r="AW320" s="207"/>
      <c r="AX320" s="207"/>
      <c r="AY320" s="207"/>
      <c r="AZ320" s="207"/>
      <c r="BA320" s="207"/>
      <c r="BB320" s="207"/>
      <c r="BC320" s="207"/>
      <c r="BD320" s="207"/>
      <c r="BE320" s="207"/>
      <c r="BF320" s="207"/>
      <c r="BG320" s="207"/>
      <c r="BH320" s="207"/>
    </row>
    <row r="321" spans="1:60" outlineLevel="1">
      <c r="A321" s="242">
        <v>128</v>
      </c>
      <c r="B321" s="220" t="s">
        <v>503</v>
      </c>
      <c r="C321" s="233" t="s">
        <v>504</v>
      </c>
      <c r="D321" s="223" t="s">
        <v>144</v>
      </c>
      <c r="E321" s="226">
        <v>7.22</v>
      </c>
      <c r="F321" s="228"/>
      <c r="G321" s="229">
        <f>ROUND(E321*F321,2)</f>
        <v>0</v>
      </c>
      <c r="H321" s="230"/>
      <c r="I321" s="245" t="s">
        <v>133</v>
      </c>
      <c r="J321" s="207"/>
      <c r="K321" s="207"/>
      <c r="L321" s="207"/>
      <c r="M321" s="207"/>
      <c r="N321" s="207"/>
      <c r="O321" s="207"/>
      <c r="P321" s="207"/>
      <c r="Q321" s="207"/>
      <c r="R321" s="207"/>
      <c r="S321" s="207"/>
      <c r="T321" s="207"/>
      <c r="U321" s="207"/>
      <c r="V321" s="207"/>
      <c r="W321" s="207"/>
      <c r="X321" s="207"/>
      <c r="Y321" s="207"/>
      <c r="Z321" s="207"/>
      <c r="AA321" s="207"/>
      <c r="AB321" s="207"/>
      <c r="AC321" s="207"/>
      <c r="AD321" s="207"/>
      <c r="AE321" s="207" t="s">
        <v>134</v>
      </c>
      <c r="AF321" s="207">
        <v>1</v>
      </c>
      <c r="AG321" s="207"/>
      <c r="AH321" s="207"/>
      <c r="AI321" s="207"/>
      <c r="AJ321" s="207"/>
      <c r="AK321" s="207"/>
      <c r="AL321" s="207"/>
      <c r="AM321" s="207">
        <v>21</v>
      </c>
      <c r="AN321" s="207"/>
      <c r="AO321" s="207"/>
      <c r="AP321" s="207"/>
      <c r="AQ321" s="207"/>
      <c r="AR321" s="207"/>
      <c r="AS321" s="207"/>
      <c r="AT321" s="207"/>
      <c r="AU321" s="207"/>
      <c r="AV321" s="207"/>
      <c r="AW321" s="207"/>
      <c r="AX321" s="207"/>
      <c r="AY321" s="207"/>
      <c r="AZ321" s="207"/>
      <c r="BA321" s="207"/>
      <c r="BB321" s="207"/>
      <c r="BC321" s="207"/>
      <c r="BD321" s="207"/>
      <c r="BE321" s="207"/>
      <c r="BF321" s="207"/>
      <c r="BG321" s="207"/>
      <c r="BH321" s="207"/>
    </row>
    <row r="322" spans="1:60" outlineLevel="1">
      <c r="A322" s="243"/>
      <c r="B322" s="221"/>
      <c r="C322" s="234" t="s">
        <v>502</v>
      </c>
      <c r="D322" s="224"/>
      <c r="E322" s="227">
        <v>7.22</v>
      </c>
      <c r="F322" s="229"/>
      <c r="G322" s="229"/>
      <c r="H322" s="230"/>
      <c r="I322" s="245"/>
      <c r="J322" s="207"/>
      <c r="K322" s="207"/>
      <c r="L322" s="207"/>
      <c r="M322" s="207"/>
      <c r="N322" s="207"/>
      <c r="O322" s="207"/>
      <c r="P322" s="207"/>
      <c r="Q322" s="207"/>
      <c r="R322" s="207"/>
      <c r="S322" s="207"/>
      <c r="T322" s="207"/>
      <c r="U322" s="207"/>
      <c r="V322" s="207"/>
      <c r="W322" s="207"/>
      <c r="X322" s="207"/>
      <c r="Y322" s="207"/>
      <c r="Z322" s="207"/>
      <c r="AA322" s="207"/>
      <c r="AB322" s="207"/>
      <c r="AC322" s="207"/>
      <c r="AD322" s="207"/>
      <c r="AE322" s="207"/>
      <c r="AF322" s="207"/>
      <c r="AG322" s="207"/>
      <c r="AH322" s="207"/>
      <c r="AI322" s="207"/>
      <c r="AJ322" s="207"/>
      <c r="AK322" s="207"/>
      <c r="AL322" s="207"/>
      <c r="AM322" s="207"/>
      <c r="AN322" s="207"/>
      <c r="AO322" s="207"/>
      <c r="AP322" s="207"/>
      <c r="AQ322" s="207"/>
      <c r="AR322" s="207"/>
      <c r="AS322" s="207"/>
      <c r="AT322" s="207"/>
      <c r="AU322" s="207"/>
      <c r="AV322" s="207"/>
      <c r="AW322" s="207"/>
      <c r="AX322" s="207"/>
      <c r="AY322" s="207"/>
      <c r="AZ322" s="207"/>
      <c r="BA322" s="207"/>
      <c r="BB322" s="207"/>
      <c r="BC322" s="207"/>
      <c r="BD322" s="207"/>
      <c r="BE322" s="207"/>
      <c r="BF322" s="207"/>
      <c r="BG322" s="207"/>
      <c r="BH322" s="207"/>
    </row>
    <row r="323" spans="1:60" outlineLevel="1">
      <c r="A323" s="242">
        <v>129</v>
      </c>
      <c r="B323" s="220" t="s">
        <v>505</v>
      </c>
      <c r="C323" s="233" t="s">
        <v>506</v>
      </c>
      <c r="D323" s="223" t="s">
        <v>144</v>
      </c>
      <c r="E323" s="226">
        <v>7.2</v>
      </c>
      <c r="F323" s="228"/>
      <c r="G323" s="229">
        <f>ROUND(E323*F323,2)</f>
        <v>0</v>
      </c>
      <c r="H323" s="230"/>
      <c r="I323" s="245" t="s">
        <v>133</v>
      </c>
      <c r="J323" s="207"/>
      <c r="K323" s="207"/>
      <c r="L323" s="207"/>
      <c r="M323" s="207"/>
      <c r="N323" s="207"/>
      <c r="O323" s="207"/>
      <c r="P323" s="207"/>
      <c r="Q323" s="207"/>
      <c r="R323" s="207"/>
      <c r="S323" s="207"/>
      <c r="T323" s="207"/>
      <c r="U323" s="207"/>
      <c r="V323" s="207"/>
      <c r="W323" s="207"/>
      <c r="X323" s="207"/>
      <c r="Y323" s="207"/>
      <c r="Z323" s="207"/>
      <c r="AA323" s="207"/>
      <c r="AB323" s="207"/>
      <c r="AC323" s="207"/>
      <c r="AD323" s="207"/>
      <c r="AE323" s="207" t="s">
        <v>134</v>
      </c>
      <c r="AF323" s="207">
        <v>1</v>
      </c>
      <c r="AG323" s="207"/>
      <c r="AH323" s="207"/>
      <c r="AI323" s="207"/>
      <c r="AJ323" s="207"/>
      <c r="AK323" s="207"/>
      <c r="AL323" s="207"/>
      <c r="AM323" s="207">
        <v>21</v>
      </c>
      <c r="AN323" s="207"/>
      <c r="AO323" s="207"/>
      <c r="AP323" s="207"/>
      <c r="AQ323" s="207"/>
      <c r="AR323" s="207"/>
      <c r="AS323" s="207"/>
      <c r="AT323" s="207"/>
      <c r="AU323" s="207"/>
      <c r="AV323" s="207"/>
      <c r="AW323" s="207"/>
      <c r="AX323" s="207"/>
      <c r="AY323" s="207"/>
      <c r="AZ323" s="207"/>
      <c r="BA323" s="207"/>
      <c r="BB323" s="207"/>
      <c r="BC323" s="207"/>
      <c r="BD323" s="207"/>
      <c r="BE323" s="207"/>
      <c r="BF323" s="207"/>
      <c r="BG323" s="207"/>
      <c r="BH323" s="207"/>
    </row>
    <row r="324" spans="1:60" outlineLevel="1">
      <c r="A324" s="243"/>
      <c r="B324" s="221"/>
      <c r="C324" s="234" t="s">
        <v>507</v>
      </c>
      <c r="D324" s="224"/>
      <c r="E324" s="227">
        <v>7.2</v>
      </c>
      <c r="F324" s="229"/>
      <c r="G324" s="229"/>
      <c r="H324" s="230"/>
      <c r="I324" s="245"/>
      <c r="J324" s="207"/>
      <c r="K324" s="207"/>
      <c r="L324" s="207"/>
      <c r="M324" s="207"/>
      <c r="N324" s="207"/>
      <c r="O324" s="207"/>
      <c r="P324" s="207"/>
      <c r="Q324" s="207"/>
      <c r="R324" s="207"/>
      <c r="S324" s="207"/>
      <c r="T324" s="207"/>
      <c r="U324" s="207"/>
      <c r="V324" s="207"/>
      <c r="W324" s="207"/>
      <c r="X324" s="207"/>
      <c r="Y324" s="207"/>
      <c r="Z324" s="207"/>
      <c r="AA324" s="207"/>
      <c r="AB324" s="207"/>
      <c r="AC324" s="207"/>
      <c r="AD324" s="207"/>
      <c r="AE324" s="207"/>
      <c r="AF324" s="207"/>
      <c r="AG324" s="207"/>
      <c r="AH324" s="207"/>
      <c r="AI324" s="207"/>
      <c r="AJ324" s="207"/>
      <c r="AK324" s="207"/>
      <c r="AL324" s="207"/>
      <c r="AM324" s="207"/>
      <c r="AN324" s="207"/>
      <c r="AO324" s="207"/>
      <c r="AP324" s="207"/>
      <c r="AQ324" s="207"/>
      <c r="AR324" s="207"/>
      <c r="AS324" s="207"/>
      <c r="AT324" s="207"/>
      <c r="AU324" s="207"/>
      <c r="AV324" s="207"/>
      <c r="AW324" s="207"/>
      <c r="AX324" s="207"/>
      <c r="AY324" s="207"/>
      <c r="AZ324" s="207"/>
      <c r="BA324" s="207"/>
      <c r="BB324" s="207"/>
      <c r="BC324" s="207"/>
      <c r="BD324" s="207"/>
      <c r="BE324" s="207"/>
      <c r="BF324" s="207"/>
      <c r="BG324" s="207"/>
      <c r="BH324" s="207"/>
    </row>
    <row r="325" spans="1:60" outlineLevel="1">
      <c r="A325" s="242">
        <v>130</v>
      </c>
      <c r="B325" s="220" t="s">
        <v>508</v>
      </c>
      <c r="C325" s="233" t="s">
        <v>509</v>
      </c>
      <c r="D325" s="223" t="s">
        <v>144</v>
      </c>
      <c r="E325" s="226">
        <v>7.2</v>
      </c>
      <c r="F325" s="228"/>
      <c r="G325" s="229">
        <f>ROUND(E325*F325,2)</f>
        <v>0</v>
      </c>
      <c r="H325" s="230"/>
      <c r="I325" s="245" t="s">
        <v>133</v>
      </c>
      <c r="J325" s="207"/>
      <c r="K325" s="207"/>
      <c r="L325" s="207"/>
      <c r="M325" s="207"/>
      <c r="N325" s="207"/>
      <c r="O325" s="207"/>
      <c r="P325" s="207"/>
      <c r="Q325" s="207"/>
      <c r="R325" s="207"/>
      <c r="S325" s="207"/>
      <c r="T325" s="207"/>
      <c r="U325" s="207"/>
      <c r="V325" s="207"/>
      <c r="W325" s="207"/>
      <c r="X325" s="207"/>
      <c r="Y325" s="207"/>
      <c r="Z325" s="207"/>
      <c r="AA325" s="207"/>
      <c r="AB325" s="207"/>
      <c r="AC325" s="207"/>
      <c r="AD325" s="207"/>
      <c r="AE325" s="207" t="s">
        <v>134</v>
      </c>
      <c r="AF325" s="207">
        <v>1</v>
      </c>
      <c r="AG325" s="207"/>
      <c r="AH325" s="207"/>
      <c r="AI325" s="207"/>
      <c r="AJ325" s="207"/>
      <c r="AK325" s="207"/>
      <c r="AL325" s="207"/>
      <c r="AM325" s="207">
        <v>21</v>
      </c>
      <c r="AN325" s="207"/>
      <c r="AO325" s="207"/>
      <c r="AP325" s="207"/>
      <c r="AQ325" s="207"/>
      <c r="AR325" s="207"/>
      <c r="AS325" s="207"/>
      <c r="AT325" s="207"/>
      <c r="AU325" s="207"/>
      <c r="AV325" s="207"/>
      <c r="AW325" s="207"/>
      <c r="AX325" s="207"/>
      <c r="AY325" s="207"/>
      <c r="AZ325" s="207"/>
      <c r="BA325" s="207"/>
      <c r="BB325" s="207"/>
      <c r="BC325" s="207"/>
      <c r="BD325" s="207"/>
      <c r="BE325" s="207"/>
      <c r="BF325" s="207"/>
      <c r="BG325" s="207"/>
      <c r="BH325" s="207"/>
    </row>
    <row r="326" spans="1:60" outlineLevel="1">
      <c r="A326" s="242">
        <v>131</v>
      </c>
      <c r="B326" s="220" t="s">
        <v>510</v>
      </c>
      <c r="C326" s="233" t="s">
        <v>511</v>
      </c>
      <c r="D326" s="223" t="s">
        <v>144</v>
      </c>
      <c r="E326" s="226">
        <v>4.34</v>
      </c>
      <c r="F326" s="228"/>
      <c r="G326" s="229">
        <f>ROUND(E326*F326,2)</f>
        <v>0</v>
      </c>
      <c r="H326" s="230"/>
      <c r="I326" s="245" t="s">
        <v>133</v>
      </c>
      <c r="J326" s="207"/>
      <c r="K326" s="207"/>
      <c r="L326" s="207"/>
      <c r="M326" s="207"/>
      <c r="N326" s="207"/>
      <c r="O326" s="207"/>
      <c r="P326" s="207"/>
      <c r="Q326" s="207"/>
      <c r="R326" s="207"/>
      <c r="S326" s="207"/>
      <c r="T326" s="207"/>
      <c r="U326" s="207"/>
      <c r="V326" s="207"/>
      <c r="W326" s="207"/>
      <c r="X326" s="207"/>
      <c r="Y326" s="207"/>
      <c r="Z326" s="207"/>
      <c r="AA326" s="207"/>
      <c r="AB326" s="207"/>
      <c r="AC326" s="207"/>
      <c r="AD326" s="207"/>
      <c r="AE326" s="207" t="s">
        <v>134</v>
      </c>
      <c r="AF326" s="207">
        <v>1</v>
      </c>
      <c r="AG326" s="207"/>
      <c r="AH326" s="207"/>
      <c r="AI326" s="207"/>
      <c r="AJ326" s="207"/>
      <c r="AK326" s="207"/>
      <c r="AL326" s="207"/>
      <c r="AM326" s="207">
        <v>21</v>
      </c>
      <c r="AN326" s="207"/>
      <c r="AO326" s="207"/>
      <c r="AP326" s="207"/>
      <c r="AQ326" s="207"/>
      <c r="AR326" s="207"/>
      <c r="AS326" s="207"/>
      <c r="AT326" s="207"/>
      <c r="AU326" s="207"/>
      <c r="AV326" s="207"/>
      <c r="AW326" s="207"/>
      <c r="AX326" s="207"/>
      <c r="AY326" s="207"/>
      <c r="AZ326" s="207"/>
      <c r="BA326" s="207"/>
      <c r="BB326" s="207"/>
      <c r="BC326" s="207"/>
      <c r="BD326" s="207"/>
      <c r="BE326" s="207"/>
      <c r="BF326" s="207"/>
      <c r="BG326" s="207"/>
      <c r="BH326" s="207"/>
    </row>
    <row r="327" spans="1:60" outlineLevel="1">
      <c r="A327" s="243"/>
      <c r="B327" s="221"/>
      <c r="C327" s="234" t="s">
        <v>512</v>
      </c>
      <c r="D327" s="224"/>
      <c r="E327" s="227">
        <v>4.34</v>
      </c>
      <c r="F327" s="229"/>
      <c r="G327" s="229"/>
      <c r="H327" s="230"/>
      <c r="I327" s="245"/>
      <c r="J327" s="207"/>
      <c r="K327" s="207"/>
      <c r="L327" s="207"/>
      <c r="M327" s="207"/>
      <c r="N327" s="207"/>
      <c r="O327" s="207"/>
      <c r="P327" s="207"/>
      <c r="Q327" s="207"/>
      <c r="R327" s="207"/>
      <c r="S327" s="207"/>
      <c r="T327" s="207"/>
      <c r="U327" s="207"/>
      <c r="V327" s="207"/>
      <c r="W327" s="207"/>
      <c r="X327" s="207"/>
      <c r="Y327" s="207"/>
      <c r="Z327" s="207"/>
      <c r="AA327" s="207"/>
      <c r="AB327" s="207"/>
      <c r="AC327" s="207"/>
      <c r="AD327" s="207"/>
      <c r="AE327" s="207"/>
      <c r="AF327" s="207"/>
      <c r="AG327" s="207"/>
      <c r="AH327" s="207"/>
      <c r="AI327" s="207"/>
      <c r="AJ327" s="207"/>
      <c r="AK327" s="207"/>
      <c r="AL327" s="207"/>
      <c r="AM327" s="207"/>
      <c r="AN327" s="207"/>
      <c r="AO327" s="207"/>
      <c r="AP327" s="207"/>
      <c r="AQ327" s="207"/>
      <c r="AR327" s="207"/>
      <c r="AS327" s="207"/>
      <c r="AT327" s="207"/>
      <c r="AU327" s="207"/>
      <c r="AV327" s="207"/>
      <c r="AW327" s="207"/>
      <c r="AX327" s="207"/>
      <c r="AY327" s="207"/>
      <c r="AZ327" s="207"/>
      <c r="BA327" s="207"/>
      <c r="BB327" s="207"/>
      <c r="BC327" s="207"/>
      <c r="BD327" s="207"/>
      <c r="BE327" s="207"/>
      <c r="BF327" s="207"/>
      <c r="BG327" s="207"/>
      <c r="BH327" s="207"/>
    </row>
    <row r="328" spans="1:60" outlineLevel="1">
      <c r="A328" s="242">
        <v>132</v>
      </c>
      <c r="B328" s="220" t="s">
        <v>513</v>
      </c>
      <c r="C328" s="233" t="s">
        <v>514</v>
      </c>
      <c r="D328" s="223" t="s">
        <v>144</v>
      </c>
      <c r="E328" s="226">
        <v>0.44</v>
      </c>
      <c r="F328" s="228"/>
      <c r="G328" s="229">
        <f>ROUND(E328*F328,2)</f>
        <v>0</v>
      </c>
      <c r="H328" s="230"/>
      <c r="I328" s="245" t="s">
        <v>133</v>
      </c>
      <c r="J328" s="207"/>
      <c r="K328" s="207"/>
      <c r="L328" s="207"/>
      <c r="M328" s="207"/>
      <c r="N328" s="207"/>
      <c r="O328" s="207"/>
      <c r="P328" s="207"/>
      <c r="Q328" s="207"/>
      <c r="R328" s="207"/>
      <c r="S328" s="207"/>
      <c r="T328" s="207"/>
      <c r="U328" s="207"/>
      <c r="V328" s="207"/>
      <c r="W328" s="207"/>
      <c r="X328" s="207"/>
      <c r="Y328" s="207"/>
      <c r="Z328" s="207"/>
      <c r="AA328" s="207"/>
      <c r="AB328" s="207"/>
      <c r="AC328" s="207"/>
      <c r="AD328" s="207"/>
      <c r="AE328" s="207" t="s">
        <v>134</v>
      </c>
      <c r="AF328" s="207">
        <v>1</v>
      </c>
      <c r="AG328" s="207"/>
      <c r="AH328" s="207"/>
      <c r="AI328" s="207"/>
      <c r="AJ328" s="207"/>
      <c r="AK328" s="207"/>
      <c r="AL328" s="207"/>
      <c r="AM328" s="207">
        <v>21</v>
      </c>
      <c r="AN328" s="207"/>
      <c r="AO328" s="207"/>
      <c r="AP328" s="207"/>
      <c r="AQ328" s="207"/>
      <c r="AR328" s="207"/>
      <c r="AS328" s="207"/>
      <c r="AT328" s="207"/>
      <c r="AU328" s="207"/>
      <c r="AV328" s="207"/>
      <c r="AW328" s="207"/>
      <c r="AX328" s="207"/>
      <c r="AY328" s="207"/>
      <c r="AZ328" s="207"/>
      <c r="BA328" s="207"/>
      <c r="BB328" s="207"/>
      <c r="BC328" s="207"/>
      <c r="BD328" s="207"/>
      <c r="BE328" s="207"/>
      <c r="BF328" s="207"/>
      <c r="BG328" s="207"/>
      <c r="BH328" s="207"/>
    </row>
    <row r="329" spans="1:60" outlineLevel="1">
      <c r="A329" s="242">
        <v>133</v>
      </c>
      <c r="B329" s="220" t="s">
        <v>515</v>
      </c>
      <c r="C329" s="233" t="s">
        <v>516</v>
      </c>
      <c r="D329" s="223" t="s">
        <v>144</v>
      </c>
      <c r="E329" s="226">
        <v>1.74</v>
      </c>
      <c r="F329" s="228"/>
      <c r="G329" s="229">
        <f>ROUND(E329*F329,2)</f>
        <v>0</v>
      </c>
      <c r="H329" s="230"/>
      <c r="I329" s="245" t="s">
        <v>133</v>
      </c>
      <c r="J329" s="207"/>
      <c r="K329" s="207"/>
      <c r="L329" s="207"/>
      <c r="M329" s="207"/>
      <c r="N329" s="207"/>
      <c r="O329" s="207"/>
      <c r="P329" s="207"/>
      <c r="Q329" s="207"/>
      <c r="R329" s="207"/>
      <c r="S329" s="207"/>
      <c r="T329" s="207"/>
      <c r="U329" s="207"/>
      <c r="V329" s="207"/>
      <c r="W329" s="207"/>
      <c r="X329" s="207"/>
      <c r="Y329" s="207"/>
      <c r="Z329" s="207"/>
      <c r="AA329" s="207"/>
      <c r="AB329" s="207"/>
      <c r="AC329" s="207"/>
      <c r="AD329" s="207"/>
      <c r="AE329" s="207" t="s">
        <v>134</v>
      </c>
      <c r="AF329" s="207">
        <v>1</v>
      </c>
      <c r="AG329" s="207"/>
      <c r="AH329" s="207"/>
      <c r="AI329" s="207"/>
      <c r="AJ329" s="207"/>
      <c r="AK329" s="207"/>
      <c r="AL329" s="207"/>
      <c r="AM329" s="207">
        <v>21</v>
      </c>
      <c r="AN329" s="207"/>
      <c r="AO329" s="207"/>
      <c r="AP329" s="207"/>
      <c r="AQ329" s="207"/>
      <c r="AR329" s="207"/>
      <c r="AS329" s="207"/>
      <c r="AT329" s="207"/>
      <c r="AU329" s="207"/>
      <c r="AV329" s="207"/>
      <c r="AW329" s="207"/>
      <c r="AX329" s="207"/>
      <c r="AY329" s="207"/>
      <c r="AZ329" s="207"/>
      <c r="BA329" s="207"/>
      <c r="BB329" s="207"/>
      <c r="BC329" s="207"/>
      <c r="BD329" s="207"/>
      <c r="BE329" s="207"/>
      <c r="BF329" s="207"/>
      <c r="BG329" s="207"/>
      <c r="BH329" s="207"/>
    </row>
    <row r="330" spans="1:60" outlineLevel="1">
      <c r="A330" s="243"/>
      <c r="B330" s="221"/>
      <c r="C330" s="234" t="s">
        <v>517</v>
      </c>
      <c r="D330" s="224"/>
      <c r="E330" s="227">
        <v>1.74</v>
      </c>
      <c r="F330" s="229"/>
      <c r="G330" s="229"/>
      <c r="H330" s="230"/>
      <c r="I330" s="245"/>
      <c r="J330" s="207"/>
      <c r="K330" s="207"/>
      <c r="L330" s="207"/>
      <c r="M330" s="207"/>
      <c r="N330" s="207"/>
      <c r="O330" s="207"/>
      <c r="P330" s="207"/>
      <c r="Q330" s="207"/>
      <c r="R330" s="207"/>
      <c r="S330" s="207"/>
      <c r="T330" s="207"/>
      <c r="U330" s="207"/>
      <c r="V330" s="207"/>
      <c r="W330" s="207"/>
      <c r="X330" s="207"/>
      <c r="Y330" s="207"/>
      <c r="Z330" s="207"/>
      <c r="AA330" s="207"/>
      <c r="AB330" s="207"/>
      <c r="AC330" s="207"/>
      <c r="AD330" s="207"/>
      <c r="AE330" s="207"/>
      <c r="AF330" s="207"/>
      <c r="AG330" s="207"/>
      <c r="AH330" s="207"/>
      <c r="AI330" s="207"/>
      <c r="AJ330" s="207"/>
      <c r="AK330" s="207"/>
      <c r="AL330" s="207"/>
      <c r="AM330" s="207"/>
      <c r="AN330" s="207"/>
      <c r="AO330" s="207"/>
      <c r="AP330" s="207"/>
      <c r="AQ330" s="207"/>
      <c r="AR330" s="207"/>
      <c r="AS330" s="207"/>
      <c r="AT330" s="207"/>
      <c r="AU330" s="207"/>
      <c r="AV330" s="207"/>
      <c r="AW330" s="207"/>
      <c r="AX330" s="207"/>
      <c r="AY330" s="207"/>
      <c r="AZ330" s="207"/>
      <c r="BA330" s="207"/>
      <c r="BB330" s="207"/>
      <c r="BC330" s="207"/>
      <c r="BD330" s="207"/>
      <c r="BE330" s="207"/>
      <c r="BF330" s="207"/>
      <c r="BG330" s="207"/>
      <c r="BH330" s="207"/>
    </row>
    <row r="331" spans="1:60" outlineLevel="1">
      <c r="A331" s="242">
        <v>134</v>
      </c>
      <c r="B331" s="220" t="s">
        <v>518</v>
      </c>
      <c r="C331" s="233" t="s">
        <v>519</v>
      </c>
      <c r="D331" s="223" t="s">
        <v>144</v>
      </c>
      <c r="E331" s="226">
        <v>0.7</v>
      </c>
      <c r="F331" s="228"/>
      <c r="G331" s="229">
        <f>ROUND(E331*F331,2)</f>
        <v>0</v>
      </c>
      <c r="H331" s="230"/>
      <c r="I331" s="245" t="s">
        <v>133</v>
      </c>
      <c r="J331" s="207"/>
      <c r="K331" s="207"/>
      <c r="L331" s="207"/>
      <c r="M331" s="207"/>
      <c r="N331" s="207"/>
      <c r="O331" s="207"/>
      <c r="P331" s="207"/>
      <c r="Q331" s="207"/>
      <c r="R331" s="207"/>
      <c r="S331" s="207"/>
      <c r="T331" s="207"/>
      <c r="U331" s="207"/>
      <c r="V331" s="207"/>
      <c r="W331" s="207"/>
      <c r="X331" s="207"/>
      <c r="Y331" s="207"/>
      <c r="Z331" s="207"/>
      <c r="AA331" s="207"/>
      <c r="AB331" s="207"/>
      <c r="AC331" s="207"/>
      <c r="AD331" s="207"/>
      <c r="AE331" s="207" t="s">
        <v>134</v>
      </c>
      <c r="AF331" s="207">
        <v>1</v>
      </c>
      <c r="AG331" s="207"/>
      <c r="AH331" s="207"/>
      <c r="AI331" s="207"/>
      <c r="AJ331" s="207"/>
      <c r="AK331" s="207"/>
      <c r="AL331" s="207"/>
      <c r="AM331" s="207">
        <v>21</v>
      </c>
      <c r="AN331" s="207"/>
      <c r="AO331" s="207"/>
      <c r="AP331" s="207"/>
      <c r="AQ331" s="207"/>
      <c r="AR331" s="207"/>
      <c r="AS331" s="207"/>
      <c r="AT331" s="207"/>
      <c r="AU331" s="207"/>
      <c r="AV331" s="207"/>
      <c r="AW331" s="207"/>
      <c r="AX331" s="207"/>
      <c r="AY331" s="207"/>
      <c r="AZ331" s="207"/>
      <c r="BA331" s="207"/>
      <c r="BB331" s="207"/>
      <c r="BC331" s="207"/>
      <c r="BD331" s="207"/>
      <c r="BE331" s="207"/>
      <c r="BF331" s="207"/>
      <c r="BG331" s="207"/>
      <c r="BH331" s="207"/>
    </row>
    <row r="332" spans="1:60" outlineLevel="1">
      <c r="A332" s="243"/>
      <c r="B332" s="221"/>
      <c r="C332" s="234" t="s">
        <v>520</v>
      </c>
      <c r="D332" s="224"/>
      <c r="E332" s="227">
        <v>0.7</v>
      </c>
      <c r="F332" s="229"/>
      <c r="G332" s="229"/>
      <c r="H332" s="230"/>
      <c r="I332" s="245"/>
      <c r="J332" s="207"/>
      <c r="K332" s="207"/>
      <c r="L332" s="207"/>
      <c r="M332" s="207"/>
      <c r="N332" s="207"/>
      <c r="O332" s="207"/>
      <c r="P332" s="207"/>
      <c r="Q332" s="207"/>
      <c r="R332" s="207"/>
      <c r="S332" s="207"/>
      <c r="T332" s="207"/>
      <c r="U332" s="207"/>
      <c r="V332" s="207"/>
      <c r="W332" s="207"/>
      <c r="X332" s="207"/>
      <c r="Y332" s="207"/>
      <c r="Z332" s="207"/>
      <c r="AA332" s="207"/>
      <c r="AB332" s="207"/>
      <c r="AC332" s="207"/>
      <c r="AD332" s="207"/>
      <c r="AE332" s="207"/>
      <c r="AF332" s="207"/>
      <c r="AG332" s="207"/>
      <c r="AH332" s="207"/>
      <c r="AI332" s="207"/>
      <c r="AJ332" s="207"/>
      <c r="AK332" s="207"/>
      <c r="AL332" s="207"/>
      <c r="AM332" s="207"/>
      <c r="AN332" s="207"/>
      <c r="AO332" s="207"/>
      <c r="AP332" s="207"/>
      <c r="AQ332" s="207"/>
      <c r="AR332" s="207"/>
      <c r="AS332" s="207"/>
      <c r="AT332" s="207"/>
      <c r="AU332" s="207"/>
      <c r="AV332" s="207"/>
      <c r="AW332" s="207"/>
      <c r="AX332" s="207"/>
      <c r="AY332" s="207"/>
      <c r="AZ332" s="207"/>
      <c r="BA332" s="207"/>
      <c r="BB332" s="207"/>
      <c r="BC332" s="207"/>
      <c r="BD332" s="207"/>
      <c r="BE332" s="207"/>
      <c r="BF332" s="207"/>
      <c r="BG332" s="207"/>
      <c r="BH332" s="207"/>
    </row>
    <row r="333" spans="1:60" outlineLevel="1">
      <c r="A333" s="242">
        <v>135</v>
      </c>
      <c r="B333" s="220" t="s">
        <v>521</v>
      </c>
      <c r="C333" s="233" t="s">
        <v>522</v>
      </c>
      <c r="D333" s="223" t="s">
        <v>144</v>
      </c>
      <c r="E333" s="226">
        <v>0.1</v>
      </c>
      <c r="F333" s="228"/>
      <c r="G333" s="229">
        <f>ROUND(E333*F333,2)</f>
        <v>0</v>
      </c>
      <c r="H333" s="230"/>
      <c r="I333" s="245" t="s">
        <v>133</v>
      </c>
      <c r="J333" s="207"/>
      <c r="K333" s="207"/>
      <c r="L333" s="207"/>
      <c r="M333" s="207"/>
      <c r="N333" s="207"/>
      <c r="O333" s="207"/>
      <c r="P333" s="207"/>
      <c r="Q333" s="207"/>
      <c r="R333" s="207"/>
      <c r="S333" s="207"/>
      <c r="T333" s="207"/>
      <c r="U333" s="207"/>
      <c r="V333" s="207"/>
      <c r="W333" s="207"/>
      <c r="X333" s="207"/>
      <c r="Y333" s="207"/>
      <c r="Z333" s="207"/>
      <c r="AA333" s="207"/>
      <c r="AB333" s="207"/>
      <c r="AC333" s="207"/>
      <c r="AD333" s="207"/>
      <c r="AE333" s="207" t="s">
        <v>134</v>
      </c>
      <c r="AF333" s="207">
        <v>1</v>
      </c>
      <c r="AG333" s="207"/>
      <c r="AH333" s="207"/>
      <c r="AI333" s="207"/>
      <c r="AJ333" s="207"/>
      <c r="AK333" s="207"/>
      <c r="AL333" s="207"/>
      <c r="AM333" s="207">
        <v>21</v>
      </c>
      <c r="AN333" s="207"/>
      <c r="AO333" s="207"/>
      <c r="AP333" s="207"/>
      <c r="AQ333" s="207"/>
      <c r="AR333" s="207"/>
      <c r="AS333" s="207"/>
      <c r="AT333" s="207"/>
      <c r="AU333" s="207"/>
      <c r="AV333" s="207"/>
      <c r="AW333" s="207"/>
      <c r="AX333" s="207"/>
      <c r="AY333" s="207"/>
      <c r="AZ333" s="207"/>
      <c r="BA333" s="207"/>
      <c r="BB333" s="207"/>
      <c r="BC333" s="207"/>
      <c r="BD333" s="207"/>
      <c r="BE333" s="207"/>
      <c r="BF333" s="207"/>
      <c r="BG333" s="207"/>
      <c r="BH333" s="207"/>
    </row>
    <row r="334" spans="1:60" outlineLevel="1">
      <c r="A334" s="242">
        <v>136</v>
      </c>
      <c r="B334" s="220" t="s">
        <v>523</v>
      </c>
      <c r="C334" s="233" t="s">
        <v>524</v>
      </c>
      <c r="D334" s="223" t="s">
        <v>144</v>
      </c>
      <c r="E334" s="226">
        <v>7.2</v>
      </c>
      <c r="F334" s="228"/>
      <c r="G334" s="229">
        <f>ROUND(E334*F334,2)</f>
        <v>0</v>
      </c>
      <c r="H334" s="230"/>
      <c r="I334" s="245" t="s">
        <v>133</v>
      </c>
      <c r="J334" s="207"/>
      <c r="K334" s="207"/>
      <c r="L334" s="207"/>
      <c r="M334" s="207"/>
      <c r="N334" s="207"/>
      <c r="O334" s="207"/>
      <c r="P334" s="207"/>
      <c r="Q334" s="207"/>
      <c r="R334" s="207"/>
      <c r="S334" s="207"/>
      <c r="T334" s="207"/>
      <c r="U334" s="207"/>
      <c r="V334" s="207"/>
      <c r="W334" s="207"/>
      <c r="X334" s="207"/>
      <c r="Y334" s="207"/>
      <c r="Z334" s="207"/>
      <c r="AA334" s="207"/>
      <c r="AB334" s="207"/>
      <c r="AC334" s="207"/>
      <c r="AD334" s="207"/>
      <c r="AE334" s="207" t="s">
        <v>134</v>
      </c>
      <c r="AF334" s="207">
        <v>1</v>
      </c>
      <c r="AG334" s="207"/>
      <c r="AH334" s="207"/>
      <c r="AI334" s="207"/>
      <c r="AJ334" s="207"/>
      <c r="AK334" s="207"/>
      <c r="AL334" s="207"/>
      <c r="AM334" s="207">
        <v>21</v>
      </c>
      <c r="AN334" s="207"/>
      <c r="AO334" s="207"/>
      <c r="AP334" s="207"/>
      <c r="AQ334" s="207"/>
      <c r="AR334" s="207"/>
      <c r="AS334" s="207"/>
      <c r="AT334" s="207"/>
      <c r="AU334" s="207"/>
      <c r="AV334" s="207"/>
      <c r="AW334" s="207"/>
      <c r="AX334" s="207"/>
      <c r="AY334" s="207"/>
      <c r="AZ334" s="207"/>
      <c r="BA334" s="207"/>
      <c r="BB334" s="207"/>
      <c r="BC334" s="207"/>
      <c r="BD334" s="207"/>
      <c r="BE334" s="207"/>
      <c r="BF334" s="207"/>
      <c r="BG334" s="207"/>
      <c r="BH334" s="207"/>
    </row>
    <row r="335" spans="1:60" outlineLevel="1">
      <c r="A335" s="243"/>
      <c r="B335" s="221"/>
      <c r="C335" s="234" t="s">
        <v>507</v>
      </c>
      <c r="D335" s="224"/>
      <c r="E335" s="227">
        <v>7.2</v>
      </c>
      <c r="F335" s="229"/>
      <c r="G335" s="229"/>
      <c r="H335" s="230"/>
      <c r="I335" s="245"/>
      <c r="J335" s="207"/>
      <c r="K335" s="207"/>
      <c r="L335" s="207"/>
      <c r="M335" s="207"/>
      <c r="N335" s="207"/>
      <c r="O335" s="207"/>
      <c r="P335" s="207"/>
      <c r="Q335" s="207"/>
      <c r="R335" s="207"/>
      <c r="S335" s="207"/>
      <c r="T335" s="207"/>
      <c r="U335" s="207"/>
      <c r="V335" s="207"/>
      <c r="W335" s="207"/>
      <c r="X335" s="207"/>
      <c r="Y335" s="207"/>
      <c r="Z335" s="207"/>
      <c r="AA335" s="207"/>
      <c r="AB335" s="207"/>
      <c r="AC335" s="207"/>
      <c r="AD335" s="207"/>
      <c r="AE335" s="207"/>
      <c r="AF335" s="207"/>
      <c r="AG335" s="207"/>
      <c r="AH335" s="207"/>
      <c r="AI335" s="207"/>
      <c r="AJ335" s="207"/>
      <c r="AK335" s="207"/>
      <c r="AL335" s="207"/>
      <c r="AM335" s="207"/>
      <c r="AN335" s="207"/>
      <c r="AO335" s="207"/>
      <c r="AP335" s="207"/>
      <c r="AQ335" s="207"/>
      <c r="AR335" s="207"/>
      <c r="AS335" s="207"/>
      <c r="AT335" s="207"/>
      <c r="AU335" s="207"/>
      <c r="AV335" s="207"/>
      <c r="AW335" s="207"/>
      <c r="AX335" s="207"/>
      <c r="AY335" s="207"/>
      <c r="AZ335" s="207"/>
      <c r="BA335" s="207"/>
      <c r="BB335" s="207"/>
      <c r="BC335" s="207"/>
      <c r="BD335" s="207"/>
      <c r="BE335" s="207"/>
      <c r="BF335" s="207"/>
      <c r="BG335" s="207"/>
      <c r="BH335" s="207"/>
    </row>
    <row r="336" spans="1:60">
      <c r="A336" s="241" t="s">
        <v>128</v>
      </c>
      <c r="B336" s="219" t="s">
        <v>109</v>
      </c>
      <c r="C336" s="232" t="s">
        <v>110</v>
      </c>
      <c r="D336" s="222"/>
      <c r="E336" s="225"/>
      <c r="F336" s="303">
        <f>SUM(G337:G342)</f>
        <v>0</v>
      </c>
      <c r="G336" s="304"/>
      <c r="H336" s="261"/>
      <c r="I336" s="244"/>
      <c r="AE336" t="s">
        <v>129</v>
      </c>
    </row>
    <row r="337" spans="1:60" outlineLevel="1">
      <c r="A337" s="242">
        <v>137</v>
      </c>
      <c r="B337" s="220" t="s">
        <v>525</v>
      </c>
      <c r="C337" s="233" t="s">
        <v>526</v>
      </c>
      <c r="D337" s="223" t="s">
        <v>527</v>
      </c>
      <c r="E337" s="226">
        <v>1</v>
      </c>
      <c r="F337" s="228"/>
      <c r="G337" s="229">
        <f>ROUND(E337*F337,2)</f>
        <v>0</v>
      </c>
      <c r="H337" s="230"/>
      <c r="I337" s="245" t="s">
        <v>133</v>
      </c>
      <c r="J337" s="207"/>
      <c r="K337" s="207"/>
      <c r="L337" s="207"/>
      <c r="M337" s="207"/>
      <c r="N337" s="207"/>
      <c r="O337" s="207"/>
      <c r="P337" s="207"/>
      <c r="Q337" s="207"/>
      <c r="R337" s="207"/>
      <c r="S337" s="207"/>
      <c r="T337" s="207"/>
      <c r="U337" s="207"/>
      <c r="V337" s="207"/>
      <c r="W337" s="207"/>
      <c r="X337" s="207"/>
      <c r="Y337" s="207"/>
      <c r="Z337" s="207"/>
      <c r="AA337" s="207"/>
      <c r="AB337" s="207"/>
      <c r="AC337" s="207"/>
      <c r="AD337" s="207"/>
      <c r="AE337" s="207" t="s">
        <v>134</v>
      </c>
      <c r="AF337" s="207">
        <v>99</v>
      </c>
      <c r="AG337" s="207"/>
      <c r="AH337" s="207"/>
      <c r="AI337" s="207"/>
      <c r="AJ337" s="207"/>
      <c r="AK337" s="207"/>
      <c r="AL337" s="207"/>
      <c r="AM337" s="207">
        <v>21</v>
      </c>
      <c r="AN337" s="207"/>
      <c r="AO337" s="207"/>
      <c r="AP337" s="207"/>
      <c r="AQ337" s="207"/>
      <c r="AR337" s="207"/>
      <c r="AS337" s="207"/>
      <c r="AT337" s="207"/>
      <c r="AU337" s="207"/>
      <c r="AV337" s="207"/>
      <c r="AW337" s="207"/>
      <c r="AX337" s="207"/>
      <c r="AY337" s="207"/>
      <c r="AZ337" s="207"/>
      <c r="BA337" s="207"/>
      <c r="BB337" s="207"/>
      <c r="BC337" s="207"/>
      <c r="BD337" s="207"/>
      <c r="BE337" s="207"/>
      <c r="BF337" s="207"/>
      <c r="BG337" s="207"/>
      <c r="BH337" s="207"/>
    </row>
    <row r="338" spans="1:60" ht="22.5" outlineLevel="1">
      <c r="A338" s="243"/>
      <c r="B338" s="221"/>
      <c r="C338" s="305" t="s">
        <v>528</v>
      </c>
      <c r="D338" s="306"/>
      <c r="E338" s="307"/>
      <c r="F338" s="308"/>
      <c r="G338" s="309"/>
      <c r="H338" s="230"/>
      <c r="I338" s="245"/>
      <c r="J338" s="207"/>
      <c r="K338" s="207"/>
      <c r="L338" s="207"/>
      <c r="M338" s="207"/>
      <c r="N338" s="207"/>
      <c r="O338" s="207"/>
      <c r="P338" s="207"/>
      <c r="Q338" s="207"/>
      <c r="R338" s="207"/>
      <c r="S338" s="207"/>
      <c r="T338" s="207"/>
      <c r="U338" s="207"/>
      <c r="V338" s="207"/>
      <c r="W338" s="207"/>
      <c r="X338" s="207"/>
      <c r="Y338" s="207"/>
      <c r="Z338" s="207"/>
      <c r="AA338" s="207"/>
      <c r="AB338" s="207"/>
      <c r="AC338" s="207"/>
      <c r="AD338" s="207"/>
      <c r="AE338" s="207"/>
      <c r="AF338" s="207"/>
      <c r="AG338" s="207"/>
      <c r="AH338" s="207"/>
      <c r="AI338" s="207"/>
      <c r="AJ338" s="207"/>
      <c r="AK338" s="207"/>
      <c r="AL338" s="207"/>
      <c r="AM338" s="207"/>
      <c r="AN338" s="207"/>
      <c r="AO338" s="207"/>
      <c r="AP338" s="207"/>
      <c r="AQ338" s="207"/>
      <c r="AR338" s="207"/>
      <c r="AS338" s="207"/>
      <c r="AT338" s="207"/>
      <c r="AU338" s="207"/>
      <c r="AV338" s="207"/>
      <c r="AW338" s="207"/>
      <c r="AX338" s="207"/>
      <c r="AY338" s="207"/>
      <c r="AZ338" s="207"/>
      <c r="BA338" s="212" t="str">
        <f>C338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38" s="207"/>
      <c r="BC338" s="207"/>
      <c r="BD338" s="207"/>
      <c r="BE338" s="207"/>
      <c r="BF338" s="207"/>
      <c r="BG338" s="207"/>
      <c r="BH338" s="207"/>
    </row>
    <row r="339" spans="1:60" outlineLevel="1">
      <c r="A339" s="242">
        <v>138</v>
      </c>
      <c r="B339" s="220" t="s">
        <v>529</v>
      </c>
      <c r="C339" s="233" t="s">
        <v>530</v>
      </c>
      <c r="D339" s="223" t="s">
        <v>527</v>
      </c>
      <c r="E339" s="226">
        <v>1</v>
      </c>
      <c r="F339" s="228"/>
      <c r="G339" s="229">
        <f>ROUND(E339*F339,2)</f>
        <v>0</v>
      </c>
      <c r="H339" s="230"/>
      <c r="I339" s="245" t="s">
        <v>133</v>
      </c>
      <c r="J339" s="207"/>
      <c r="K339" s="207"/>
      <c r="L339" s="207"/>
      <c r="M339" s="207"/>
      <c r="N339" s="207"/>
      <c r="O339" s="207"/>
      <c r="P339" s="207"/>
      <c r="Q339" s="207"/>
      <c r="R339" s="207"/>
      <c r="S339" s="207"/>
      <c r="T339" s="207"/>
      <c r="U339" s="207"/>
      <c r="V339" s="207"/>
      <c r="W339" s="207"/>
      <c r="X339" s="207"/>
      <c r="Y339" s="207"/>
      <c r="Z339" s="207"/>
      <c r="AA339" s="207"/>
      <c r="AB339" s="207"/>
      <c r="AC339" s="207"/>
      <c r="AD339" s="207"/>
      <c r="AE339" s="207" t="s">
        <v>134</v>
      </c>
      <c r="AF339" s="207">
        <v>99</v>
      </c>
      <c r="AG339" s="207"/>
      <c r="AH339" s="207"/>
      <c r="AI339" s="207"/>
      <c r="AJ339" s="207"/>
      <c r="AK339" s="207"/>
      <c r="AL339" s="207"/>
      <c r="AM339" s="207">
        <v>21</v>
      </c>
      <c r="AN339" s="207"/>
      <c r="AO339" s="207"/>
      <c r="AP339" s="207"/>
      <c r="AQ339" s="207"/>
      <c r="AR339" s="207"/>
      <c r="AS339" s="207"/>
      <c r="AT339" s="207"/>
      <c r="AU339" s="207"/>
      <c r="AV339" s="207"/>
      <c r="AW339" s="207"/>
      <c r="AX339" s="207"/>
      <c r="AY339" s="207"/>
      <c r="AZ339" s="207"/>
      <c r="BA339" s="207"/>
      <c r="BB339" s="207"/>
      <c r="BC339" s="207"/>
      <c r="BD339" s="207"/>
      <c r="BE339" s="207"/>
      <c r="BF339" s="207"/>
      <c r="BG339" s="207"/>
      <c r="BH339" s="207"/>
    </row>
    <row r="340" spans="1:60" ht="33.75" outlineLevel="1">
      <c r="A340" s="243"/>
      <c r="B340" s="221"/>
      <c r="C340" s="305" t="s">
        <v>531</v>
      </c>
      <c r="D340" s="306"/>
      <c r="E340" s="307"/>
      <c r="F340" s="308"/>
      <c r="G340" s="309"/>
      <c r="H340" s="230"/>
      <c r="I340" s="245"/>
      <c r="J340" s="207"/>
      <c r="K340" s="207"/>
      <c r="L340" s="207"/>
      <c r="M340" s="207"/>
      <c r="N340" s="207"/>
      <c r="O340" s="207"/>
      <c r="P340" s="207"/>
      <c r="Q340" s="207"/>
      <c r="R340" s="207"/>
      <c r="S340" s="207"/>
      <c r="T340" s="207"/>
      <c r="U340" s="207"/>
      <c r="V340" s="207"/>
      <c r="W340" s="207"/>
      <c r="X340" s="207"/>
      <c r="Y340" s="207"/>
      <c r="Z340" s="207"/>
      <c r="AA340" s="207"/>
      <c r="AB340" s="207"/>
      <c r="AC340" s="207"/>
      <c r="AD340" s="207"/>
      <c r="AE340" s="207"/>
      <c r="AF340" s="207"/>
      <c r="AG340" s="207"/>
      <c r="AH340" s="207"/>
      <c r="AI340" s="207"/>
      <c r="AJ340" s="207"/>
      <c r="AK340" s="207"/>
      <c r="AL340" s="207"/>
      <c r="AM340" s="207"/>
      <c r="AN340" s="207"/>
      <c r="AO340" s="207"/>
      <c r="AP340" s="207"/>
      <c r="AQ340" s="207"/>
      <c r="AR340" s="207"/>
      <c r="AS340" s="207"/>
      <c r="AT340" s="207"/>
      <c r="AU340" s="207"/>
      <c r="AV340" s="207"/>
      <c r="AW340" s="207"/>
      <c r="AX340" s="207"/>
      <c r="AY340" s="207"/>
      <c r="AZ340" s="207"/>
      <c r="BA340" s="212" t="str">
        <f>C340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40" s="207"/>
      <c r="BC340" s="207"/>
      <c r="BD340" s="207"/>
      <c r="BE340" s="207"/>
      <c r="BF340" s="207"/>
      <c r="BG340" s="207"/>
      <c r="BH340" s="207"/>
    </row>
    <row r="341" spans="1:60" outlineLevel="1">
      <c r="A341" s="242">
        <v>139</v>
      </c>
      <c r="B341" s="220" t="s">
        <v>532</v>
      </c>
      <c r="C341" s="233" t="s">
        <v>533</v>
      </c>
      <c r="D341" s="223" t="s">
        <v>527</v>
      </c>
      <c r="E341" s="226">
        <v>1</v>
      </c>
      <c r="F341" s="228"/>
      <c r="G341" s="229">
        <f>ROUND(E341*F341,2)</f>
        <v>0</v>
      </c>
      <c r="H341" s="230"/>
      <c r="I341" s="245" t="s">
        <v>133</v>
      </c>
      <c r="J341" s="207"/>
      <c r="K341" s="207"/>
      <c r="L341" s="207"/>
      <c r="M341" s="207"/>
      <c r="N341" s="207"/>
      <c r="O341" s="207"/>
      <c r="P341" s="207"/>
      <c r="Q341" s="207"/>
      <c r="R341" s="207"/>
      <c r="S341" s="207"/>
      <c r="T341" s="207"/>
      <c r="U341" s="207"/>
      <c r="V341" s="207"/>
      <c r="W341" s="207"/>
      <c r="X341" s="207"/>
      <c r="Y341" s="207"/>
      <c r="Z341" s="207"/>
      <c r="AA341" s="207"/>
      <c r="AB341" s="207"/>
      <c r="AC341" s="207"/>
      <c r="AD341" s="207"/>
      <c r="AE341" s="207" t="s">
        <v>134</v>
      </c>
      <c r="AF341" s="207">
        <v>99</v>
      </c>
      <c r="AG341" s="207"/>
      <c r="AH341" s="207"/>
      <c r="AI341" s="207"/>
      <c r="AJ341" s="207"/>
      <c r="AK341" s="207"/>
      <c r="AL341" s="207"/>
      <c r="AM341" s="207">
        <v>21</v>
      </c>
      <c r="AN341" s="207"/>
      <c r="AO341" s="207"/>
      <c r="AP341" s="207"/>
      <c r="AQ341" s="207"/>
      <c r="AR341" s="207"/>
      <c r="AS341" s="207"/>
      <c r="AT341" s="207"/>
      <c r="AU341" s="207"/>
      <c r="AV341" s="207"/>
      <c r="AW341" s="207"/>
      <c r="AX341" s="207"/>
      <c r="AY341" s="207"/>
      <c r="AZ341" s="207"/>
      <c r="BA341" s="207"/>
      <c r="BB341" s="207"/>
      <c r="BC341" s="207"/>
      <c r="BD341" s="207"/>
      <c r="BE341" s="207"/>
      <c r="BF341" s="207"/>
      <c r="BG341" s="207"/>
      <c r="BH341" s="207"/>
    </row>
    <row r="342" spans="1:60" ht="22.5" outlineLevel="1">
      <c r="A342" s="243"/>
      <c r="B342" s="221"/>
      <c r="C342" s="305" t="s">
        <v>534</v>
      </c>
      <c r="D342" s="306"/>
      <c r="E342" s="307"/>
      <c r="F342" s="308"/>
      <c r="G342" s="309"/>
      <c r="H342" s="230"/>
      <c r="I342" s="245"/>
      <c r="J342" s="207"/>
      <c r="K342" s="207"/>
      <c r="L342" s="207"/>
      <c r="M342" s="207"/>
      <c r="N342" s="207"/>
      <c r="O342" s="207"/>
      <c r="P342" s="207"/>
      <c r="Q342" s="207"/>
      <c r="R342" s="207"/>
      <c r="S342" s="207"/>
      <c r="T342" s="207"/>
      <c r="U342" s="207"/>
      <c r="V342" s="207"/>
      <c r="W342" s="207"/>
      <c r="X342" s="207"/>
      <c r="Y342" s="207"/>
      <c r="Z342" s="207"/>
      <c r="AA342" s="207"/>
      <c r="AB342" s="207"/>
      <c r="AC342" s="207"/>
      <c r="AD342" s="207"/>
      <c r="AE342" s="207"/>
      <c r="AF342" s="207"/>
      <c r="AG342" s="207"/>
      <c r="AH342" s="207"/>
      <c r="AI342" s="207"/>
      <c r="AJ342" s="207"/>
      <c r="AK342" s="207"/>
      <c r="AL342" s="207"/>
      <c r="AM342" s="207"/>
      <c r="AN342" s="207"/>
      <c r="AO342" s="207"/>
      <c r="AP342" s="207"/>
      <c r="AQ342" s="207"/>
      <c r="AR342" s="207"/>
      <c r="AS342" s="207"/>
      <c r="AT342" s="207"/>
      <c r="AU342" s="207"/>
      <c r="AV342" s="207"/>
      <c r="AW342" s="207"/>
      <c r="AX342" s="207"/>
      <c r="AY342" s="207"/>
      <c r="AZ342" s="207"/>
      <c r="BA342" s="212" t="str">
        <f>C342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42" s="207"/>
      <c r="BC342" s="207"/>
      <c r="BD342" s="207"/>
      <c r="BE342" s="207"/>
      <c r="BF342" s="207"/>
      <c r="BG342" s="207"/>
      <c r="BH342" s="207"/>
    </row>
    <row r="343" spans="1:60">
      <c r="A343" s="241" t="s">
        <v>128</v>
      </c>
      <c r="B343" s="219" t="s">
        <v>111</v>
      </c>
      <c r="C343" s="232" t="s">
        <v>112</v>
      </c>
      <c r="D343" s="222"/>
      <c r="E343" s="225"/>
      <c r="F343" s="303">
        <f>SUM(G344:G346)</f>
        <v>0</v>
      </c>
      <c r="G343" s="304"/>
      <c r="H343" s="261"/>
      <c r="I343" s="244"/>
      <c r="AE343" t="s">
        <v>129</v>
      </c>
    </row>
    <row r="344" spans="1:60" outlineLevel="1">
      <c r="A344" s="242">
        <v>140</v>
      </c>
      <c r="B344" s="220">
        <v>1001</v>
      </c>
      <c r="C344" s="233" t="s">
        <v>535</v>
      </c>
      <c r="D344" s="223" t="s">
        <v>536</v>
      </c>
      <c r="E344" s="226">
        <v>1</v>
      </c>
      <c r="F344" s="228"/>
      <c r="G344" s="229">
        <f>ROUND(E344*F344,2)</f>
        <v>0</v>
      </c>
      <c r="H344" s="230"/>
      <c r="I344" s="245" t="s">
        <v>133</v>
      </c>
      <c r="J344" s="207"/>
      <c r="K344" s="207"/>
      <c r="L344" s="207"/>
      <c r="M344" s="207"/>
      <c r="N344" s="207"/>
      <c r="O344" s="207"/>
      <c r="P344" s="207"/>
      <c r="Q344" s="207"/>
      <c r="R344" s="207"/>
      <c r="S344" s="207"/>
      <c r="T344" s="207"/>
      <c r="U344" s="207"/>
      <c r="V344" s="207"/>
      <c r="W344" s="207"/>
      <c r="X344" s="207"/>
      <c r="Y344" s="207"/>
      <c r="Z344" s="207"/>
      <c r="AA344" s="207"/>
      <c r="AB344" s="207"/>
      <c r="AC344" s="207"/>
      <c r="AD344" s="207"/>
      <c r="AE344" s="207" t="s">
        <v>134</v>
      </c>
      <c r="AF344" s="207">
        <v>99</v>
      </c>
      <c r="AG344" s="207"/>
      <c r="AH344" s="207"/>
      <c r="AI344" s="207"/>
      <c r="AJ344" s="207"/>
      <c r="AK344" s="207"/>
      <c r="AL344" s="207"/>
      <c r="AM344" s="207">
        <v>21</v>
      </c>
      <c r="AN344" s="207"/>
      <c r="AO344" s="207"/>
      <c r="AP344" s="207"/>
      <c r="AQ344" s="207"/>
      <c r="AR344" s="207"/>
      <c r="AS344" s="207"/>
      <c r="AT344" s="207"/>
      <c r="AU344" s="207"/>
      <c r="AV344" s="207"/>
      <c r="AW344" s="207"/>
      <c r="AX344" s="207"/>
      <c r="AY344" s="207"/>
      <c r="AZ344" s="207"/>
      <c r="BA344" s="207"/>
      <c r="BB344" s="207"/>
      <c r="BC344" s="207"/>
      <c r="BD344" s="207"/>
      <c r="BE344" s="207"/>
      <c r="BF344" s="207"/>
      <c r="BG344" s="207"/>
      <c r="BH344" s="207"/>
    </row>
    <row r="345" spans="1:60" outlineLevel="1">
      <c r="A345" s="242">
        <v>141</v>
      </c>
      <c r="B345" s="265">
        <v>1002</v>
      </c>
      <c r="C345" s="263" t="s">
        <v>537</v>
      </c>
      <c r="D345" s="223" t="s">
        <v>536</v>
      </c>
      <c r="E345" s="226">
        <v>1</v>
      </c>
      <c r="F345" s="228"/>
      <c r="G345" s="229">
        <f>ROUND(E345*F345,2)</f>
        <v>0</v>
      </c>
      <c r="H345" s="230"/>
      <c r="I345" s="245" t="s">
        <v>133</v>
      </c>
      <c r="J345" s="207"/>
      <c r="K345" s="207"/>
      <c r="L345" s="207"/>
      <c r="M345" s="207"/>
      <c r="N345" s="207"/>
      <c r="O345" s="207"/>
      <c r="P345" s="207"/>
      <c r="Q345" s="207"/>
      <c r="R345" s="207"/>
      <c r="S345" s="207"/>
      <c r="T345" s="207"/>
      <c r="U345" s="207"/>
      <c r="V345" s="207"/>
      <c r="W345" s="207"/>
      <c r="X345" s="207"/>
      <c r="Y345" s="207"/>
      <c r="Z345" s="207"/>
      <c r="AA345" s="207"/>
      <c r="AB345" s="207"/>
      <c r="AC345" s="207"/>
      <c r="AD345" s="207"/>
      <c r="AE345" s="207"/>
      <c r="AF345" s="207"/>
      <c r="AG345" s="207"/>
      <c r="AH345" s="207"/>
      <c r="AI345" s="207"/>
      <c r="AJ345" s="207"/>
      <c r="AK345" s="207"/>
      <c r="AL345" s="207"/>
      <c r="AM345" s="207"/>
      <c r="AN345" s="207"/>
      <c r="AO345" s="207"/>
      <c r="AP345" s="207"/>
      <c r="AQ345" s="207"/>
      <c r="AR345" s="207"/>
      <c r="AS345" s="207"/>
      <c r="AT345" s="207"/>
      <c r="AU345" s="207"/>
      <c r="AV345" s="207"/>
      <c r="AW345" s="207"/>
      <c r="AX345" s="207"/>
      <c r="AY345" s="207"/>
      <c r="AZ345" s="207"/>
      <c r="BA345" s="207"/>
      <c r="BB345" s="207"/>
      <c r="BC345" s="207"/>
      <c r="BD345" s="207"/>
      <c r="BE345" s="207"/>
      <c r="BF345" s="207"/>
      <c r="BG345" s="207"/>
      <c r="BH345" s="207"/>
    </row>
    <row r="346" spans="1:60" ht="13.5" outlineLevel="1" thickBot="1">
      <c r="A346" s="251">
        <v>142</v>
      </c>
      <c r="B346" s="264">
        <v>1003</v>
      </c>
      <c r="C346" s="252" t="s">
        <v>542</v>
      </c>
      <c r="D346" s="262" t="s">
        <v>536</v>
      </c>
      <c r="E346" s="253">
        <v>1</v>
      </c>
      <c r="F346" s="254"/>
      <c r="G346" s="255">
        <f>ROUND(E346*F346,2)</f>
        <v>0</v>
      </c>
      <c r="H346" s="256"/>
      <c r="I346" s="257" t="s">
        <v>133</v>
      </c>
      <c r="J346" s="207"/>
      <c r="K346" s="207"/>
      <c r="L346" s="207"/>
      <c r="M346" s="207"/>
      <c r="N346" s="207"/>
      <c r="O346" s="207"/>
      <c r="P346" s="207"/>
      <c r="Q346" s="207"/>
      <c r="R346" s="207"/>
      <c r="S346" s="207"/>
      <c r="T346" s="207"/>
      <c r="U346" s="207"/>
      <c r="V346" s="207"/>
      <c r="W346" s="207"/>
      <c r="X346" s="207"/>
      <c r="Y346" s="207"/>
      <c r="Z346" s="207"/>
      <c r="AA346" s="207"/>
      <c r="AB346" s="207"/>
      <c r="AC346" s="207"/>
      <c r="AD346" s="207"/>
      <c r="AE346" s="207" t="s">
        <v>134</v>
      </c>
      <c r="AF346" s="207">
        <v>99</v>
      </c>
      <c r="AG346" s="207"/>
      <c r="AH346" s="207"/>
      <c r="AI346" s="207"/>
      <c r="AJ346" s="207"/>
      <c r="AK346" s="207"/>
      <c r="AL346" s="207"/>
      <c r="AM346" s="207">
        <v>21</v>
      </c>
      <c r="AN346" s="207"/>
      <c r="AO346" s="207"/>
      <c r="AP346" s="207"/>
      <c r="AQ346" s="207"/>
      <c r="AR346" s="207"/>
      <c r="AS346" s="207"/>
      <c r="AT346" s="207"/>
      <c r="AU346" s="207"/>
      <c r="AV346" s="207"/>
      <c r="AW346" s="207"/>
      <c r="AX346" s="207"/>
      <c r="AY346" s="207"/>
      <c r="AZ346" s="207"/>
      <c r="BA346" s="207"/>
      <c r="BB346" s="207"/>
      <c r="BC346" s="207"/>
      <c r="BD346" s="207"/>
      <c r="BE346" s="207"/>
      <c r="BF346" s="207"/>
      <c r="BG346" s="207"/>
      <c r="BH346" s="207"/>
    </row>
    <row r="347" spans="1:60" hidden="1">
      <c r="A347" s="54"/>
      <c r="B347" s="61" t="s">
        <v>221</v>
      </c>
      <c r="C347" s="235" t="s">
        <v>221</v>
      </c>
      <c r="D347" s="210"/>
      <c r="E347" s="208"/>
      <c r="F347" s="208"/>
      <c r="G347" s="208"/>
      <c r="H347" s="208"/>
      <c r="I347" s="209"/>
    </row>
    <row r="348" spans="1:60" hidden="1">
      <c r="A348" s="236"/>
      <c r="B348" s="237" t="s">
        <v>538</v>
      </c>
      <c r="C348" s="238"/>
      <c r="D348" s="239"/>
      <c r="E348" s="236"/>
      <c r="F348" s="236"/>
      <c r="G348" s="240">
        <f>F8+F17+F22+F31+F50+F53+F88+F95+F101+F104+F111+F113+F129+F147+F149+F154+F165+F195+F230+F263+F285+F291+F302+F305+F310+F315+F318+F336+F343</f>
        <v>0</v>
      </c>
      <c r="H348" s="46"/>
      <c r="I348" s="46"/>
      <c r="AN348">
        <v>15</v>
      </c>
      <c r="AO348">
        <v>21</v>
      </c>
    </row>
    <row r="349" spans="1:60">
      <c r="A349" s="46"/>
      <c r="B349" s="231"/>
      <c r="C349" s="231"/>
      <c r="D349" s="186"/>
      <c r="E349" s="46"/>
      <c r="F349" s="46"/>
      <c r="G349" s="46"/>
      <c r="H349" s="46"/>
      <c r="I349" s="46"/>
      <c r="AN349">
        <f>SUMIF(AM8:AM348,AN348,G8:G348)</f>
        <v>0</v>
      </c>
      <c r="AO349">
        <f>SUMIF(AM8:AM348,AO348,G8:G348)</f>
        <v>0</v>
      </c>
    </row>
    <row r="350" spans="1:60">
      <c r="D350" s="185"/>
    </row>
    <row r="351" spans="1:60">
      <c r="D351" s="185"/>
    </row>
    <row r="352" spans="1:60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  <row r="5001" spans="4:4">
      <c r="D5001" s="185"/>
    </row>
  </sheetData>
  <sheetProtection password="8879" sheet="1" objects="1" scenarios="1"/>
  <mergeCells count="49">
    <mergeCell ref="F31:G31"/>
    <mergeCell ref="A1:G1"/>
    <mergeCell ref="C7:G7"/>
    <mergeCell ref="F8:G8"/>
    <mergeCell ref="F17:G17"/>
    <mergeCell ref="F22:G22"/>
    <mergeCell ref="C138:G138"/>
    <mergeCell ref="F50:G50"/>
    <mergeCell ref="F53:G53"/>
    <mergeCell ref="C60:G60"/>
    <mergeCell ref="F88:G88"/>
    <mergeCell ref="F95:G95"/>
    <mergeCell ref="F101:G101"/>
    <mergeCell ref="F104:G104"/>
    <mergeCell ref="C106:G106"/>
    <mergeCell ref="F111:G111"/>
    <mergeCell ref="F113:G113"/>
    <mergeCell ref="F129:G129"/>
    <mergeCell ref="C237:G237"/>
    <mergeCell ref="F147:G147"/>
    <mergeCell ref="F149:G149"/>
    <mergeCell ref="F154:G154"/>
    <mergeCell ref="C158:G158"/>
    <mergeCell ref="F165:G165"/>
    <mergeCell ref="C173:G173"/>
    <mergeCell ref="C179:G179"/>
    <mergeCell ref="F195:G195"/>
    <mergeCell ref="C206:G206"/>
    <mergeCell ref="F230:G230"/>
    <mergeCell ref="C233:G233"/>
    <mergeCell ref="F310:G310"/>
    <mergeCell ref="C246:G246"/>
    <mergeCell ref="C248:G248"/>
    <mergeCell ref="C250:G250"/>
    <mergeCell ref="C253:G253"/>
    <mergeCell ref="F263:G263"/>
    <mergeCell ref="C269:G269"/>
    <mergeCell ref="C272:G272"/>
    <mergeCell ref="F285:G285"/>
    <mergeCell ref="F291:G291"/>
    <mergeCell ref="F302:G302"/>
    <mergeCell ref="F305:G305"/>
    <mergeCell ref="F343:G343"/>
    <mergeCell ref="F315:G315"/>
    <mergeCell ref="F318:G318"/>
    <mergeCell ref="F336:G336"/>
    <mergeCell ref="C338:G338"/>
    <mergeCell ref="C340:G340"/>
    <mergeCell ref="C342:G34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Štěrba</dc:creator>
  <cp:lastModifiedBy>Ing. Martin Štěrba</cp:lastModifiedBy>
  <cp:lastPrinted>2012-06-29T07:38:16Z</cp:lastPrinted>
  <dcterms:created xsi:type="dcterms:W3CDTF">2009-04-08T07:15:50Z</dcterms:created>
  <dcterms:modified xsi:type="dcterms:W3CDTF">2016-06-27T14:42:50Z</dcterms:modified>
</cp:coreProperties>
</file>