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Pol'!$A$1:$V$183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/>
  <c r="I18" s="1"/>
  <c r="I67"/>
  <c r="I60"/>
  <c r="AF173" i="12"/>
  <c r="G39" i="1" s="1"/>
  <c r="G42" s="1"/>
  <c r="G25" s="1"/>
  <c r="G26" s="1"/>
  <c r="G8" i="12"/>
  <c r="I8"/>
  <c r="I7" s="1"/>
  <c r="K8"/>
  <c r="M8"/>
  <c r="O8"/>
  <c r="Q8"/>
  <c r="Q7" s="1"/>
  <c r="U8"/>
  <c r="G10"/>
  <c r="M10" s="1"/>
  <c r="I10"/>
  <c r="K10"/>
  <c r="K7" s="1"/>
  <c r="O10"/>
  <c r="O7" s="1"/>
  <c r="Q10"/>
  <c r="U10"/>
  <c r="G12"/>
  <c r="M12" s="1"/>
  <c r="I12"/>
  <c r="K12"/>
  <c r="O12"/>
  <c r="Q12"/>
  <c r="U12"/>
  <c r="G15"/>
  <c r="I15"/>
  <c r="I14" s="1"/>
  <c r="K15"/>
  <c r="M15"/>
  <c r="O15"/>
  <c r="Q15"/>
  <c r="U15"/>
  <c r="G17"/>
  <c r="M17" s="1"/>
  <c r="I17"/>
  <c r="K17"/>
  <c r="O17"/>
  <c r="O14" s="1"/>
  <c r="Q17"/>
  <c r="U17"/>
  <c r="U14" s="1"/>
  <c r="G22"/>
  <c r="G21" s="1"/>
  <c r="I51" i="1" s="1"/>
  <c r="I22" i="12"/>
  <c r="K22"/>
  <c r="O22"/>
  <c r="Q22"/>
  <c r="U22"/>
  <c r="G25"/>
  <c r="M25" s="1"/>
  <c r="I25"/>
  <c r="K25"/>
  <c r="O25"/>
  <c r="Q25"/>
  <c r="U25"/>
  <c r="G27"/>
  <c r="M27" s="1"/>
  <c r="I27"/>
  <c r="K27"/>
  <c r="O27"/>
  <c r="Q27"/>
  <c r="U27"/>
  <c r="G30"/>
  <c r="G29" s="1"/>
  <c r="I52" i="1" s="1"/>
  <c r="I30" i="12"/>
  <c r="I29" s="1"/>
  <c r="K30"/>
  <c r="K29" s="1"/>
  <c r="M30"/>
  <c r="M29" s="1"/>
  <c r="O30"/>
  <c r="O29" s="1"/>
  <c r="Q30"/>
  <c r="Q29" s="1"/>
  <c r="U30"/>
  <c r="U29" s="1"/>
  <c r="G33"/>
  <c r="M33" s="1"/>
  <c r="I33"/>
  <c r="I32" s="1"/>
  <c r="K33"/>
  <c r="O33"/>
  <c r="Q33"/>
  <c r="Q32" s="1"/>
  <c r="U33"/>
  <c r="G35"/>
  <c r="G32" s="1"/>
  <c r="I53" i="1" s="1"/>
  <c r="I35" i="12"/>
  <c r="K35"/>
  <c r="K32" s="1"/>
  <c r="O35"/>
  <c r="Q35"/>
  <c r="U35"/>
  <c r="G37"/>
  <c r="I37"/>
  <c r="K37"/>
  <c r="O37"/>
  <c r="Q37"/>
  <c r="U37"/>
  <c r="G39"/>
  <c r="I39"/>
  <c r="K39"/>
  <c r="M39"/>
  <c r="O39"/>
  <c r="Q39"/>
  <c r="U39"/>
  <c r="G41"/>
  <c r="M41" s="1"/>
  <c r="I41"/>
  <c r="K41"/>
  <c r="O41"/>
  <c r="Q41"/>
  <c r="U41"/>
  <c r="G43"/>
  <c r="M43" s="1"/>
  <c r="I43"/>
  <c r="K43"/>
  <c r="O43"/>
  <c r="Q43"/>
  <c r="U43"/>
  <c r="G45"/>
  <c r="M45" s="1"/>
  <c r="I45"/>
  <c r="K45"/>
  <c r="O45"/>
  <c r="Q45"/>
  <c r="U45"/>
  <c r="G46"/>
  <c r="M46" s="1"/>
  <c r="I46"/>
  <c r="K46"/>
  <c r="O46"/>
  <c r="Q46"/>
  <c r="U46"/>
  <c r="G47"/>
  <c r="M47" s="1"/>
  <c r="I47"/>
  <c r="K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2"/>
  <c r="M52" s="1"/>
  <c r="I52"/>
  <c r="K52"/>
  <c r="O52"/>
  <c r="Q52"/>
  <c r="U52"/>
  <c r="G53"/>
  <c r="M53" s="1"/>
  <c r="I53"/>
  <c r="K53"/>
  <c r="O53"/>
  <c r="Q53"/>
  <c r="U53"/>
  <c r="I54"/>
  <c r="G55"/>
  <c r="G54" s="1"/>
  <c r="I55" i="1" s="1"/>
  <c r="I55" i="12"/>
  <c r="K55"/>
  <c r="K54" s="1"/>
  <c r="O55"/>
  <c r="O54" s="1"/>
  <c r="Q55"/>
  <c r="Q54" s="1"/>
  <c r="U55"/>
  <c r="U54" s="1"/>
  <c r="G57"/>
  <c r="G56" s="1"/>
  <c r="I56" i="1" s="1"/>
  <c r="I57" i="12"/>
  <c r="K57"/>
  <c r="O57"/>
  <c r="Q57"/>
  <c r="U57"/>
  <c r="G59"/>
  <c r="I59"/>
  <c r="I56" s="1"/>
  <c r="K59"/>
  <c r="M59"/>
  <c r="O59"/>
  <c r="Q59"/>
  <c r="Q56" s="1"/>
  <c r="U59"/>
  <c r="O60"/>
  <c r="U60"/>
  <c r="G61"/>
  <c r="M61" s="1"/>
  <c r="M60" s="1"/>
  <c r="I61"/>
  <c r="I60" s="1"/>
  <c r="K61"/>
  <c r="K60" s="1"/>
  <c r="O61"/>
  <c r="Q61"/>
  <c r="Q60" s="1"/>
  <c r="U61"/>
  <c r="G62"/>
  <c r="I58" i="1" s="1"/>
  <c r="G63" i="12"/>
  <c r="I63"/>
  <c r="I62" s="1"/>
  <c r="K63"/>
  <c r="K62" s="1"/>
  <c r="M63"/>
  <c r="M62" s="1"/>
  <c r="O63"/>
  <c r="O62" s="1"/>
  <c r="Q63"/>
  <c r="Q62" s="1"/>
  <c r="U63"/>
  <c r="U62" s="1"/>
  <c r="G65"/>
  <c r="M65" s="1"/>
  <c r="I65"/>
  <c r="K65"/>
  <c r="O65"/>
  <c r="Q65"/>
  <c r="U65"/>
  <c r="G66"/>
  <c r="G64" s="1"/>
  <c r="I59" i="1" s="1"/>
  <c r="I66" i="12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G70"/>
  <c r="M70" s="1"/>
  <c r="I70"/>
  <c r="K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3"/>
  <c r="I73"/>
  <c r="K73"/>
  <c r="M73"/>
  <c r="O73"/>
  <c r="Q73"/>
  <c r="U73"/>
  <c r="G74"/>
  <c r="M74" s="1"/>
  <c r="I74"/>
  <c r="K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G77"/>
  <c r="M77" s="1"/>
  <c r="I77"/>
  <c r="K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M85" s="1"/>
  <c r="I85"/>
  <c r="K85"/>
  <c r="O85"/>
  <c r="Q85"/>
  <c r="U85"/>
  <c r="G86"/>
  <c r="M86" s="1"/>
  <c r="I86"/>
  <c r="K86"/>
  <c r="O86"/>
  <c r="Q86"/>
  <c r="U86"/>
  <c r="G88"/>
  <c r="G87" s="1"/>
  <c r="I88"/>
  <c r="K88"/>
  <c r="O88"/>
  <c r="O87" s="1"/>
  <c r="Q88"/>
  <c r="U88"/>
  <c r="G89"/>
  <c r="M89" s="1"/>
  <c r="I89"/>
  <c r="K89"/>
  <c r="O89"/>
  <c r="Q89"/>
  <c r="Q87" s="1"/>
  <c r="U89"/>
  <c r="G91"/>
  <c r="M91" s="1"/>
  <c r="I91"/>
  <c r="I90" s="1"/>
  <c r="K91"/>
  <c r="O91"/>
  <c r="Q91"/>
  <c r="U91"/>
  <c r="G92"/>
  <c r="G90" s="1"/>
  <c r="I61" i="1" s="1"/>
  <c r="I92" i="12"/>
  <c r="K92"/>
  <c r="K90" s="1"/>
  <c r="O92"/>
  <c r="Q92"/>
  <c r="U92"/>
  <c r="G93"/>
  <c r="M93" s="1"/>
  <c r="I93"/>
  <c r="K93"/>
  <c r="O93"/>
  <c r="Q93"/>
  <c r="U93"/>
  <c r="G95"/>
  <c r="M95" s="1"/>
  <c r="I95"/>
  <c r="K95"/>
  <c r="O95"/>
  <c r="Q95"/>
  <c r="U95"/>
  <c r="G96"/>
  <c r="I96"/>
  <c r="K96"/>
  <c r="O96"/>
  <c r="O94" s="1"/>
  <c r="Q96"/>
  <c r="U96"/>
  <c r="U94" s="1"/>
  <c r="G97"/>
  <c r="M97" s="1"/>
  <c r="I97"/>
  <c r="K97"/>
  <c r="O97"/>
  <c r="Q97"/>
  <c r="U97"/>
  <c r="G98"/>
  <c r="M98" s="1"/>
  <c r="I98"/>
  <c r="K98"/>
  <c r="O98"/>
  <c r="Q98"/>
  <c r="U98"/>
  <c r="G99"/>
  <c r="I99"/>
  <c r="K99"/>
  <c r="M99"/>
  <c r="O99"/>
  <c r="Q99"/>
  <c r="U99"/>
  <c r="G100"/>
  <c r="M100" s="1"/>
  <c r="I100"/>
  <c r="K100"/>
  <c r="O100"/>
  <c r="Q100"/>
  <c r="U100"/>
  <c r="G101"/>
  <c r="I101"/>
  <c r="K101"/>
  <c r="M101"/>
  <c r="O101"/>
  <c r="Q101"/>
  <c r="U101"/>
  <c r="G102"/>
  <c r="M102" s="1"/>
  <c r="I102"/>
  <c r="K102"/>
  <c r="O102"/>
  <c r="Q102"/>
  <c r="U102"/>
  <c r="G103"/>
  <c r="I103"/>
  <c r="K103"/>
  <c r="M103"/>
  <c r="O103"/>
  <c r="Q103"/>
  <c r="U103"/>
  <c r="G104"/>
  <c r="M104" s="1"/>
  <c r="I104"/>
  <c r="K104"/>
  <c r="O104"/>
  <c r="Q104"/>
  <c r="U104"/>
  <c r="G106"/>
  <c r="G105" s="1"/>
  <c r="I63" i="1" s="1"/>
  <c r="I106" i="12"/>
  <c r="K106"/>
  <c r="O106"/>
  <c r="Q106"/>
  <c r="U106"/>
  <c r="G108"/>
  <c r="I108"/>
  <c r="K108"/>
  <c r="M108"/>
  <c r="O108"/>
  <c r="Q108"/>
  <c r="U108"/>
  <c r="G110"/>
  <c r="M110" s="1"/>
  <c r="I110"/>
  <c r="K110"/>
  <c r="O110"/>
  <c r="Q110"/>
  <c r="U110"/>
  <c r="G113"/>
  <c r="I113"/>
  <c r="K113"/>
  <c r="M113"/>
  <c r="O113"/>
  <c r="Q113"/>
  <c r="U113"/>
  <c r="G116"/>
  <c r="M116" s="1"/>
  <c r="I116"/>
  <c r="K116"/>
  <c r="O116"/>
  <c r="Q116"/>
  <c r="U116"/>
  <c r="G121"/>
  <c r="M121" s="1"/>
  <c r="I121"/>
  <c r="K121"/>
  <c r="O121"/>
  <c r="Q121"/>
  <c r="U121"/>
  <c r="G123"/>
  <c r="M123" s="1"/>
  <c r="I123"/>
  <c r="K123"/>
  <c r="O123"/>
  <c r="Q123"/>
  <c r="U123"/>
  <c r="G125"/>
  <c r="I125"/>
  <c r="K125"/>
  <c r="O125"/>
  <c r="Q125"/>
  <c r="U125"/>
  <c r="G127"/>
  <c r="I127"/>
  <c r="I124" s="1"/>
  <c r="K127"/>
  <c r="M127"/>
  <c r="O127"/>
  <c r="Q127"/>
  <c r="U127"/>
  <c r="G129"/>
  <c r="M129" s="1"/>
  <c r="I129"/>
  <c r="K129"/>
  <c r="O129"/>
  <c r="Q129"/>
  <c r="U129"/>
  <c r="G131"/>
  <c r="M131" s="1"/>
  <c r="I131"/>
  <c r="K131"/>
  <c r="O131"/>
  <c r="Q131"/>
  <c r="U131"/>
  <c r="G133"/>
  <c r="M133" s="1"/>
  <c r="I133"/>
  <c r="K133"/>
  <c r="O133"/>
  <c r="Q133"/>
  <c r="U133"/>
  <c r="G135"/>
  <c r="I135"/>
  <c r="K135"/>
  <c r="O135"/>
  <c r="Q135"/>
  <c r="U135"/>
  <c r="G138"/>
  <c r="I138"/>
  <c r="I134" s="1"/>
  <c r="K138"/>
  <c r="M138"/>
  <c r="O138"/>
  <c r="Q138"/>
  <c r="U138"/>
  <c r="G140"/>
  <c r="M140" s="1"/>
  <c r="I140"/>
  <c r="K140"/>
  <c r="O140"/>
  <c r="Q140"/>
  <c r="U140"/>
  <c r="G142"/>
  <c r="M142" s="1"/>
  <c r="I142"/>
  <c r="K142"/>
  <c r="O142"/>
  <c r="Q142"/>
  <c r="U142"/>
  <c r="G144"/>
  <c r="I144"/>
  <c r="K144"/>
  <c r="M144"/>
  <c r="O144"/>
  <c r="Q144"/>
  <c r="Q143" s="1"/>
  <c r="U144"/>
  <c r="G145"/>
  <c r="G143" s="1"/>
  <c r="I66" i="1" s="1"/>
  <c r="I145" i="12"/>
  <c r="K145"/>
  <c r="O145"/>
  <c r="Q145"/>
  <c r="U145"/>
  <c r="U143" s="1"/>
  <c r="G147"/>
  <c r="G146" s="1"/>
  <c r="I147"/>
  <c r="K147"/>
  <c r="O147"/>
  <c r="Q147"/>
  <c r="U147"/>
  <c r="G151"/>
  <c r="I151"/>
  <c r="K151"/>
  <c r="M151"/>
  <c r="O151"/>
  <c r="Q151"/>
  <c r="U151"/>
  <c r="G153"/>
  <c r="M153" s="1"/>
  <c r="I153"/>
  <c r="K153"/>
  <c r="O153"/>
  <c r="Q153"/>
  <c r="U153"/>
  <c r="G154"/>
  <c r="I154"/>
  <c r="K154"/>
  <c r="M154"/>
  <c r="O154"/>
  <c r="Q154"/>
  <c r="U154"/>
  <c r="G158"/>
  <c r="G159"/>
  <c r="M159" s="1"/>
  <c r="M158" s="1"/>
  <c r="I159"/>
  <c r="I158" s="1"/>
  <c r="K159"/>
  <c r="K158" s="1"/>
  <c r="O159"/>
  <c r="O158" s="1"/>
  <c r="Q159"/>
  <c r="Q158" s="1"/>
  <c r="U159"/>
  <c r="U158" s="1"/>
  <c r="G161"/>
  <c r="I161"/>
  <c r="K161"/>
  <c r="M161"/>
  <c r="O161"/>
  <c r="Q161"/>
  <c r="U161"/>
  <c r="G162"/>
  <c r="M162" s="1"/>
  <c r="I162"/>
  <c r="K162"/>
  <c r="O162"/>
  <c r="Q162"/>
  <c r="U162"/>
  <c r="G163"/>
  <c r="I163"/>
  <c r="K163"/>
  <c r="M163"/>
  <c r="O163"/>
  <c r="Q163"/>
  <c r="U163"/>
  <c r="G164"/>
  <c r="M164" s="1"/>
  <c r="I164"/>
  <c r="K164"/>
  <c r="O164"/>
  <c r="Q164"/>
  <c r="U164"/>
  <c r="G165"/>
  <c r="I165"/>
  <c r="K165"/>
  <c r="M165"/>
  <c r="O165"/>
  <c r="Q165"/>
  <c r="U165"/>
  <c r="G166"/>
  <c r="M166" s="1"/>
  <c r="I166"/>
  <c r="K166"/>
  <c r="O166"/>
  <c r="Q166"/>
  <c r="U166"/>
  <c r="G167"/>
  <c r="M167" s="1"/>
  <c r="I167"/>
  <c r="K167"/>
  <c r="O167"/>
  <c r="Q167"/>
  <c r="U167"/>
  <c r="O168"/>
  <c r="U168"/>
  <c r="G169"/>
  <c r="M169" s="1"/>
  <c r="M168" s="1"/>
  <c r="I169"/>
  <c r="I168" s="1"/>
  <c r="K169"/>
  <c r="K168" s="1"/>
  <c r="O169"/>
  <c r="Q169"/>
  <c r="Q168" s="1"/>
  <c r="U169"/>
  <c r="O170"/>
  <c r="G171"/>
  <c r="G170" s="1"/>
  <c r="I71" i="1" s="1"/>
  <c r="I20" s="1"/>
  <c r="I171" i="12"/>
  <c r="I170" s="1"/>
  <c r="K171"/>
  <c r="K170" s="1"/>
  <c r="O171"/>
  <c r="Q171"/>
  <c r="Q170" s="1"/>
  <c r="U171"/>
  <c r="U170" s="1"/>
  <c r="G27" i="1"/>
  <c r="J28"/>
  <c r="J26"/>
  <c r="G38"/>
  <c r="F38"/>
  <c r="J23"/>
  <c r="J24"/>
  <c r="J25"/>
  <c r="J27"/>
  <c r="E24"/>
  <c r="E26"/>
  <c r="O124" i="12" l="1"/>
  <c r="Q90"/>
  <c r="O90"/>
  <c r="O146"/>
  <c r="U90"/>
  <c r="Q134"/>
  <c r="Q124"/>
  <c r="K64"/>
  <c r="K21"/>
  <c r="M171"/>
  <c r="M170" s="1"/>
  <c r="U146"/>
  <c r="O64"/>
  <c r="G60"/>
  <c r="I57" i="1" s="1"/>
  <c r="O21" i="12"/>
  <c r="I160"/>
  <c r="O32"/>
  <c r="I146"/>
  <c r="U64"/>
  <c r="U21"/>
  <c r="G36"/>
  <c r="I54" i="1" s="1"/>
  <c r="I21" i="12"/>
  <c r="I94"/>
  <c r="K87"/>
  <c r="O36"/>
  <c r="Q21"/>
  <c r="U7"/>
  <c r="U32"/>
  <c r="Q160"/>
  <c r="Q146"/>
  <c r="K36"/>
  <c r="K160"/>
  <c r="K105"/>
  <c r="U36"/>
  <c r="O160"/>
  <c r="O105"/>
  <c r="U87"/>
  <c r="K146"/>
  <c r="I36"/>
  <c r="U160"/>
  <c r="U105"/>
  <c r="I87"/>
  <c r="Q94"/>
  <c r="G94"/>
  <c r="I62" i="1" s="1"/>
  <c r="G168" i="12"/>
  <c r="I70" i="1" s="1"/>
  <c r="I19" s="1"/>
  <c r="I105" i="12"/>
  <c r="I143"/>
  <c r="K94"/>
  <c r="Q36"/>
  <c r="G41" i="1"/>
  <c r="G134" i="12"/>
  <c r="I65" i="1" s="1"/>
  <c r="G124" i="12"/>
  <c r="I64" i="1" s="1"/>
  <c r="K56" i="12"/>
  <c r="Q14"/>
  <c r="G40" i="1"/>
  <c r="K134" i="12"/>
  <c r="K124"/>
  <c r="O56"/>
  <c r="K14"/>
  <c r="O134"/>
  <c r="O143"/>
  <c r="U56"/>
  <c r="U124"/>
  <c r="AE173"/>
  <c r="Q105"/>
  <c r="K143"/>
  <c r="I64"/>
  <c r="U134"/>
  <c r="Q64"/>
  <c r="I17" i="1"/>
  <c r="M160" i="12"/>
  <c r="M14"/>
  <c r="M7"/>
  <c r="G160"/>
  <c r="I69" i="1" s="1"/>
  <c r="M147" i="12"/>
  <c r="M146" s="1"/>
  <c r="M145"/>
  <c r="M143" s="1"/>
  <c r="M135"/>
  <c r="M134" s="1"/>
  <c r="M125"/>
  <c r="M124" s="1"/>
  <c r="M106"/>
  <c r="M105" s="1"/>
  <c r="M96"/>
  <c r="M94" s="1"/>
  <c r="M92"/>
  <c r="M90" s="1"/>
  <c r="M88"/>
  <c r="M87" s="1"/>
  <c r="M66"/>
  <c r="M64" s="1"/>
  <c r="M57"/>
  <c r="M56" s="1"/>
  <c r="M55"/>
  <c r="M54" s="1"/>
  <c r="M37"/>
  <c r="M36" s="1"/>
  <c r="M35"/>
  <c r="M32" s="1"/>
  <c r="G14"/>
  <c r="I50" i="1" s="1"/>
  <c r="G7" i="12"/>
  <c r="M22"/>
  <c r="M21" s="1"/>
  <c r="F39" i="1" l="1"/>
  <c r="F40"/>
  <c r="H40" s="1"/>
  <c r="I40" s="1"/>
  <c r="F41"/>
  <c r="H41" s="1"/>
  <c r="I41" s="1"/>
  <c r="G173" i="12"/>
  <c r="I49" i="1"/>
  <c r="I16" l="1"/>
  <c r="I21" s="1"/>
  <c r="I72"/>
  <c r="H39"/>
  <c r="H42" s="1"/>
  <c r="F42"/>
  <c r="J71" l="1"/>
  <c r="J50"/>
  <c r="J49"/>
  <c r="J59"/>
  <c r="J69"/>
  <c r="J70"/>
  <c r="J51"/>
  <c r="J55"/>
  <c r="J57"/>
  <c r="J65"/>
  <c r="J52"/>
  <c r="J66"/>
  <c r="J60"/>
  <c r="J53"/>
  <c r="J54"/>
  <c r="J61"/>
  <c r="J67"/>
  <c r="J58"/>
  <c r="J56"/>
  <c r="J68"/>
  <c r="J63"/>
  <c r="J64"/>
  <c r="J62"/>
  <c r="I39"/>
  <c r="I42" s="1"/>
  <c r="G23"/>
  <c r="G24" s="1"/>
  <c r="G29" s="1"/>
  <c r="G28"/>
  <c r="J72" l="1"/>
  <c r="J41"/>
  <c r="J40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<sst xmlns="http://schemas.openxmlformats.org/spreadsheetml/2006/main" count="938" uniqueCount="399">
  <si>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</si>
  <si>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</si>
  <si>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</si>
  <si>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</si>
  <si>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</si>
  <si>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</si>
  <si>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</si>
  <si>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</si>
  <si>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</si>
  <si>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</si>
  <si>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</si>
  <si>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</si>
  <si>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</si>
  <si>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</si>
  <si>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</si>
  <si>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</si>
  <si>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</si>
  <si>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</si>
  <si>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</si>
  <si>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</si>
  <si>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</si>
  <si>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</si>
  <si>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</si>
  <si>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</si>
  <si>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</si>
  <si>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</si>
  <si>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</si>
  <si>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</si>
  <si>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</si>
  <si>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</si>
  <si>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</si>
  <si>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</si>
  <si>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</si>
  <si>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</si>
  <si>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</si>
  <si>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</si>
  <si>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</si>
  <si>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</si>
  <si>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</si>
  <si>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</si>
  <si>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</si>
  <si>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</si>
  <si>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</si>
  <si>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</si>
  <si>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10.C</t>
  </si>
  <si>
    <t>Objekt:</t>
  </si>
  <si>
    <t>Rozpočet:</t>
  </si>
  <si>
    <t>16-10.3</t>
  </si>
  <si>
    <t>Bratislavská 41 - oprava bytové jednotky 10.C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</si>
  <si>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</si>
  <si>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</si>
  <si>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</si>
  <si>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</si>
  <si>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</si>
  <si>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</si>
  <si>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</si>
  <si>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</si>
  <si>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</si>
  <si>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</si>
  <si>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</si>
  <si>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</si>
  <si>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</si>
  <si>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</si>
  <si>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</si>
  <si>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</si>
  <si>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</si>
  <si>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</si>
  <si>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</si>
  <si>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</si>
  <si>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</si>
  <si>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</si>
  <si>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</si>
  <si>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</si>
  <si>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</si>
  <si>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</si>
  <si>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</si>
  <si>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</si>
  <si>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</si>
  <si>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</si>
  <si>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</si>
  <si>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</si>
  <si>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</si>
  <si>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</si>
  <si>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</si>
  <si>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</si>
  <si>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</si>
  <si>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</si>
  <si>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</si>
  <si>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</si>
  <si>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</si>
  <si>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</si>
  <si>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</si>
  <si>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</si>
  <si>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</si>
  <si>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</si>
  <si>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</si>
  <si>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</si>
  <si>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</si>
  <si>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</si>
  <si>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</si>
  <si>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</si>
  <si>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</si>
  <si>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</si>
  <si>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</si>
  <si>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</si>
  <si>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</si>
  <si>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</si>
  <si>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</si>
  <si>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</si>
  <si>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</si>
  <si>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</si>
  <si>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</si>
  <si>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</si>
  <si>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</si>
  <si>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</si>
  <si>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</si>
  <si>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</si>
  <si>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</si>
  <si>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</si>
  <si>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</si>
  <si>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</si>
  <si>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</si>
  <si>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</si>
  <si>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</si>
  <si>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</si>
  <si>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</si>
  <si>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</si>
  <si>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</si>
  <si>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</si>
  <si>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</si>
  <si>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342264051RT3</t>
  </si>
  <si>
    <t>Podhled sádrokartonový na zavěšenou ocel. konstr., desky standard impreg. tl. 12,5 mm, bez izolace</t>
  </si>
  <si>
    <t>m2</t>
  </si>
  <si>
    <t>801-1</t>
  </si>
  <si>
    <t>RTS 16/ II</t>
  </si>
  <si>
    <t>POL1_</t>
  </si>
  <si>
    <t>1.03 : 6,01</t>
  </si>
  <si>
    <t>VV</t>
  </si>
  <si>
    <t>342264098R00</t>
  </si>
  <si>
    <t>Příplatek k podhledu sádrokart. za plochu do 10 m2</t>
  </si>
  <si>
    <t>Položka pořadí 1 : 6.01000</t>
  </si>
  <si>
    <t>342267112RT1</t>
  </si>
  <si>
    <t>Obklad trámů sádrokartonem třístranný do 0,5/0,5 m, desky standard tl. 12,5 mm</t>
  </si>
  <si>
    <t>m</t>
  </si>
  <si>
    <t>odvětrání digestoře : 2,0</t>
  </si>
  <si>
    <t>602011112RT3</t>
  </si>
  <si>
    <t>Omítka jádrová, ručně, tloušťka vrstvy 15 mm</t>
  </si>
  <si>
    <t>Položka pořadí 15 : 19.00000</t>
  </si>
  <si>
    <t>612409991RT2</t>
  </si>
  <si>
    <t>Začištění omítek kolem oken,dveří apod., s použitím suché maltové směsi</t>
  </si>
  <si>
    <t>801-4</t>
  </si>
  <si>
    <t>1.02 : 3,69+0,6</t>
  </si>
  <si>
    <t>1.03 : 2,31*2+2,74*2</t>
  </si>
  <si>
    <t>1.01 : 2,31*2+2,36*2-0,8-0,6</t>
  </si>
  <si>
    <t>632411906R00</t>
  </si>
  <si>
    <t>Penetrace podkladů</t>
  </si>
  <si>
    <t>POL1_1</t>
  </si>
  <si>
    <t>1.01 : 6,0</t>
  </si>
  <si>
    <t>771101116R00</t>
  </si>
  <si>
    <t>Vyrovnání podkladů samonivel. hmotou tl. do 30 mm</t>
  </si>
  <si>
    <t>800-771</t>
  </si>
  <si>
    <t>Položka pořadí 6 : 12.01000</t>
  </si>
  <si>
    <t>23521594.AR</t>
  </si>
  <si>
    <t>Stěrka podlahová samonivelační - dodávka</t>
  </si>
  <si>
    <t>kg</t>
  </si>
  <si>
    <t>SPCM</t>
  </si>
  <si>
    <t>POL3_1</t>
  </si>
  <si>
    <t>Položka pořadí 7 : 12.01000*8</t>
  </si>
  <si>
    <t>941955001R00</t>
  </si>
  <si>
    <t>Lešení lehké pomocné, výška podlahy do 1,2 m</t>
  </si>
  <si>
    <t>800-3</t>
  </si>
  <si>
    <t>952901111R00</t>
  </si>
  <si>
    <t>Vyčištění budov o výšce podlaží do 4 m</t>
  </si>
  <si>
    <t>37,22</t>
  </si>
  <si>
    <t>9501</t>
  </si>
  <si>
    <t>Zednické výpomoci pro řemesla - průrazy, drážky vč. zapravení</t>
  </si>
  <si>
    <t>soubor</t>
  </si>
  <si>
    <t>Vlastní</t>
  </si>
  <si>
    <t>963016111R00</t>
  </si>
  <si>
    <t>DMTZ podhledu SDK, kovová kce., 1xoplášť.12,5 mm</t>
  </si>
  <si>
    <t>801-3</t>
  </si>
  <si>
    <t>965081713RT1</t>
  </si>
  <si>
    <t>Bourání dlaždic keramických tl. 1 cm, nad 1 m2</t>
  </si>
  <si>
    <t>978013191R00</t>
  </si>
  <si>
    <t>Otlučení omítek vnitřních stěn v rozsahu do 100 %</t>
  </si>
  <si>
    <t>978059521R00</t>
  </si>
  <si>
    <t>Odsekání vnitřních obkladů stěn do 2 m2</t>
  </si>
  <si>
    <t>1.03 : (2,31*2+2,74*2-0,6)*2,0</t>
  </si>
  <si>
    <t>725240812R00</t>
  </si>
  <si>
    <t>Demontáž sprchových mís bez výtokových armatur</t>
  </si>
  <si>
    <t>800-721</t>
  </si>
  <si>
    <t>725290010RA0</t>
  </si>
  <si>
    <t>Demontáž klozetu včetně splachovací nádrže</t>
  </si>
  <si>
    <t>kus</t>
  </si>
  <si>
    <t>AP-PSV</t>
  </si>
  <si>
    <t>725530823R00</t>
  </si>
  <si>
    <t>Demontáž, zásobník elektrický</t>
  </si>
  <si>
    <t>725820801R00</t>
  </si>
  <si>
    <t>Demontáž baterie nástěnné do G 3/4</t>
  </si>
  <si>
    <t>776511820R00</t>
  </si>
  <si>
    <t>Odstranění PVC podlah lepených s podložkou</t>
  </si>
  <si>
    <t>800-775</t>
  </si>
  <si>
    <t>1.02 : 25,21</t>
  </si>
  <si>
    <t>9601</t>
  </si>
  <si>
    <t>Demontáž a likvidace zařízení bytu (vestav.skříně, dřev. obklady, police, garnyže, drobné prvky apod.)</t>
  </si>
  <si>
    <t>POL12_1</t>
  </si>
  <si>
    <t>9602</t>
  </si>
  <si>
    <t>Demontáže stávajících rozvodů a zařízení TZB v rozsahu dle TZ  vč. odvozu a likvidace</t>
  </si>
  <si>
    <t>999281111R00</t>
  </si>
  <si>
    <t>Přesun hmot pro opravy a údržbu do výšky 25 m</t>
  </si>
  <si>
    <t>t</t>
  </si>
  <si>
    <t>POL7_</t>
  </si>
  <si>
    <t>713111221RK6</t>
  </si>
  <si>
    <t>Montáž parozábrany, zavěšené podhl., přelep. spojů, Jutafol N AL 170 speciál</t>
  </si>
  <si>
    <t>800-713</t>
  </si>
  <si>
    <t>998713202R00</t>
  </si>
  <si>
    <t>Přesun hmot pro izolace tepelné, výšky do 12 m</t>
  </si>
  <si>
    <t>72001</t>
  </si>
  <si>
    <t>ZTI - nové rozvody odpadu a vody</t>
  </si>
  <si>
    <t>72301</t>
  </si>
  <si>
    <t>Úprava plynoinstalace v rozsahu dle PD a TZ, revize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</si>
  <si>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</si>
  <si>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</si>
  <si>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</si>
  <si>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</si>
  <si>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</si>
  <si>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</si>
  <si>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</si>
  <si>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</si>
  <si>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</si>
  <si>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</si>
  <si>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</si>
  <si>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</si>
  <si>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</si>
  <si>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</si>
  <si>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725534223R00</t>
  </si>
  <si>
    <t>Ohřívač elek. zásob. závěsný DZ Dražice OKCE 80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</si>
  <si>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</si>
  <si>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</si>
  <si>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</si>
  <si>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</si>
  <si>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</si>
  <si>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</si>
  <si>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</si>
  <si>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</si>
  <si>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</si>
  <si>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</si>
  <si>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</si>
  <si>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</si>
  <si>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</si>
  <si>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</si>
  <si>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</si>
  <si>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</si>
  <si>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</si>
  <si>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</si>
  <si>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indukcí, s el. troubou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</si>
  <si>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</si>
  <si>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</si>
  <si>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</si>
  <si>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</si>
  <si>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</si>
  <si>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</si>
  <si>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</si>
  <si>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</si>
  <si>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</si>
  <si>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</si>
  <si>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</si>
  <si>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</si>
  <si>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</si>
  <si>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</si>
  <si>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</si>
  <si>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</si>
  <si>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</si>
  <si>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</si>
  <si>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</si>
  <si>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</si>
  <si>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</si>
  <si>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7256501</t>
  </si>
  <si>
    <t>El. topidlo 500W - D+M</t>
  </si>
  <si>
    <t>7256502</t>
  </si>
  <si>
    <t>Koupelnový žebřík s el. top. tělesem - D+M</t>
  </si>
  <si>
    <t>725659102R01</t>
  </si>
  <si>
    <t>Montáž těles otopných plyn., odtah.stěna, 1 otvor, vč. dodávky otopného tělesa, výkon 4kW a odkouření + mřížka</t>
  </si>
  <si>
    <t>766661112R00</t>
  </si>
  <si>
    <t>Montáž dveří do zárubně,otevíravých 1kř.do 0,8 m</t>
  </si>
  <si>
    <t>800-766</t>
  </si>
  <si>
    <t>766670021R00</t>
  </si>
  <si>
    <t>Montáž kliky a štítku</t>
  </si>
  <si>
    <t>76601</t>
  </si>
  <si>
    <t xml:space="preserve">Seřízení a vyčištění stávajících oken </t>
  </si>
  <si>
    <t>76602</t>
  </si>
  <si>
    <t>Seřízení a vyčištění vstupních dveří vč. doplnění kováním, kukátkem a štítkem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</si>
  <si>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</si>
  <si>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</si>
  <si>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</si>
  <si>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</si>
  <si>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</si>
  <si>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</si>
  <si>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</si>
  <si>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</si>
  <si>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</si>
  <si>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61160186R</t>
  </si>
  <si>
    <t>Dveře vnitřní hladké plné 1 kříd. 80x197 lak A</t>
  </si>
  <si>
    <t>998766202R00</t>
  </si>
  <si>
    <t>Přesun hmot pro truhlářské konstr., výšky do 12 m</t>
  </si>
  <si>
    <t>771475014R00</t>
  </si>
  <si>
    <t>Obklad soklíků keram.rovných, tmel,výška 10 cm</t>
  </si>
  <si>
    <t>1.01 : 2,31*2+2,36*2-0,6-0,8</t>
  </si>
  <si>
    <t>771479001R00</t>
  </si>
  <si>
    <t>Řezání dlaždic keramických pro soklíky</t>
  </si>
  <si>
    <t>Položka pořadí 65 : 7.94000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</si>
  <si>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</si>
  <si>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</si>
  <si>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</si>
  <si>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</si>
  <si>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1.01 : 2,31*2+2,36*2-0,6*0,9</t>
  </si>
  <si>
    <t>1.03 : 2,31*2+2,74*2+0,6*2+0,9*2+2,1*6</t>
  </si>
  <si>
    <t>771579795R00</t>
  </si>
  <si>
    <t>Příplatek za spárování vodotěsnou hmotou - plošně</t>
  </si>
  <si>
    <t xml:space="preserve">soklík : </t>
  </si>
  <si>
    <t>1.01 : (2,31*2+2,36*2-0,6-0,8)*0,1</t>
  </si>
  <si>
    <t>5976421</t>
  </si>
  <si>
    <t>Dlažba hladká protiskl. 300x300x9 mm</t>
  </si>
  <si>
    <t>Položka pořadí 69 : 12.80400*1,12</t>
  </si>
  <si>
    <t>998771202R00</t>
  </si>
  <si>
    <t>Přesun hmot pro podlahy z dlaždic, výšky do 12 m</t>
  </si>
  <si>
    <t>775540001R00</t>
  </si>
  <si>
    <t>Kladení podlah lamelových na podklad Mirelon</t>
  </si>
  <si>
    <t>775542011R00</t>
  </si>
  <si>
    <t>Fólie PE pod lamelové podlahy</t>
  </si>
  <si>
    <t>Položka pořadí 72 : 25.21000</t>
  </si>
  <si>
    <t>776421</t>
  </si>
  <si>
    <t>Montáž podlahových lišt včetně dodávky lišty MDF</t>
  </si>
  <si>
    <t>1.02 : 5,17+5,08+5,05+4,664-0,8</t>
  </si>
  <si>
    <t>61193720R</t>
  </si>
  <si>
    <t>Podlaha laminát. 1285x192x7 mm, oblast použití 23, 31</t>
  </si>
  <si>
    <t>Položka pořadí 72 : 25.21000*1,1</t>
  </si>
  <si>
    <t>998775202R00</t>
  </si>
  <si>
    <t>Přesun hmot pro podlahy vlysové, výšky do 12 m</t>
  </si>
  <si>
    <t>781415015R00</t>
  </si>
  <si>
    <t>Montáž obkladů stěn, porovin.,tmel, 20x20,30x15 cm</t>
  </si>
  <si>
    <t>1.02 : (3,69+0,6)*0,6</t>
  </si>
  <si>
    <t>1.03 : (2,31*2+2,74*2-0,6)*2,1</t>
  </si>
  <si>
    <t>781419706R00</t>
  </si>
  <si>
    <t>Příplatek za spárovací vodotěsnou hmotu - plošně</t>
  </si>
  <si>
    <t>Položka pořadí 77 : 22.52400</t>
  </si>
  <si>
    <t>5978156</t>
  </si>
  <si>
    <t>Obklad keramický 20x25 cm dle výběru investora</t>
  </si>
  <si>
    <t>Položka pořadí 77 : 22.52400*1,12</t>
  </si>
  <si>
    <t>998781202R00</t>
  </si>
  <si>
    <t>Přesun hmot pro obklady keramické, výšky do 12 m</t>
  </si>
  <si>
    <t>78301</t>
  </si>
  <si>
    <t>Nátěr zárubně vč. odstranění stáv. nátěru</t>
  </si>
  <si>
    <t>78302</t>
  </si>
  <si>
    <t>Nátěr potrubí rozvodu plynu vč. odstranění stáv. nátěru</t>
  </si>
  <si>
    <t>784402801R00</t>
  </si>
  <si>
    <t>Odstranění malby oškrábáním v místnosti H do 3,8 m</t>
  </si>
  <si>
    <t>800-784</t>
  </si>
  <si>
    <t>1.01 : (2,31*2+2,36*2)*2,98+6,0</t>
  </si>
  <si>
    <t>1.02 : (5,17+5,08+5,05+4,664)*2,98+25,21</t>
  </si>
  <si>
    <t>1.03 : (2,31*2+2,74*2)*0,6</t>
  </si>
  <si>
    <t>784191201R00</t>
  </si>
  <si>
    <t>Penetrace podkladu hloubková Primalex 1x</t>
  </si>
  <si>
    <t>Položka pořadí 86 : 130.60592</t>
  </si>
  <si>
    <t>784127101R00</t>
  </si>
  <si>
    <t>Vyhlazení disperzním tmelem</t>
  </si>
  <si>
    <t>784195212R00</t>
  </si>
  <si>
    <t>Malba Primalex Plus, bílá, bez penetrace, 2 x</t>
  </si>
  <si>
    <t>1.03 : (2,31*2+2,74*2)*0,6+6,01</t>
  </si>
  <si>
    <t>2101</t>
  </si>
  <si>
    <t>Elektroinstalace v rozsahu dle PD a TZ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</si>
  <si>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</si>
  <si>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</si>
  <si>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</si>
  <si>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</si>
  <si>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</si>
  <si>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</si>
  <si>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</si>
  <si>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</si>
  <si>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</si>
  <si>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</si>
  <si>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</si>
  <si>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</si>
  <si>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</si>
  <si>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</si>
  <si>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</si>
  <si>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</si>
  <si>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</si>
  <si>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</si>
  <si>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</si>
  <si>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POL99_2</t>
  </si>
  <si>
    <t>005211040R</t>
  </si>
  <si>
    <t xml:space="preserve">Užívání veřejných ploch a prostranství  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</si>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</sst>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531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SUMIF(F49:F71,A16,I49:I71)+SUMIF(F49:F71,"PSU",I49:I71)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SUMIF(F49:F71,A17,I49:I71)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SUMIF(F49:F71,A18,I49:I71)</f>
        <v>0</v>
      </c>
      <c r="J18" s="248"/>
    </row>
    <row r="19" spans="1:10" ht="23.25" customHeight="1">
      <c r="A19" s="162" t="s">
        <v>103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SUMIF(F49:F71,A19,I49:I71)</f>
        <v>0</v>
      </c>
      <c r="J19" s="248"/>
    </row>
    <row r="20" spans="1:10" ht="23.25" customHeight="1">
      <c r="A20" s="162" t="s">
        <v>104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SUMIF(F49:F71,A20,I49:I71)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Pol'!AE173</f>
        <v>0</v>
      </c>
      <c r="G39" s="123">
        <f>'1 1 Pol'!AF173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Pol'!AE173</f>
        <v>0</v>
      </c>
      <c r="G40" s="126">
        <f>'1 1 Pol'!AF173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Pol'!AE173</f>
        <v>0</v>
      </c>
      <c r="G41" s="128">
        <f>'1 1 Pol'!AF173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IF(I72=0,"",I49/I72*100)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Pol'!G14</f>
        <v>0</v>
      </c>
      <c r="J50" s="151" t="str">
        <f>IF(I72=0,"",I50/I72*100)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Pol'!G21</f>
        <v>0</v>
      </c>
      <c r="J51" s="151" t="str">
        <f>IF(I72=0,"",I51/I72*100)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Pol'!G29</f>
        <v>0</v>
      </c>
      <c r="J52" s="151" t="str">
        <f>IF(I72=0,"",I52/I72*100)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Pol'!G32</f>
        <v>0</v>
      </c>
      <c r="J53" s="151" t="str">
        <f>IF(I72=0,"",I53/I72*100)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Pol'!G36</f>
        <v>0</v>
      </c>
      <c r="J54" s="151" t="str">
        <f>IF(I72=0,"",I54/I72*100)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26</v>
      </c>
      <c r="G55" s="157"/>
      <c r="H55" s="157"/>
      <c r="I55" s="157">
        <f>'1 1 Pol'!G54</f>
        <v>0</v>
      </c>
      <c r="J55" s="151" t="str">
        <f>IF(I72=0,"",I55/I72*100)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27</v>
      </c>
      <c r="G56" s="157"/>
      <c r="H56" s="157"/>
      <c r="I56" s="157">
        <f>'1 1 Pol'!G56</f>
        <v>0</v>
      </c>
      <c r="J56" s="151" t="str">
        <f>IF(I72=0,"",I56/I72*100)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Pol'!G60</f>
        <v>0</v>
      </c>
      <c r="J57" s="151" t="str">
        <f>IF(I72=0,"",I57/I72*100)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Pol'!G62</f>
        <v>0</v>
      </c>
      <c r="J58" s="151" t="str">
        <f>IF(I72=0,"",I58/I72*100)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Pol'!G64</f>
        <v>0</v>
      </c>
      <c r="J59" s="151" t="str">
        <f>IF(I72=0,"",I59/I72*100)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Pol'!G87</f>
        <v>0</v>
      </c>
      <c r="J60" s="151" t="str">
        <f>IF(I72=0,"",I60/I72*100)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Pol'!G90</f>
        <v>0</v>
      </c>
      <c r="J61" s="151" t="str">
        <f>IF(I72=0,"",I61/I72*100)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Pol'!G94</f>
        <v>0</v>
      </c>
      <c r="J62" s="151" t="str">
        <f>IF(I72=0,"",I62/I72*100)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27</v>
      </c>
      <c r="G63" s="157"/>
      <c r="H63" s="157"/>
      <c r="I63" s="157">
        <f>'1 1 Pol'!G105</f>
        <v>0</v>
      </c>
      <c r="J63" s="151" t="str">
        <f>IF(I72=0,"",I63/I72*100)</f>
        <v/>
      </c>
    </row>
    <row r="64" spans="1:10" ht="25.5" customHeight="1">
      <c r="A64" s="140"/>
      <c r="B64" s="142" t="s">
        <v>90</v>
      </c>
      <c r="C64" s="216" t="s">
        <v>91</v>
      </c>
      <c r="D64" s="217"/>
      <c r="E64" s="217"/>
      <c r="F64" s="156" t="s">
        <v>27</v>
      </c>
      <c r="G64" s="157"/>
      <c r="H64" s="157"/>
      <c r="I64" s="157">
        <f>'1 1 Pol'!G124</f>
        <v>0</v>
      </c>
      <c r="J64" s="151" t="str">
        <f>IF(I72=0,"",I64/I72*100)</f>
        <v/>
      </c>
    </row>
    <row r="65" spans="1:10" ht="25.5" customHeight="1">
      <c r="A65" s="140"/>
      <c r="B65" s="142" t="s">
        <v>92</v>
      </c>
      <c r="C65" s="216" t="s">
        <v>93</v>
      </c>
      <c r="D65" s="217"/>
      <c r="E65" s="217"/>
      <c r="F65" s="156" t="s">
        <v>27</v>
      </c>
      <c r="G65" s="157"/>
      <c r="H65" s="157"/>
      <c r="I65" s="157">
        <f>'1 1 Pol'!G134</f>
        <v>0</v>
      </c>
      <c r="J65" s="151" t="str">
        <f>IF(I72=0,"",I65/I72*100)</f>
        <v/>
      </c>
    </row>
    <row r="66" spans="1:10" ht="25.5" customHeight="1">
      <c r="A66" s="140"/>
      <c r="B66" s="142" t="s">
        <v>94</v>
      </c>
      <c r="C66" s="216" t="s">
        <v>95</v>
      </c>
      <c r="D66" s="217"/>
      <c r="E66" s="217"/>
      <c r="F66" s="156" t="s">
        <v>27</v>
      </c>
      <c r="G66" s="157"/>
      <c r="H66" s="157"/>
      <c r="I66" s="157">
        <f>'1 1 Pol'!G143</f>
        <v>0</v>
      </c>
      <c r="J66" s="151" t="str">
        <f>IF(I72=0,"",I66/I72*100)</f>
        <v/>
      </c>
    </row>
    <row r="67" spans="1:10" ht="25.5" customHeight="1">
      <c r="A67" s="140"/>
      <c r="B67" s="142" t="s">
        <v>96</v>
      </c>
      <c r="C67" s="216" t="s">
        <v>97</v>
      </c>
      <c r="D67" s="217"/>
      <c r="E67" s="217"/>
      <c r="F67" s="156" t="s">
        <v>27</v>
      </c>
      <c r="G67" s="157"/>
      <c r="H67" s="157"/>
      <c r="I67" s="157">
        <f>'1 1 Pol'!G146</f>
        <v>0</v>
      </c>
      <c r="J67" s="151" t="str">
        <f>IF(I72=0,"",I67/I72*100)</f>
        <v/>
      </c>
    </row>
    <row r="68" spans="1:10" ht="25.5" customHeight="1">
      <c r="A68" s="140"/>
      <c r="B68" s="142" t="s">
        <v>98</v>
      </c>
      <c r="C68" s="216" t="s">
        <v>99</v>
      </c>
      <c r="D68" s="217"/>
      <c r="E68" s="217"/>
      <c r="F68" s="156" t="s">
        <v>28</v>
      </c>
      <c r="G68" s="157"/>
      <c r="H68" s="157"/>
      <c r="I68" s="157">
        <f>'1 1 Pol'!G158</f>
        <v>0</v>
      </c>
      <c r="J68" s="151" t="str">
        <f>IF(I72=0,"",I68/I72*100)</f>
        <v/>
      </c>
    </row>
    <row r="69" spans="1:10" ht="25.5" customHeight="1">
      <c r="A69" s="140"/>
      <c r="B69" s="142" t="s">
        <v>100</v>
      </c>
      <c r="C69" s="216" t="s">
        <v>101</v>
      </c>
      <c r="D69" s="217"/>
      <c r="E69" s="217"/>
      <c r="F69" s="156" t="s">
        <v>102</v>
      </c>
      <c r="G69" s="157"/>
      <c r="H69" s="157"/>
      <c r="I69" s="157">
        <f>'1 1 Pol'!G160</f>
        <v>0</v>
      </c>
      <c r="J69" s="151" t="str">
        <f>IF(I72=0,"",I69/I72*100)</f>
        <v/>
      </c>
    </row>
    <row r="70" spans="1:10" ht="25.5" customHeight="1">
      <c r="A70" s="140"/>
      <c r="B70" s="142" t="s">
        <v>103</v>
      </c>
      <c r="C70" s="216" t="s">
        <v>29</v>
      </c>
      <c r="D70" s="217"/>
      <c r="E70" s="217"/>
      <c r="F70" s="156" t="s">
        <v>103</v>
      </c>
      <c r="G70" s="157"/>
      <c r="H70" s="157"/>
      <c r="I70" s="157">
        <f>'1 1 Pol'!G168</f>
        <v>0</v>
      </c>
      <c r="J70" s="151" t="str">
        <f>IF(I72=0,"",I70/I72*100)</f>
        <v/>
      </c>
    </row>
    <row r="71" spans="1:10" ht="25.5" customHeight="1">
      <c r="A71" s="140"/>
      <c r="B71" s="149" t="s">
        <v>104</v>
      </c>
      <c r="C71" s="218" t="s">
        <v>30</v>
      </c>
      <c r="D71" s="219"/>
      <c r="E71" s="219"/>
      <c r="F71" s="158" t="s">
        <v>104</v>
      </c>
      <c r="G71" s="159"/>
      <c r="H71" s="159"/>
      <c r="I71" s="159">
        <f>'1 1 Pol'!G170</f>
        <v>0</v>
      </c>
      <c r="J71" s="152" t="str">
        <f>IF(I72=0,"",I71/I72*100)</f>
        <v/>
      </c>
    </row>
    <row r="72" spans="1:10" ht="25.5" customHeight="1">
      <c r="A72" s="141"/>
      <c r="B72" s="145" t="s">
        <v>1</v>
      </c>
      <c r="C72" s="145"/>
      <c r="D72" s="146"/>
      <c r="E72" s="146"/>
      <c r="F72" s="160"/>
      <c r="G72" s="161"/>
      <c r="H72" s="161"/>
      <c r="I72" s="161">
        <f>SUM(I49:I71)</f>
        <v>0</v>
      </c>
      <c r="J72" s="153">
        <f>SUM(J49:J71)</f>
        <v>0</v>
      </c>
    </row>
    <row r="73" spans="1:10">
      <c r="F73" s="105"/>
      <c r="G73" s="104"/>
      <c r="H73" s="105"/>
      <c r="I73" s="104"/>
      <c r="J73" s="106"/>
    </row>
    <row r="74" spans="1:10">
      <c r="F74" s="105"/>
      <c r="G74" s="104"/>
      <c r="H74" s="105"/>
      <c r="I74" s="104"/>
      <c r="J74" s="106"/>
    </row>
    <row r="75" spans="1:10">
      <c r="F75" s="105"/>
      <c r="G75" s="104"/>
      <c r="H75" s="105"/>
      <c r="I75" s="104"/>
      <c r="J75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9:E69"/>
    <mergeCell ref="C70:E70"/>
    <mergeCell ref="C71:E71"/>
    <mergeCell ref="C63:E63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105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106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106</v>
      </c>
      <c r="AG3" t="s">
        <v>107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108</v>
      </c>
    </row>
    <row r="5" spans="1:60">
      <c r="D5" s="163"/>
    </row>
    <row r="6" spans="1:60" ht="38.25">
      <c r="A6" s="172" t="s">
        <v>109</v>
      </c>
      <c r="B6" s="170" t="s">
        <v>110</v>
      </c>
      <c r="C6" s="170" t="s">
        <v>111</v>
      </c>
      <c r="D6" s="171" t="s">
        <v>112</v>
      </c>
      <c r="E6" s="172" t="s">
        <v>113</v>
      </c>
      <c r="F6" s="167" t="s">
        <v>114</v>
      </c>
      <c r="G6" s="172" t="s">
        <v>31</v>
      </c>
      <c r="H6" s="173" t="s">
        <v>32</v>
      </c>
      <c r="I6" s="173" t="s">
        <v>115</v>
      </c>
      <c r="J6" s="173" t="s">
        <v>33</v>
      </c>
      <c r="K6" s="173" t="s">
        <v>116</v>
      </c>
      <c r="L6" s="173" t="s">
        <v>117</v>
      </c>
      <c r="M6" s="173" t="s">
        <v>118</v>
      </c>
      <c r="N6" s="173" t="s">
        <v>119</v>
      </c>
      <c r="O6" s="173" t="s">
        <v>120</v>
      </c>
      <c r="P6" s="173" t="s">
        <v>121</v>
      </c>
      <c r="Q6" s="173" t="s">
        <v>122</v>
      </c>
      <c r="R6" s="173" t="s">
        <v>123</v>
      </c>
      <c r="S6" s="173" t="s">
        <v>124</v>
      </c>
      <c r="T6" s="173" t="s">
        <v>125</v>
      </c>
      <c r="U6" s="173" t="s">
        <v>126</v>
      </c>
      <c r="V6" s="173" t="s">
        <v>127</v>
      </c>
    </row>
    <row r="7" spans="1:60">
      <c r="A7" s="174" t="s">
        <v>128</v>
      </c>
      <c r="B7" s="176" t="s">
        <v>60</v>
      </c>
      <c r="C7" s="177" t="s">
        <v>61</v>
      </c>
      <c r="D7" s="178"/>
      <c r="E7" s="184"/>
      <c r="F7" s="189"/>
      <c r="G7" s="189">
        <f>SUMIF(AG8:AG13,"&lt;&gt;NOR",G8:G13)</f>
        <v>0</v>
      </c>
      <c r="H7" s="189"/>
      <c r="I7" s="189">
        <f>SUM(I8:I13)</f>
        <v>0</v>
      </c>
      <c r="J7" s="189"/>
      <c r="K7" s="189">
        <f>SUM(K8:K13)</f>
        <v>0</v>
      </c>
      <c r="L7" s="189"/>
      <c r="M7" s="189">
        <f>SUM(M8:M13)</f>
        <v>0</v>
      </c>
      <c r="N7" s="189"/>
      <c r="O7" s="189">
        <f>SUM(O8:O13)</f>
        <v>0.14000000000000001</v>
      </c>
      <c r="P7" s="189"/>
      <c r="Q7" s="189">
        <f>SUM(Q8:Q13)</f>
        <v>0</v>
      </c>
      <c r="R7" s="189"/>
      <c r="S7" s="189"/>
      <c r="T7" s="189"/>
      <c r="U7" s="190">
        <f>SUM(U8:U13)</f>
        <v>13.850000000000001</v>
      </c>
      <c r="V7" s="189"/>
      <c r="AG7" t="s">
        <v>129</v>
      </c>
    </row>
    <row r="8" spans="1:60" ht="22.5" outlineLevel="1">
      <c r="A8" s="169">
        <v>1</v>
      </c>
      <c r="B8" s="179" t="s">
        <v>130</v>
      </c>
      <c r="C8" s="208" t="s">
        <v>131</v>
      </c>
      <c r="D8" s="181" t="s">
        <v>132</v>
      </c>
      <c r="E8" s="185">
        <v>6.01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1.8599999999999998E-2</v>
      </c>
      <c r="O8" s="192">
        <f>ROUND(E8*N8,2)</f>
        <v>0.11</v>
      </c>
      <c r="P8" s="192">
        <v>0</v>
      </c>
      <c r="Q8" s="192">
        <f>ROUND(E8*P8,2)</f>
        <v>0</v>
      </c>
      <c r="R8" s="192" t="s">
        <v>133</v>
      </c>
      <c r="S8" s="192" t="s">
        <v>134</v>
      </c>
      <c r="T8" s="192">
        <v>1.0109999999999999</v>
      </c>
      <c r="U8" s="193">
        <f>ROUND(E8*T8,2)</f>
        <v>6.08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135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/>
      <c r="B9" s="179"/>
      <c r="C9" s="209" t="s">
        <v>136</v>
      </c>
      <c r="D9" s="182"/>
      <c r="E9" s="186">
        <v>6.01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3"/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137</v>
      </c>
      <c r="AH9" s="168">
        <v>0</v>
      </c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>
        <v>2</v>
      </c>
      <c r="B10" s="179" t="s">
        <v>138</v>
      </c>
      <c r="C10" s="208" t="s">
        <v>139</v>
      </c>
      <c r="D10" s="181" t="s">
        <v>132</v>
      </c>
      <c r="E10" s="185">
        <v>6.01</v>
      </c>
      <c r="F10" s="191"/>
      <c r="G10" s="192">
        <f>ROUND(E10*F10,2)</f>
        <v>0</v>
      </c>
      <c r="H10" s="191"/>
      <c r="I10" s="192">
        <f>ROUND(E10*H10,2)</f>
        <v>0</v>
      </c>
      <c r="J10" s="191"/>
      <c r="K10" s="192">
        <f>ROUND(E10*J10,2)</f>
        <v>0</v>
      </c>
      <c r="L10" s="192">
        <v>15</v>
      </c>
      <c r="M10" s="192">
        <f>G10*(1+L10/100)</f>
        <v>0</v>
      </c>
      <c r="N10" s="192">
        <v>0</v>
      </c>
      <c r="O10" s="192">
        <f>ROUND(E10*N10,2)</f>
        <v>0</v>
      </c>
      <c r="P10" s="192">
        <v>0</v>
      </c>
      <c r="Q10" s="192">
        <f>ROUND(E10*P10,2)</f>
        <v>0</v>
      </c>
      <c r="R10" s="192" t="s">
        <v>133</v>
      </c>
      <c r="S10" s="192" t="s">
        <v>134</v>
      </c>
      <c r="T10" s="192">
        <v>0.57999999999999996</v>
      </c>
      <c r="U10" s="193">
        <f>ROUND(E10*T10,2)</f>
        <v>3.49</v>
      </c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135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69"/>
      <c r="B11" s="179"/>
      <c r="C11" s="209" t="s">
        <v>140</v>
      </c>
      <c r="D11" s="182"/>
      <c r="E11" s="186">
        <v>6.01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3"/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137</v>
      </c>
      <c r="AH11" s="168">
        <v>5</v>
      </c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ht="22.5" outlineLevel="1">
      <c r="A12" s="169">
        <v>3</v>
      </c>
      <c r="B12" s="179" t="s">
        <v>141</v>
      </c>
      <c r="C12" s="208" t="s">
        <v>142</v>
      </c>
      <c r="D12" s="181" t="s">
        <v>143</v>
      </c>
      <c r="E12" s="185">
        <v>2</v>
      </c>
      <c r="F12" s="191"/>
      <c r="G12" s="192">
        <f>ROUND(E12*F12,2)</f>
        <v>0</v>
      </c>
      <c r="H12" s="191"/>
      <c r="I12" s="192">
        <f>ROUND(E12*H12,2)</f>
        <v>0</v>
      </c>
      <c r="J12" s="191"/>
      <c r="K12" s="192">
        <f>ROUND(E12*J12,2)</f>
        <v>0</v>
      </c>
      <c r="L12" s="192">
        <v>15</v>
      </c>
      <c r="M12" s="192">
        <f>G12*(1+L12/100)</f>
        <v>0</v>
      </c>
      <c r="N12" s="192">
        <v>1.7160000000000002E-2</v>
      </c>
      <c r="O12" s="192">
        <f>ROUND(E12*N12,2)</f>
        <v>0.03</v>
      </c>
      <c r="P12" s="192">
        <v>0</v>
      </c>
      <c r="Q12" s="192">
        <f>ROUND(E12*P12,2)</f>
        <v>0</v>
      </c>
      <c r="R12" s="192" t="s">
        <v>133</v>
      </c>
      <c r="S12" s="192" t="s">
        <v>134</v>
      </c>
      <c r="T12" s="192">
        <v>2.1379999999999999</v>
      </c>
      <c r="U12" s="193">
        <f>ROUND(E12*T12,2)</f>
        <v>4.28</v>
      </c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135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/>
      <c r="B13" s="179"/>
      <c r="C13" s="209" t="s">
        <v>144</v>
      </c>
      <c r="D13" s="182"/>
      <c r="E13" s="186">
        <v>2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3"/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137</v>
      </c>
      <c r="AH13" s="168">
        <v>0</v>
      </c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>
      <c r="A14" s="175" t="s">
        <v>128</v>
      </c>
      <c r="B14" s="180" t="s">
        <v>62</v>
      </c>
      <c r="C14" s="210" t="s">
        <v>63</v>
      </c>
      <c r="D14" s="183"/>
      <c r="E14" s="187"/>
      <c r="F14" s="194"/>
      <c r="G14" s="194">
        <f>SUMIF(AG15:AG20,"&lt;&gt;NOR",G15:G20)</f>
        <v>0</v>
      </c>
      <c r="H14" s="194"/>
      <c r="I14" s="194">
        <f>SUM(I15:I20)</f>
        <v>0</v>
      </c>
      <c r="J14" s="194"/>
      <c r="K14" s="194">
        <f>SUM(K15:K20)</f>
        <v>0</v>
      </c>
      <c r="L14" s="194"/>
      <c r="M14" s="194">
        <f>SUM(M15:M20)</f>
        <v>0</v>
      </c>
      <c r="N14" s="194"/>
      <c r="O14" s="194">
        <f>SUM(O15:O20)</f>
        <v>0.54</v>
      </c>
      <c r="P14" s="194"/>
      <c r="Q14" s="194">
        <f>SUM(Q15:Q20)</f>
        <v>0</v>
      </c>
      <c r="R14" s="194"/>
      <c r="S14" s="194"/>
      <c r="T14" s="194"/>
      <c r="U14" s="195">
        <f>SUM(U15:U20)</f>
        <v>12.05</v>
      </c>
      <c r="V14" s="194"/>
      <c r="AG14" t="s">
        <v>129</v>
      </c>
    </row>
    <row r="15" spans="1:60" outlineLevel="1">
      <c r="A15" s="169">
        <v>4</v>
      </c>
      <c r="B15" s="179" t="s">
        <v>145</v>
      </c>
      <c r="C15" s="208" t="s">
        <v>146</v>
      </c>
      <c r="D15" s="181" t="s">
        <v>132</v>
      </c>
      <c r="E15" s="185">
        <v>19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15</v>
      </c>
      <c r="M15" s="192">
        <f>G15*(1+L15/100)</f>
        <v>0</v>
      </c>
      <c r="N15" s="192">
        <v>2.5999999999999999E-2</v>
      </c>
      <c r="O15" s="192">
        <f>ROUND(E15*N15,2)</f>
        <v>0.49</v>
      </c>
      <c r="P15" s="192">
        <v>0</v>
      </c>
      <c r="Q15" s="192">
        <f>ROUND(E15*P15,2)</f>
        <v>0</v>
      </c>
      <c r="R15" s="192" t="s">
        <v>133</v>
      </c>
      <c r="S15" s="192" t="s">
        <v>134</v>
      </c>
      <c r="T15" s="192">
        <v>0.42</v>
      </c>
      <c r="U15" s="193">
        <f>ROUND(E15*T15,2)</f>
        <v>7.98</v>
      </c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135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147</v>
      </c>
      <c r="D16" s="182"/>
      <c r="E16" s="186">
        <v>19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137</v>
      </c>
      <c r="AH16" s="168">
        <v>5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ht="22.5" outlineLevel="1">
      <c r="A17" s="169">
        <v>5</v>
      </c>
      <c r="B17" s="179" t="s">
        <v>148</v>
      </c>
      <c r="C17" s="208" t="s">
        <v>149</v>
      </c>
      <c r="D17" s="181" t="s">
        <v>143</v>
      </c>
      <c r="E17" s="185">
        <v>22.33</v>
      </c>
      <c r="F17" s="191"/>
      <c r="G17" s="192">
        <f>ROUND(E17*F17,2)</f>
        <v>0</v>
      </c>
      <c r="H17" s="191"/>
      <c r="I17" s="192">
        <f>ROUND(E17*H17,2)</f>
        <v>0</v>
      </c>
      <c r="J17" s="191"/>
      <c r="K17" s="192">
        <f>ROUND(E17*J17,2)</f>
        <v>0</v>
      </c>
      <c r="L17" s="192">
        <v>15</v>
      </c>
      <c r="M17" s="192">
        <f>G17*(1+L17/100)</f>
        <v>0</v>
      </c>
      <c r="N17" s="192">
        <v>2.3800000000000002E-3</v>
      </c>
      <c r="O17" s="192">
        <f>ROUND(E17*N17,2)</f>
        <v>0.05</v>
      </c>
      <c r="P17" s="192">
        <v>0</v>
      </c>
      <c r="Q17" s="192">
        <f>ROUND(E17*P17,2)</f>
        <v>0</v>
      </c>
      <c r="R17" s="192" t="s">
        <v>150</v>
      </c>
      <c r="S17" s="192" t="s">
        <v>134</v>
      </c>
      <c r="T17" s="192">
        <v>0.18232999999999999</v>
      </c>
      <c r="U17" s="193">
        <f>ROUND(E17*T17,2)</f>
        <v>4.07</v>
      </c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135</v>
      </c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>
      <c r="A18" s="169"/>
      <c r="B18" s="179"/>
      <c r="C18" s="209" t="s">
        <v>151</v>
      </c>
      <c r="D18" s="182"/>
      <c r="E18" s="186">
        <v>4.29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3"/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137</v>
      </c>
      <c r="AH18" s="168">
        <v>0</v>
      </c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/>
      <c r="B19" s="179"/>
      <c r="C19" s="209" t="s">
        <v>152</v>
      </c>
      <c r="D19" s="182"/>
      <c r="E19" s="186">
        <v>10.1</v>
      </c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3"/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137</v>
      </c>
      <c r="AH19" s="168">
        <v>0</v>
      </c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153</v>
      </c>
      <c r="D20" s="182"/>
      <c r="E20" s="186">
        <v>7.94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137</v>
      </c>
      <c r="AH20" s="168">
        <v>0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>
      <c r="A21" s="175" t="s">
        <v>128</v>
      </c>
      <c r="B21" s="180" t="s">
        <v>64</v>
      </c>
      <c r="C21" s="210" t="s">
        <v>65</v>
      </c>
      <c r="D21" s="183"/>
      <c r="E21" s="187"/>
      <c r="F21" s="194"/>
      <c r="G21" s="194">
        <f>SUMIF(AG22:AG28,"&lt;&gt;NOR",G22:G28)</f>
        <v>0</v>
      </c>
      <c r="H21" s="194"/>
      <c r="I21" s="194">
        <f>SUM(I22:I28)</f>
        <v>0</v>
      </c>
      <c r="J21" s="194"/>
      <c r="K21" s="194">
        <f>SUM(K22:K28)</f>
        <v>0</v>
      </c>
      <c r="L21" s="194"/>
      <c r="M21" s="194">
        <f>SUM(M22:M28)</f>
        <v>0</v>
      </c>
      <c r="N21" s="194"/>
      <c r="O21" s="194">
        <f>SUM(O22:O28)</f>
        <v>0</v>
      </c>
      <c r="P21" s="194"/>
      <c r="Q21" s="194">
        <f>SUM(Q22:Q28)</f>
        <v>0</v>
      </c>
      <c r="R21" s="194"/>
      <c r="S21" s="194"/>
      <c r="T21" s="194"/>
      <c r="U21" s="195">
        <f>SUM(U22:U28)</f>
        <v>0</v>
      </c>
      <c r="V21" s="194"/>
      <c r="AG21" t="s">
        <v>129</v>
      </c>
    </row>
    <row r="22" spans="1:60" outlineLevel="1">
      <c r="A22" s="169">
        <v>6</v>
      </c>
      <c r="B22" s="179" t="s">
        <v>154</v>
      </c>
      <c r="C22" s="208" t="s">
        <v>155</v>
      </c>
      <c r="D22" s="181" t="s">
        <v>132</v>
      </c>
      <c r="E22" s="185">
        <v>12.01</v>
      </c>
      <c r="F22" s="191"/>
      <c r="G22" s="192">
        <f>ROUND(E22*F22,2)</f>
        <v>0</v>
      </c>
      <c r="H22" s="191"/>
      <c r="I22" s="192">
        <f>ROUND(E22*H22,2)</f>
        <v>0</v>
      </c>
      <c r="J22" s="191"/>
      <c r="K22" s="192">
        <f>ROUND(E22*J22,2)</f>
        <v>0</v>
      </c>
      <c r="L22" s="192">
        <v>15</v>
      </c>
      <c r="M22" s="192">
        <f>G22*(1+L22/100)</f>
        <v>0</v>
      </c>
      <c r="N22" s="192">
        <v>0</v>
      </c>
      <c r="O22" s="192">
        <f>ROUND(E22*N22,2)</f>
        <v>0</v>
      </c>
      <c r="P22" s="192">
        <v>0</v>
      </c>
      <c r="Q22" s="192">
        <f>ROUND(E22*P22,2)</f>
        <v>0</v>
      </c>
      <c r="R22" s="192" t="s">
        <v>133</v>
      </c>
      <c r="S22" s="192" t="s">
        <v>134</v>
      </c>
      <c r="T22" s="192">
        <v>0</v>
      </c>
      <c r="U22" s="193">
        <f>ROUND(E22*T22,2)</f>
        <v>0</v>
      </c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156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/>
      <c r="B23" s="179"/>
      <c r="C23" s="209" t="s">
        <v>157</v>
      </c>
      <c r="D23" s="182"/>
      <c r="E23" s="186">
        <v>6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3"/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137</v>
      </c>
      <c r="AH23" s="168">
        <v>0</v>
      </c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136</v>
      </c>
      <c r="D24" s="182"/>
      <c r="E24" s="186">
        <v>6.01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137</v>
      </c>
      <c r="AH24" s="168">
        <v>0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9">
        <v>7</v>
      </c>
      <c r="B25" s="179" t="s">
        <v>158</v>
      </c>
      <c r="C25" s="208" t="s">
        <v>159</v>
      </c>
      <c r="D25" s="181" t="s">
        <v>132</v>
      </c>
      <c r="E25" s="185">
        <v>12.01</v>
      </c>
      <c r="F25" s="191"/>
      <c r="G25" s="192">
        <f>ROUND(E25*F25,2)</f>
        <v>0</v>
      </c>
      <c r="H25" s="191"/>
      <c r="I25" s="192">
        <f>ROUND(E25*H25,2)</f>
        <v>0</v>
      </c>
      <c r="J25" s="191"/>
      <c r="K25" s="192">
        <f>ROUND(E25*J25,2)</f>
        <v>0</v>
      </c>
      <c r="L25" s="192">
        <v>15</v>
      </c>
      <c r="M25" s="192">
        <f>G25*(1+L25/100)</f>
        <v>0</v>
      </c>
      <c r="N25" s="192">
        <v>0</v>
      </c>
      <c r="O25" s="192">
        <f>ROUND(E25*N25,2)</f>
        <v>0</v>
      </c>
      <c r="P25" s="192">
        <v>0</v>
      </c>
      <c r="Q25" s="192">
        <f>ROUND(E25*P25,2)</f>
        <v>0</v>
      </c>
      <c r="R25" s="192" t="s">
        <v>160</v>
      </c>
      <c r="S25" s="192" t="s">
        <v>134</v>
      </c>
      <c r="T25" s="192">
        <v>0</v>
      </c>
      <c r="U25" s="193">
        <f>ROUND(E25*T25,2)</f>
        <v>0</v>
      </c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156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161</v>
      </c>
      <c r="D26" s="182"/>
      <c r="E26" s="186">
        <v>12.01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137</v>
      </c>
      <c r="AH26" s="168">
        <v>5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69">
        <v>8</v>
      </c>
      <c r="B27" s="179" t="s">
        <v>162</v>
      </c>
      <c r="C27" s="208" t="s">
        <v>163</v>
      </c>
      <c r="D27" s="181" t="s">
        <v>164</v>
      </c>
      <c r="E27" s="185">
        <v>96.08</v>
      </c>
      <c r="F27" s="191"/>
      <c r="G27" s="192">
        <f>ROUND(E27*F27,2)</f>
        <v>0</v>
      </c>
      <c r="H27" s="191"/>
      <c r="I27" s="192">
        <f>ROUND(E27*H27,2)</f>
        <v>0</v>
      </c>
      <c r="J27" s="191"/>
      <c r="K27" s="192">
        <f>ROUND(E27*J27,2)</f>
        <v>0</v>
      </c>
      <c r="L27" s="192">
        <v>15</v>
      </c>
      <c r="M27" s="192">
        <f>G27*(1+L27/100)</f>
        <v>0</v>
      </c>
      <c r="N27" s="192">
        <v>0</v>
      </c>
      <c r="O27" s="192">
        <f>ROUND(E27*N27,2)</f>
        <v>0</v>
      </c>
      <c r="P27" s="192">
        <v>0</v>
      </c>
      <c r="Q27" s="192">
        <f>ROUND(E27*P27,2)</f>
        <v>0</v>
      </c>
      <c r="R27" s="192" t="s">
        <v>165</v>
      </c>
      <c r="S27" s="192" t="s">
        <v>134</v>
      </c>
      <c r="T27" s="192">
        <v>0</v>
      </c>
      <c r="U27" s="193">
        <f>ROUND(E27*T27,2)</f>
        <v>0</v>
      </c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166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167</v>
      </c>
      <c r="D28" s="182"/>
      <c r="E28" s="186">
        <v>96.08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137</v>
      </c>
      <c r="AH28" s="168">
        <v>5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>
      <c r="A29" s="175" t="s">
        <v>128</v>
      </c>
      <c r="B29" s="180" t="s">
        <v>66</v>
      </c>
      <c r="C29" s="210" t="s">
        <v>67</v>
      </c>
      <c r="D29" s="183"/>
      <c r="E29" s="187"/>
      <c r="F29" s="194"/>
      <c r="G29" s="194">
        <f>SUMIF(AG30:AG31,"&lt;&gt;NOR",G30:G31)</f>
        <v>0</v>
      </c>
      <c r="H29" s="194"/>
      <c r="I29" s="194">
        <f>SUM(I30:I31)</f>
        <v>0</v>
      </c>
      <c r="J29" s="194"/>
      <c r="K29" s="194">
        <f>SUM(K30:K31)</f>
        <v>0</v>
      </c>
      <c r="L29" s="194"/>
      <c r="M29" s="194">
        <f>SUM(M30:M31)</f>
        <v>0</v>
      </c>
      <c r="N29" s="194"/>
      <c r="O29" s="194">
        <f>SUM(O30:O31)</f>
        <v>0.01</v>
      </c>
      <c r="P29" s="194"/>
      <c r="Q29" s="194">
        <f>SUM(Q30:Q31)</f>
        <v>0</v>
      </c>
      <c r="R29" s="194"/>
      <c r="S29" s="194"/>
      <c r="T29" s="194"/>
      <c r="U29" s="195">
        <f>SUM(U30:U31)</f>
        <v>1.06</v>
      </c>
      <c r="V29" s="194"/>
      <c r="AG29" t="s">
        <v>129</v>
      </c>
    </row>
    <row r="30" spans="1:60" outlineLevel="1">
      <c r="A30" s="169">
        <v>9</v>
      </c>
      <c r="B30" s="179" t="s">
        <v>168</v>
      </c>
      <c r="C30" s="208" t="s">
        <v>169</v>
      </c>
      <c r="D30" s="181" t="s">
        <v>132</v>
      </c>
      <c r="E30" s="185">
        <v>6.01</v>
      </c>
      <c r="F30" s="191"/>
      <c r="G30" s="192">
        <f>ROUND(E30*F30,2)</f>
        <v>0</v>
      </c>
      <c r="H30" s="191"/>
      <c r="I30" s="192">
        <f>ROUND(E30*H30,2)</f>
        <v>0</v>
      </c>
      <c r="J30" s="191"/>
      <c r="K30" s="192">
        <f>ROUND(E30*J30,2)</f>
        <v>0</v>
      </c>
      <c r="L30" s="192">
        <v>15</v>
      </c>
      <c r="M30" s="192">
        <f>G30*(1+L30/100)</f>
        <v>0</v>
      </c>
      <c r="N30" s="192">
        <v>1.2099999999999999E-3</v>
      </c>
      <c r="O30" s="192">
        <f>ROUND(E30*N30,2)</f>
        <v>0.01</v>
      </c>
      <c r="P30" s="192">
        <v>0</v>
      </c>
      <c r="Q30" s="192">
        <f>ROUND(E30*P30,2)</f>
        <v>0</v>
      </c>
      <c r="R30" s="192" t="s">
        <v>170</v>
      </c>
      <c r="S30" s="192" t="s">
        <v>134</v>
      </c>
      <c r="T30" s="192">
        <v>0.17699999999999999</v>
      </c>
      <c r="U30" s="193">
        <f>ROUND(E30*T30,2)</f>
        <v>1.06</v>
      </c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135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140</v>
      </c>
      <c r="D31" s="182"/>
      <c r="E31" s="186">
        <v>6.01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137</v>
      </c>
      <c r="AH31" s="168">
        <v>5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ht="25.5">
      <c r="A32" s="175" t="s">
        <v>128</v>
      </c>
      <c r="B32" s="180" t="s">
        <v>68</v>
      </c>
      <c r="C32" s="210" t="s">
        <v>69</v>
      </c>
      <c r="D32" s="183"/>
      <c r="E32" s="187"/>
      <c r="F32" s="194"/>
      <c r="G32" s="194">
        <f>SUMIF(AG33:AG35,"&lt;&gt;NOR",G33:G35)</f>
        <v>0</v>
      </c>
      <c r="H32" s="194"/>
      <c r="I32" s="194">
        <f>SUM(I33:I35)</f>
        <v>0</v>
      </c>
      <c r="J32" s="194"/>
      <c r="K32" s="194">
        <f>SUM(K33:K35)</f>
        <v>0</v>
      </c>
      <c r="L32" s="194"/>
      <c r="M32" s="194">
        <f>SUM(M33:M35)</f>
        <v>0</v>
      </c>
      <c r="N32" s="194"/>
      <c r="O32" s="194">
        <f>SUM(O33:O35)</f>
        <v>0</v>
      </c>
      <c r="P32" s="194"/>
      <c r="Q32" s="194">
        <f>SUM(Q33:Q35)</f>
        <v>0</v>
      </c>
      <c r="R32" s="194"/>
      <c r="S32" s="194"/>
      <c r="T32" s="194"/>
      <c r="U32" s="195">
        <f>SUM(U33:U35)</f>
        <v>0</v>
      </c>
      <c r="V32" s="194"/>
      <c r="AG32" t="s">
        <v>129</v>
      </c>
    </row>
    <row r="33" spans="1:60" outlineLevel="1">
      <c r="A33" s="169">
        <v>10</v>
      </c>
      <c r="B33" s="179" t="s">
        <v>171</v>
      </c>
      <c r="C33" s="208" t="s">
        <v>172</v>
      </c>
      <c r="D33" s="181" t="s">
        <v>132</v>
      </c>
      <c r="E33" s="185">
        <v>37.22</v>
      </c>
      <c r="F33" s="191"/>
      <c r="G33" s="192">
        <f>ROUND(E33*F33,2)</f>
        <v>0</v>
      </c>
      <c r="H33" s="191"/>
      <c r="I33" s="192">
        <f>ROUND(E33*H33,2)</f>
        <v>0</v>
      </c>
      <c r="J33" s="191"/>
      <c r="K33" s="192">
        <f>ROUND(E33*J33,2)</f>
        <v>0</v>
      </c>
      <c r="L33" s="192">
        <v>15</v>
      </c>
      <c r="M33" s="192">
        <f>G33*(1+L33/100)</f>
        <v>0</v>
      </c>
      <c r="N33" s="192">
        <v>0</v>
      </c>
      <c r="O33" s="192">
        <f>ROUND(E33*N33,2)</f>
        <v>0</v>
      </c>
      <c r="P33" s="192">
        <v>0</v>
      </c>
      <c r="Q33" s="192">
        <f>ROUND(E33*P33,2)</f>
        <v>0</v>
      </c>
      <c r="R33" s="192" t="s">
        <v>133</v>
      </c>
      <c r="S33" s="192" t="s">
        <v>134</v>
      </c>
      <c r="T33" s="192">
        <v>0</v>
      </c>
      <c r="U33" s="193">
        <f>ROUND(E33*T33,2)</f>
        <v>0</v>
      </c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156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69"/>
      <c r="B34" s="179"/>
      <c r="C34" s="209" t="s">
        <v>173</v>
      </c>
      <c r="D34" s="182"/>
      <c r="E34" s="186">
        <v>37.22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3"/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137</v>
      </c>
      <c r="AH34" s="168">
        <v>0</v>
      </c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ht="22.5" outlineLevel="1">
      <c r="A35" s="169">
        <v>11</v>
      </c>
      <c r="B35" s="179" t="s">
        <v>174</v>
      </c>
      <c r="C35" s="208" t="s">
        <v>175</v>
      </c>
      <c r="D35" s="181" t="s">
        <v>176</v>
      </c>
      <c r="E35" s="185">
        <v>1</v>
      </c>
      <c r="F35" s="191"/>
      <c r="G35" s="192">
        <f>ROUND(E35*F35,2)</f>
        <v>0</v>
      </c>
      <c r="H35" s="191"/>
      <c r="I35" s="192">
        <f>ROUND(E35*H35,2)</f>
        <v>0</v>
      </c>
      <c r="J35" s="191"/>
      <c r="K35" s="192">
        <f>ROUND(E35*J35,2)</f>
        <v>0</v>
      </c>
      <c r="L35" s="192">
        <v>15</v>
      </c>
      <c r="M35" s="192">
        <f>G35*(1+L35/100)</f>
        <v>0</v>
      </c>
      <c r="N35" s="192">
        <v>0</v>
      </c>
      <c r="O35" s="192">
        <f>ROUND(E35*N35,2)</f>
        <v>0</v>
      </c>
      <c r="P35" s="192">
        <v>0</v>
      </c>
      <c r="Q35" s="192">
        <f>ROUND(E35*P35,2)</f>
        <v>0</v>
      </c>
      <c r="R35" s="192"/>
      <c r="S35" s="192" t="s">
        <v>177</v>
      </c>
      <c r="T35" s="192">
        <v>0</v>
      </c>
      <c r="U35" s="193">
        <f>ROUND(E35*T35,2)</f>
        <v>0</v>
      </c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135</v>
      </c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>
      <c r="A36" s="175" t="s">
        <v>128</v>
      </c>
      <c r="B36" s="180" t="s">
        <v>70</v>
      </c>
      <c r="C36" s="210" t="s">
        <v>71</v>
      </c>
      <c r="D36" s="183"/>
      <c r="E36" s="187"/>
      <c r="F36" s="194"/>
      <c r="G36" s="194">
        <f>SUMIF(AG37:AG53,"&lt;&gt;NOR",G37:G53)</f>
        <v>0</v>
      </c>
      <c r="H36" s="194"/>
      <c r="I36" s="194">
        <f>SUM(I37:I53)</f>
        <v>0</v>
      </c>
      <c r="J36" s="194"/>
      <c r="K36" s="194">
        <f>SUM(K37:K53)</f>
        <v>0</v>
      </c>
      <c r="L36" s="194"/>
      <c r="M36" s="194">
        <f>SUM(M37:M53)</f>
        <v>0</v>
      </c>
      <c r="N36" s="194"/>
      <c r="O36" s="194">
        <f>SUM(O37:O53)</f>
        <v>0</v>
      </c>
      <c r="P36" s="194"/>
      <c r="Q36" s="194">
        <f>SUM(Q37:Q53)</f>
        <v>1.17</v>
      </c>
      <c r="R36" s="194"/>
      <c r="S36" s="194"/>
      <c r="T36" s="194"/>
      <c r="U36" s="195">
        <f>SUM(U37:U53)</f>
        <v>66.52</v>
      </c>
      <c r="V36" s="194"/>
      <c r="AG36" t="s">
        <v>129</v>
      </c>
    </row>
    <row r="37" spans="1:60" outlineLevel="1">
      <c r="A37" s="169">
        <v>12</v>
      </c>
      <c r="B37" s="179" t="s">
        <v>178</v>
      </c>
      <c r="C37" s="208" t="s">
        <v>179</v>
      </c>
      <c r="D37" s="181" t="s">
        <v>132</v>
      </c>
      <c r="E37" s="185">
        <v>6.01</v>
      </c>
      <c r="F37" s="191"/>
      <c r="G37" s="192">
        <f>ROUND(E37*F37,2)</f>
        <v>0</v>
      </c>
      <c r="H37" s="191"/>
      <c r="I37" s="192">
        <f>ROUND(E37*H37,2)</f>
        <v>0</v>
      </c>
      <c r="J37" s="191"/>
      <c r="K37" s="192">
        <f>ROUND(E37*J37,2)</f>
        <v>0</v>
      </c>
      <c r="L37" s="192">
        <v>15</v>
      </c>
      <c r="M37" s="192">
        <f>G37*(1+L37/100)</f>
        <v>0</v>
      </c>
      <c r="N37" s="192">
        <v>3.3E-4</v>
      </c>
      <c r="O37" s="192">
        <f>ROUND(E37*N37,2)</f>
        <v>0</v>
      </c>
      <c r="P37" s="192">
        <v>1.183E-2</v>
      </c>
      <c r="Q37" s="192">
        <f>ROUND(E37*P37,2)</f>
        <v>7.0000000000000007E-2</v>
      </c>
      <c r="R37" s="192" t="s">
        <v>180</v>
      </c>
      <c r="S37" s="192" t="s">
        <v>134</v>
      </c>
      <c r="T37" s="192">
        <v>0.34599999999999997</v>
      </c>
      <c r="U37" s="193">
        <f>ROUND(E37*T37,2)</f>
        <v>2.08</v>
      </c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135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69"/>
      <c r="B38" s="179"/>
      <c r="C38" s="209" t="s">
        <v>136</v>
      </c>
      <c r="D38" s="182"/>
      <c r="E38" s="186">
        <v>6.01</v>
      </c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3"/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137</v>
      </c>
      <c r="AH38" s="168">
        <v>0</v>
      </c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>
        <v>13</v>
      </c>
      <c r="B39" s="179" t="s">
        <v>181</v>
      </c>
      <c r="C39" s="208" t="s">
        <v>182</v>
      </c>
      <c r="D39" s="181" t="s">
        <v>132</v>
      </c>
      <c r="E39" s="185">
        <v>6.01</v>
      </c>
      <c r="F39" s="191"/>
      <c r="G39" s="192">
        <f>ROUND(E39*F39,2)</f>
        <v>0</v>
      </c>
      <c r="H39" s="191"/>
      <c r="I39" s="192">
        <f>ROUND(E39*H39,2)</f>
        <v>0</v>
      </c>
      <c r="J39" s="191"/>
      <c r="K39" s="192">
        <f>ROUND(E39*J39,2)</f>
        <v>0</v>
      </c>
      <c r="L39" s="192">
        <v>15</v>
      </c>
      <c r="M39" s="192">
        <f>G39*(1+L39/100)</f>
        <v>0</v>
      </c>
      <c r="N39" s="192">
        <v>0</v>
      </c>
      <c r="O39" s="192">
        <f>ROUND(E39*N39,2)</f>
        <v>0</v>
      </c>
      <c r="P39" s="192">
        <v>0</v>
      </c>
      <c r="Q39" s="192">
        <f>ROUND(E39*P39,2)</f>
        <v>0</v>
      </c>
      <c r="R39" s="192" t="s">
        <v>180</v>
      </c>
      <c r="S39" s="192" t="s">
        <v>134</v>
      </c>
      <c r="T39" s="192">
        <v>0</v>
      </c>
      <c r="U39" s="193">
        <f>ROUND(E39*T39,2)</f>
        <v>0</v>
      </c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156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>
      <c r="A40" s="169"/>
      <c r="B40" s="179"/>
      <c r="C40" s="209" t="s">
        <v>136</v>
      </c>
      <c r="D40" s="182"/>
      <c r="E40" s="186">
        <v>6.01</v>
      </c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3"/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137</v>
      </c>
      <c r="AH40" s="168">
        <v>0</v>
      </c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>
      <c r="A41" s="169">
        <v>14</v>
      </c>
      <c r="B41" s="179" t="s">
        <v>183</v>
      </c>
      <c r="C41" s="208" t="s">
        <v>184</v>
      </c>
      <c r="D41" s="181" t="s">
        <v>132</v>
      </c>
      <c r="E41" s="185">
        <v>19</v>
      </c>
      <c r="F41" s="191"/>
      <c r="G41" s="192">
        <f>ROUND(E41*F41,2)</f>
        <v>0</v>
      </c>
      <c r="H41" s="191"/>
      <c r="I41" s="192">
        <f>ROUND(E41*H41,2)</f>
        <v>0</v>
      </c>
      <c r="J41" s="191"/>
      <c r="K41" s="192">
        <f>ROUND(E41*J41,2)</f>
        <v>0</v>
      </c>
      <c r="L41" s="192">
        <v>15</v>
      </c>
      <c r="M41" s="192">
        <f>G41*(1+L41/100)</f>
        <v>0</v>
      </c>
      <c r="N41" s="192">
        <v>0</v>
      </c>
      <c r="O41" s="192">
        <f>ROUND(E41*N41,2)</f>
        <v>0</v>
      </c>
      <c r="P41" s="192">
        <v>4.5999999999999999E-2</v>
      </c>
      <c r="Q41" s="192">
        <f>ROUND(E41*P41,2)</f>
        <v>0.87</v>
      </c>
      <c r="R41" s="192" t="s">
        <v>180</v>
      </c>
      <c r="S41" s="192" t="s">
        <v>134</v>
      </c>
      <c r="T41" s="192">
        <v>0.26</v>
      </c>
      <c r="U41" s="193">
        <f>ROUND(E41*T41,2)</f>
        <v>4.9400000000000004</v>
      </c>
      <c r="V41" s="192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 t="s">
        <v>156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69"/>
      <c r="B42" s="179"/>
      <c r="C42" s="209" t="s">
        <v>147</v>
      </c>
      <c r="D42" s="182"/>
      <c r="E42" s="186">
        <v>19</v>
      </c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3"/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137</v>
      </c>
      <c r="AH42" s="168">
        <v>5</v>
      </c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>
        <v>15</v>
      </c>
      <c r="B43" s="179" t="s">
        <v>185</v>
      </c>
      <c r="C43" s="208" t="s">
        <v>186</v>
      </c>
      <c r="D43" s="181" t="s">
        <v>132</v>
      </c>
      <c r="E43" s="185">
        <v>19</v>
      </c>
      <c r="F43" s="191"/>
      <c r="G43" s="192">
        <f>ROUND(E43*F43,2)</f>
        <v>0</v>
      </c>
      <c r="H43" s="191"/>
      <c r="I43" s="192">
        <f>ROUND(E43*H43,2)</f>
        <v>0</v>
      </c>
      <c r="J43" s="191"/>
      <c r="K43" s="192">
        <f>ROUND(E43*J43,2)</f>
        <v>0</v>
      </c>
      <c r="L43" s="192">
        <v>15</v>
      </c>
      <c r="M43" s="192">
        <f>G43*(1+L43/100)</f>
        <v>0</v>
      </c>
      <c r="N43" s="192">
        <v>0</v>
      </c>
      <c r="O43" s="192">
        <f>ROUND(E43*N43,2)</f>
        <v>0</v>
      </c>
      <c r="P43" s="192">
        <v>0</v>
      </c>
      <c r="Q43" s="192">
        <f>ROUND(E43*P43,2)</f>
        <v>0</v>
      </c>
      <c r="R43" s="192" t="s">
        <v>180</v>
      </c>
      <c r="S43" s="192" t="s">
        <v>134</v>
      </c>
      <c r="T43" s="192">
        <v>0.96</v>
      </c>
      <c r="U43" s="193">
        <f>ROUND(E43*T43,2)</f>
        <v>18.239999999999998</v>
      </c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156</v>
      </c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9"/>
      <c r="B44" s="179"/>
      <c r="C44" s="209" t="s">
        <v>187</v>
      </c>
      <c r="D44" s="182"/>
      <c r="E44" s="186">
        <v>19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3"/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137</v>
      </c>
      <c r="AH44" s="168">
        <v>0</v>
      </c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outlineLevel="1">
      <c r="A45" s="169">
        <v>16</v>
      </c>
      <c r="B45" s="179" t="s">
        <v>188</v>
      </c>
      <c r="C45" s="208" t="s">
        <v>189</v>
      </c>
      <c r="D45" s="181" t="s">
        <v>176</v>
      </c>
      <c r="E45" s="185">
        <v>1</v>
      </c>
      <c r="F45" s="191"/>
      <c r="G45" s="192">
        <f>ROUND(E45*F45,2)</f>
        <v>0</v>
      </c>
      <c r="H45" s="191"/>
      <c r="I45" s="192">
        <f>ROUND(E45*H45,2)</f>
        <v>0</v>
      </c>
      <c r="J45" s="191"/>
      <c r="K45" s="192">
        <f>ROUND(E45*J45,2)</f>
        <v>0</v>
      </c>
      <c r="L45" s="192">
        <v>15</v>
      </c>
      <c r="M45" s="192">
        <f>G45*(1+L45/100)</f>
        <v>0</v>
      </c>
      <c r="N45" s="192">
        <v>0</v>
      </c>
      <c r="O45" s="192">
        <f>ROUND(E45*N45,2)</f>
        <v>0</v>
      </c>
      <c r="P45" s="192">
        <v>2.4500000000000001E-2</v>
      </c>
      <c r="Q45" s="192">
        <f>ROUND(E45*P45,2)</f>
        <v>0.02</v>
      </c>
      <c r="R45" s="192" t="s">
        <v>190</v>
      </c>
      <c r="S45" s="192" t="s">
        <v>134</v>
      </c>
      <c r="T45" s="192">
        <v>0.38300000000000001</v>
      </c>
      <c r="U45" s="193">
        <f>ROUND(E45*T45,2)</f>
        <v>0.38</v>
      </c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135</v>
      </c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9">
        <v>17</v>
      </c>
      <c r="B46" s="179" t="s">
        <v>191</v>
      </c>
      <c r="C46" s="208" t="s">
        <v>192</v>
      </c>
      <c r="D46" s="181" t="s">
        <v>193</v>
      </c>
      <c r="E46" s="185">
        <v>1</v>
      </c>
      <c r="F46" s="191"/>
      <c r="G46" s="192">
        <f>ROUND(E46*F46,2)</f>
        <v>0</v>
      </c>
      <c r="H46" s="191"/>
      <c r="I46" s="192">
        <f>ROUND(E46*H46,2)</f>
        <v>0</v>
      </c>
      <c r="J46" s="191"/>
      <c r="K46" s="192">
        <f>ROUND(E46*J46,2)</f>
        <v>0</v>
      </c>
      <c r="L46" s="192">
        <v>15</v>
      </c>
      <c r="M46" s="192">
        <f>G46*(1+L46/100)</f>
        <v>0</v>
      </c>
      <c r="N46" s="192">
        <v>0</v>
      </c>
      <c r="O46" s="192">
        <f>ROUND(E46*N46,2)</f>
        <v>0</v>
      </c>
      <c r="P46" s="192">
        <v>1.933E-2</v>
      </c>
      <c r="Q46" s="192">
        <f>ROUND(E46*P46,2)</f>
        <v>0.02</v>
      </c>
      <c r="R46" s="192" t="s">
        <v>194</v>
      </c>
      <c r="S46" s="192" t="s">
        <v>177</v>
      </c>
      <c r="T46" s="192">
        <v>31.210999999999999</v>
      </c>
      <c r="U46" s="193">
        <f>ROUND(E46*T46,2)</f>
        <v>31.21</v>
      </c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135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9">
        <v>18</v>
      </c>
      <c r="B47" s="179" t="s">
        <v>195</v>
      </c>
      <c r="C47" s="208" t="s">
        <v>196</v>
      </c>
      <c r="D47" s="181" t="s">
        <v>176</v>
      </c>
      <c r="E47" s="185">
        <v>1</v>
      </c>
      <c r="F47" s="191"/>
      <c r="G47" s="192">
        <f>ROUND(E47*F47,2)</f>
        <v>0</v>
      </c>
      <c r="H47" s="191"/>
      <c r="I47" s="192">
        <f>ROUND(E47*H47,2)</f>
        <v>0</v>
      </c>
      <c r="J47" s="191"/>
      <c r="K47" s="192">
        <f>ROUND(E47*J47,2)</f>
        <v>0</v>
      </c>
      <c r="L47" s="192">
        <v>15</v>
      </c>
      <c r="M47" s="192">
        <f>G47*(1+L47/100)</f>
        <v>0</v>
      </c>
      <c r="N47" s="192">
        <v>0</v>
      </c>
      <c r="O47" s="192">
        <f>ROUND(E47*N47,2)</f>
        <v>0</v>
      </c>
      <c r="P47" s="192">
        <v>0.155</v>
      </c>
      <c r="Q47" s="192">
        <f>ROUND(E47*P47,2)</f>
        <v>0.16</v>
      </c>
      <c r="R47" s="192" t="s">
        <v>190</v>
      </c>
      <c r="S47" s="192" t="s">
        <v>134</v>
      </c>
      <c r="T47" s="192">
        <v>0.83699999999999997</v>
      </c>
      <c r="U47" s="193">
        <f>ROUND(E47*T47,2)</f>
        <v>0.84</v>
      </c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135</v>
      </c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9">
        <v>19</v>
      </c>
      <c r="B48" s="179" t="s">
        <v>197</v>
      </c>
      <c r="C48" s="208" t="s">
        <v>198</v>
      </c>
      <c r="D48" s="181" t="s">
        <v>176</v>
      </c>
      <c r="E48" s="185">
        <v>1</v>
      </c>
      <c r="F48" s="191"/>
      <c r="G48" s="192">
        <f>ROUND(E48*F48,2)</f>
        <v>0</v>
      </c>
      <c r="H48" s="191"/>
      <c r="I48" s="192">
        <f>ROUND(E48*H48,2)</f>
        <v>0</v>
      </c>
      <c r="J48" s="191"/>
      <c r="K48" s="192">
        <f>ROUND(E48*J48,2)</f>
        <v>0</v>
      </c>
      <c r="L48" s="192">
        <v>15</v>
      </c>
      <c r="M48" s="192">
        <f>G48*(1+L48/100)</f>
        <v>0</v>
      </c>
      <c r="N48" s="192">
        <v>0</v>
      </c>
      <c r="O48" s="192">
        <f>ROUND(E48*N48,2)</f>
        <v>0</v>
      </c>
      <c r="P48" s="192">
        <v>1.56E-3</v>
      </c>
      <c r="Q48" s="192">
        <f>ROUND(E48*P48,2)</f>
        <v>0</v>
      </c>
      <c r="R48" s="192" t="s">
        <v>190</v>
      </c>
      <c r="S48" s="192" t="s">
        <v>134</v>
      </c>
      <c r="T48" s="192">
        <v>0.86799999999999999</v>
      </c>
      <c r="U48" s="193">
        <f>ROUND(E48*T48,2)</f>
        <v>0.87</v>
      </c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135</v>
      </c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9">
        <v>20</v>
      </c>
      <c r="B49" s="179" t="s">
        <v>199</v>
      </c>
      <c r="C49" s="208" t="s">
        <v>200</v>
      </c>
      <c r="D49" s="181" t="s">
        <v>132</v>
      </c>
      <c r="E49" s="185">
        <v>31.21</v>
      </c>
      <c r="F49" s="191"/>
      <c r="G49" s="192">
        <f>ROUND(E49*F49,2)</f>
        <v>0</v>
      </c>
      <c r="H49" s="191"/>
      <c r="I49" s="192">
        <f>ROUND(E49*H49,2)</f>
        <v>0</v>
      </c>
      <c r="J49" s="191"/>
      <c r="K49" s="192">
        <f>ROUND(E49*J49,2)</f>
        <v>0</v>
      </c>
      <c r="L49" s="192">
        <v>15</v>
      </c>
      <c r="M49" s="192">
        <f>G49*(1+L49/100)</f>
        <v>0</v>
      </c>
      <c r="N49" s="192">
        <v>0</v>
      </c>
      <c r="O49" s="192">
        <f>ROUND(E49*N49,2)</f>
        <v>0</v>
      </c>
      <c r="P49" s="192">
        <v>1E-3</v>
      </c>
      <c r="Q49" s="192">
        <f>ROUND(E49*P49,2)</f>
        <v>0.03</v>
      </c>
      <c r="R49" s="192" t="s">
        <v>201</v>
      </c>
      <c r="S49" s="192" t="s">
        <v>134</v>
      </c>
      <c r="T49" s="192">
        <v>0.255</v>
      </c>
      <c r="U49" s="193">
        <f>ROUND(E49*T49,2)</f>
        <v>7.96</v>
      </c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156</v>
      </c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/>
      <c r="B50" s="179"/>
      <c r="C50" s="209" t="s">
        <v>157</v>
      </c>
      <c r="D50" s="182"/>
      <c r="E50" s="186">
        <v>6</v>
      </c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3"/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137</v>
      </c>
      <c r="AH50" s="168">
        <v>0</v>
      </c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/>
      <c r="B51" s="179"/>
      <c r="C51" s="209" t="s">
        <v>202</v>
      </c>
      <c r="D51" s="182"/>
      <c r="E51" s="186">
        <v>25.21</v>
      </c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3"/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137</v>
      </c>
      <c r="AH51" s="168">
        <v>0</v>
      </c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ht="22.5" outlineLevel="1">
      <c r="A52" s="169">
        <v>21</v>
      </c>
      <c r="B52" s="179" t="s">
        <v>203</v>
      </c>
      <c r="C52" s="208" t="s">
        <v>204</v>
      </c>
      <c r="D52" s="181" t="s">
        <v>176</v>
      </c>
      <c r="E52" s="185">
        <v>1</v>
      </c>
      <c r="F52" s="191"/>
      <c r="G52" s="192">
        <f>ROUND(E52*F52,2)</f>
        <v>0</v>
      </c>
      <c r="H52" s="191"/>
      <c r="I52" s="192">
        <f>ROUND(E52*H52,2)</f>
        <v>0</v>
      </c>
      <c r="J52" s="191"/>
      <c r="K52" s="192">
        <f>ROUND(E52*J52,2)</f>
        <v>0</v>
      </c>
      <c r="L52" s="192">
        <v>15</v>
      </c>
      <c r="M52" s="192">
        <f>G52*(1+L52/100)</f>
        <v>0</v>
      </c>
      <c r="N52" s="192">
        <v>0</v>
      </c>
      <c r="O52" s="192">
        <f>ROUND(E52*N52,2)</f>
        <v>0</v>
      </c>
      <c r="P52" s="192">
        <v>0</v>
      </c>
      <c r="Q52" s="192">
        <f>ROUND(E52*P52,2)</f>
        <v>0</v>
      </c>
      <c r="R52" s="192"/>
      <c r="S52" s="192" t="s">
        <v>177</v>
      </c>
      <c r="T52" s="192">
        <v>0</v>
      </c>
      <c r="U52" s="193">
        <f>ROUND(E52*T52,2)</f>
        <v>0</v>
      </c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205</v>
      </c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ht="22.5" outlineLevel="1">
      <c r="A53" s="169">
        <v>22</v>
      </c>
      <c r="B53" s="179" t="s">
        <v>206</v>
      </c>
      <c r="C53" s="208" t="s">
        <v>207</v>
      </c>
      <c r="D53" s="181" t="s">
        <v>176</v>
      </c>
      <c r="E53" s="185">
        <v>1</v>
      </c>
      <c r="F53" s="191"/>
      <c r="G53" s="192">
        <f>ROUND(E53*F53,2)</f>
        <v>0</v>
      </c>
      <c r="H53" s="191"/>
      <c r="I53" s="192">
        <f>ROUND(E53*H53,2)</f>
        <v>0</v>
      </c>
      <c r="J53" s="191"/>
      <c r="K53" s="192">
        <f>ROUND(E53*J53,2)</f>
        <v>0</v>
      </c>
      <c r="L53" s="192">
        <v>15</v>
      </c>
      <c r="M53" s="192">
        <f>G53*(1+L53/100)</f>
        <v>0</v>
      </c>
      <c r="N53" s="192">
        <v>0</v>
      </c>
      <c r="O53" s="192">
        <f>ROUND(E53*N53,2)</f>
        <v>0</v>
      </c>
      <c r="P53" s="192">
        <v>0</v>
      </c>
      <c r="Q53" s="192">
        <f>ROUND(E53*P53,2)</f>
        <v>0</v>
      </c>
      <c r="R53" s="192"/>
      <c r="S53" s="192" t="s">
        <v>177</v>
      </c>
      <c r="T53" s="192">
        <v>0</v>
      </c>
      <c r="U53" s="193">
        <f>ROUND(E53*T53,2)</f>
        <v>0</v>
      </c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205</v>
      </c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>
      <c r="A54" s="175" t="s">
        <v>128</v>
      </c>
      <c r="B54" s="180" t="s">
        <v>72</v>
      </c>
      <c r="C54" s="210" t="s">
        <v>73</v>
      </c>
      <c r="D54" s="183"/>
      <c r="E54" s="187"/>
      <c r="F54" s="194"/>
      <c r="G54" s="194">
        <f>SUMIF(AG55:AG55,"&lt;&gt;NOR",G55:G55)</f>
        <v>0</v>
      </c>
      <c r="H54" s="194"/>
      <c r="I54" s="194">
        <f>SUM(I55:I55)</f>
        <v>0</v>
      </c>
      <c r="J54" s="194"/>
      <c r="K54" s="194">
        <f>SUM(K55:K55)</f>
        <v>0</v>
      </c>
      <c r="L54" s="194"/>
      <c r="M54" s="194">
        <f>SUM(M55:M55)</f>
        <v>0</v>
      </c>
      <c r="N54" s="194"/>
      <c r="O54" s="194">
        <f>SUM(O55:O55)</f>
        <v>0</v>
      </c>
      <c r="P54" s="194"/>
      <c r="Q54" s="194">
        <f>SUM(Q55:Q55)</f>
        <v>0</v>
      </c>
      <c r="R54" s="194"/>
      <c r="S54" s="194"/>
      <c r="T54" s="194"/>
      <c r="U54" s="195">
        <f>SUM(U55:U55)</f>
        <v>1.81</v>
      </c>
      <c r="V54" s="194"/>
      <c r="AG54" t="s">
        <v>129</v>
      </c>
    </row>
    <row r="55" spans="1:60" outlineLevel="1">
      <c r="A55" s="169">
        <v>23</v>
      </c>
      <c r="B55" s="179" t="s">
        <v>208</v>
      </c>
      <c r="C55" s="208" t="s">
        <v>209</v>
      </c>
      <c r="D55" s="181" t="s">
        <v>210</v>
      </c>
      <c r="E55" s="185">
        <v>0.70250999999999997</v>
      </c>
      <c r="F55" s="191"/>
      <c r="G55" s="192">
        <f>ROUND(E55*F55,2)</f>
        <v>0</v>
      </c>
      <c r="H55" s="191"/>
      <c r="I55" s="192">
        <f>ROUND(E55*H55,2)</f>
        <v>0</v>
      </c>
      <c r="J55" s="191"/>
      <c r="K55" s="192">
        <f>ROUND(E55*J55,2)</f>
        <v>0</v>
      </c>
      <c r="L55" s="192">
        <v>15</v>
      </c>
      <c r="M55" s="192">
        <f>G55*(1+L55/100)</f>
        <v>0</v>
      </c>
      <c r="N55" s="192">
        <v>0</v>
      </c>
      <c r="O55" s="192">
        <f>ROUND(E55*N55,2)</f>
        <v>0</v>
      </c>
      <c r="P55" s="192">
        <v>0</v>
      </c>
      <c r="Q55" s="192">
        <f>ROUND(E55*P55,2)</f>
        <v>0</v>
      </c>
      <c r="R55" s="192" t="s">
        <v>150</v>
      </c>
      <c r="S55" s="192" t="s">
        <v>134</v>
      </c>
      <c r="T55" s="192">
        <v>2.577</v>
      </c>
      <c r="U55" s="193">
        <f>ROUND(E55*T55,2)</f>
        <v>1.81</v>
      </c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211</v>
      </c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>
      <c r="A56" s="175" t="s">
        <v>128</v>
      </c>
      <c r="B56" s="180" t="s">
        <v>74</v>
      </c>
      <c r="C56" s="210" t="s">
        <v>75</v>
      </c>
      <c r="D56" s="183"/>
      <c r="E56" s="187"/>
      <c r="F56" s="194"/>
      <c r="G56" s="194">
        <f>SUMIF(AG57:AG59,"&lt;&gt;NOR",G57:G59)</f>
        <v>0</v>
      </c>
      <c r="H56" s="194"/>
      <c r="I56" s="194">
        <f>SUM(I57:I59)</f>
        <v>0</v>
      </c>
      <c r="J56" s="194"/>
      <c r="K56" s="194">
        <f>SUM(K57:K59)</f>
        <v>0</v>
      </c>
      <c r="L56" s="194"/>
      <c r="M56" s="194">
        <f>SUM(M57:M59)</f>
        <v>0</v>
      </c>
      <c r="N56" s="194"/>
      <c r="O56" s="194">
        <f>SUM(O57:O59)</f>
        <v>0</v>
      </c>
      <c r="P56" s="194"/>
      <c r="Q56" s="194">
        <f>SUM(Q57:Q59)</f>
        <v>0</v>
      </c>
      <c r="R56" s="194"/>
      <c r="S56" s="194"/>
      <c r="T56" s="194"/>
      <c r="U56" s="195">
        <f>SUM(U57:U59)</f>
        <v>0.96</v>
      </c>
      <c r="V56" s="194"/>
      <c r="AG56" t="s">
        <v>129</v>
      </c>
    </row>
    <row r="57" spans="1:60" ht="22.5" outlineLevel="1">
      <c r="A57" s="169">
        <v>24</v>
      </c>
      <c r="B57" s="179" t="s">
        <v>212</v>
      </c>
      <c r="C57" s="208" t="s">
        <v>213</v>
      </c>
      <c r="D57" s="181" t="s">
        <v>132</v>
      </c>
      <c r="E57" s="185">
        <v>6.01</v>
      </c>
      <c r="F57" s="191"/>
      <c r="G57" s="192">
        <f>ROUND(E57*F57,2)</f>
        <v>0</v>
      </c>
      <c r="H57" s="191"/>
      <c r="I57" s="192">
        <f>ROUND(E57*H57,2)</f>
        <v>0</v>
      </c>
      <c r="J57" s="191"/>
      <c r="K57" s="192">
        <f>ROUND(E57*J57,2)</f>
        <v>0</v>
      </c>
      <c r="L57" s="192">
        <v>15</v>
      </c>
      <c r="M57" s="192">
        <f>G57*(1+L57/100)</f>
        <v>0</v>
      </c>
      <c r="N57" s="192">
        <v>2.1000000000000001E-4</v>
      </c>
      <c r="O57" s="192">
        <f>ROUND(E57*N57,2)</f>
        <v>0</v>
      </c>
      <c r="P57" s="192">
        <v>0</v>
      </c>
      <c r="Q57" s="192">
        <f>ROUND(E57*P57,2)</f>
        <v>0</v>
      </c>
      <c r="R57" s="192" t="s">
        <v>214</v>
      </c>
      <c r="S57" s="192" t="s">
        <v>134</v>
      </c>
      <c r="T57" s="192">
        <v>0.16</v>
      </c>
      <c r="U57" s="193">
        <f>ROUND(E57*T57,2)</f>
        <v>0.96</v>
      </c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135</v>
      </c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outlineLevel="1">
      <c r="A58" s="169"/>
      <c r="B58" s="179"/>
      <c r="C58" s="209" t="s">
        <v>140</v>
      </c>
      <c r="D58" s="182"/>
      <c r="E58" s="186">
        <v>6.01</v>
      </c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3"/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137</v>
      </c>
      <c r="AH58" s="168">
        <v>5</v>
      </c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69">
        <v>25</v>
      </c>
      <c r="B59" s="179" t="s">
        <v>215</v>
      </c>
      <c r="C59" s="208" t="s">
        <v>216</v>
      </c>
      <c r="D59" s="181" t="s">
        <v>0</v>
      </c>
      <c r="E59" s="188"/>
      <c r="F59" s="191"/>
      <c r="G59" s="192">
        <f>ROUND(E59*F59,2)</f>
        <v>0</v>
      </c>
      <c r="H59" s="191"/>
      <c r="I59" s="192">
        <f>ROUND(E59*H59,2)</f>
        <v>0</v>
      </c>
      <c r="J59" s="191"/>
      <c r="K59" s="192">
        <f>ROUND(E59*J59,2)</f>
        <v>0</v>
      </c>
      <c r="L59" s="192">
        <v>15</v>
      </c>
      <c r="M59" s="192">
        <f>G59*(1+L59/100)</f>
        <v>0</v>
      </c>
      <c r="N59" s="192">
        <v>0</v>
      </c>
      <c r="O59" s="192">
        <f>ROUND(E59*N59,2)</f>
        <v>0</v>
      </c>
      <c r="P59" s="192">
        <v>0</v>
      </c>
      <c r="Q59" s="192">
        <f>ROUND(E59*P59,2)</f>
        <v>0</v>
      </c>
      <c r="R59" s="192" t="s">
        <v>214</v>
      </c>
      <c r="S59" s="192" t="s">
        <v>134</v>
      </c>
      <c r="T59" s="192">
        <v>0</v>
      </c>
      <c r="U59" s="193">
        <f>ROUND(E59*T59,2)</f>
        <v>0</v>
      </c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211</v>
      </c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>
      <c r="A60" s="175" t="s">
        <v>128</v>
      </c>
      <c r="B60" s="180" t="s">
        <v>76</v>
      </c>
      <c r="C60" s="210" t="s">
        <v>77</v>
      </c>
      <c r="D60" s="183"/>
      <c r="E60" s="187"/>
      <c r="F60" s="194"/>
      <c r="G60" s="194">
        <f>SUMIF(AG61:AG61,"&lt;&gt;NOR",G61:G61)</f>
        <v>0</v>
      </c>
      <c r="H60" s="194"/>
      <c r="I60" s="194">
        <f>SUM(I61:I61)</f>
        <v>0</v>
      </c>
      <c r="J60" s="194"/>
      <c r="K60" s="194">
        <f>SUM(K61:K61)</f>
        <v>0</v>
      </c>
      <c r="L60" s="194"/>
      <c r="M60" s="194">
        <f>SUM(M61:M61)</f>
        <v>0</v>
      </c>
      <c r="N60" s="194"/>
      <c r="O60" s="194">
        <f>SUM(O61:O61)</f>
        <v>0</v>
      </c>
      <c r="P60" s="194"/>
      <c r="Q60" s="194">
        <f>SUM(Q61:Q61)</f>
        <v>0</v>
      </c>
      <c r="R60" s="194"/>
      <c r="S60" s="194"/>
      <c r="T60" s="194"/>
      <c r="U60" s="195">
        <f>SUM(U61:U61)</f>
        <v>0</v>
      </c>
      <c r="V60" s="194"/>
      <c r="AG60" t="s">
        <v>129</v>
      </c>
    </row>
    <row r="61" spans="1:60" outlineLevel="1">
      <c r="A61" s="169">
        <v>26</v>
      </c>
      <c r="B61" s="179" t="s">
        <v>217</v>
      </c>
      <c r="C61" s="208" t="s">
        <v>218</v>
      </c>
      <c r="D61" s="181" t="s">
        <v>176</v>
      </c>
      <c r="E61" s="185">
        <v>1</v>
      </c>
      <c r="F61" s="191"/>
      <c r="G61" s="192">
        <f>ROUND(E61*F61,2)</f>
        <v>0</v>
      </c>
      <c r="H61" s="191"/>
      <c r="I61" s="192">
        <f>ROUND(E61*H61,2)</f>
        <v>0</v>
      </c>
      <c r="J61" s="191"/>
      <c r="K61" s="192">
        <f>ROUND(E61*J61,2)</f>
        <v>0</v>
      </c>
      <c r="L61" s="192">
        <v>15</v>
      </c>
      <c r="M61" s="192">
        <f>G61*(1+L61/100)</f>
        <v>0</v>
      </c>
      <c r="N61" s="192">
        <v>0</v>
      </c>
      <c r="O61" s="192">
        <f>ROUND(E61*N61,2)</f>
        <v>0</v>
      </c>
      <c r="P61" s="192">
        <v>0</v>
      </c>
      <c r="Q61" s="192">
        <f>ROUND(E61*P61,2)</f>
        <v>0</v>
      </c>
      <c r="R61" s="192"/>
      <c r="S61" s="192" t="s">
        <v>177</v>
      </c>
      <c r="T61" s="192">
        <v>0</v>
      </c>
      <c r="U61" s="193">
        <f>ROUND(E61*T61,2)</f>
        <v>0</v>
      </c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135</v>
      </c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>
      <c r="A62" s="175" t="s">
        <v>128</v>
      </c>
      <c r="B62" s="180" t="s">
        <v>78</v>
      </c>
      <c r="C62" s="210" t="s">
        <v>79</v>
      </c>
      <c r="D62" s="183"/>
      <c r="E62" s="187"/>
      <c r="F62" s="194"/>
      <c r="G62" s="194">
        <f>SUMIF(AG63:AG63,"&lt;&gt;NOR",G63:G63)</f>
        <v>0</v>
      </c>
      <c r="H62" s="194"/>
      <c r="I62" s="194">
        <f>SUM(I63:I63)</f>
        <v>0</v>
      </c>
      <c r="J62" s="194"/>
      <c r="K62" s="194">
        <f>SUM(K63:K63)</f>
        <v>0</v>
      </c>
      <c r="L62" s="194"/>
      <c r="M62" s="194">
        <f>SUM(M63:M63)</f>
        <v>0</v>
      </c>
      <c r="N62" s="194"/>
      <c r="O62" s="194">
        <f>SUM(O63:O63)</f>
        <v>0</v>
      </c>
      <c r="P62" s="194"/>
      <c r="Q62" s="194">
        <f>SUM(Q63:Q63)</f>
        <v>0</v>
      </c>
      <c r="R62" s="194"/>
      <c r="S62" s="194"/>
      <c r="T62" s="194"/>
      <c r="U62" s="195">
        <f>SUM(U63:U63)</f>
        <v>0</v>
      </c>
      <c r="V62" s="194"/>
      <c r="AG62" t="s">
        <v>129</v>
      </c>
    </row>
    <row r="63" spans="1:60" outlineLevel="1">
      <c r="A63" s="169">
        <v>27</v>
      </c>
      <c r="B63" s="179" t="s">
        <v>219</v>
      </c>
      <c r="C63" s="208" t="s">
        <v>220</v>
      </c>
      <c r="D63" s="181" t="s">
        <v>176</v>
      </c>
      <c r="E63" s="185">
        <v>1</v>
      </c>
      <c r="F63" s="191"/>
      <c r="G63" s="192">
        <f>ROUND(E63*F63,2)</f>
        <v>0</v>
      </c>
      <c r="H63" s="191"/>
      <c r="I63" s="192">
        <f>ROUND(E63*H63,2)</f>
        <v>0</v>
      </c>
      <c r="J63" s="191"/>
      <c r="K63" s="192">
        <f>ROUND(E63*J63,2)</f>
        <v>0</v>
      </c>
      <c r="L63" s="192">
        <v>15</v>
      </c>
      <c r="M63" s="192">
        <f>G63*(1+L63/100)</f>
        <v>0</v>
      </c>
      <c r="N63" s="192">
        <v>0</v>
      </c>
      <c r="O63" s="192">
        <f>ROUND(E63*N63,2)</f>
        <v>0</v>
      </c>
      <c r="P63" s="192">
        <v>0</v>
      </c>
      <c r="Q63" s="192">
        <f>ROUND(E63*P63,2)</f>
        <v>0</v>
      </c>
      <c r="R63" s="192"/>
      <c r="S63" s="192" t="s">
        <v>177</v>
      </c>
      <c r="T63" s="192">
        <v>0</v>
      </c>
      <c r="U63" s="193">
        <f>ROUND(E63*T63,2)</f>
        <v>0</v>
      </c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135</v>
      </c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>
      <c r="A64" s="175" t="s">
        <v>128</v>
      </c>
      <c r="B64" s="180" t="s">
        <v>80</v>
      </c>
      <c r="C64" s="210" t="s">
        <v>81</v>
      </c>
      <c r="D64" s="183"/>
      <c r="E64" s="187"/>
      <c r="F64" s="194"/>
      <c r="G64" s="194">
        <f>SUMIF(AG65:AG86,"&lt;&gt;NOR",G65:G86)</f>
        <v>0</v>
      </c>
      <c r="H64" s="194"/>
      <c r="I64" s="194">
        <f>SUM(I65:I86)</f>
        <v>0</v>
      </c>
      <c r="J64" s="194"/>
      <c r="K64" s="194">
        <f>SUM(K65:K86)</f>
        <v>0</v>
      </c>
      <c r="L64" s="194"/>
      <c r="M64" s="194">
        <f>SUM(M65:M86)</f>
        <v>0</v>
      </c>
      <c r="N64" s="194"/>
      <c r="O64" s="194">
        <f>SUM(O65:O86)</f>
        <v>0.12</v>
      </c>
      <c r="P64" s="194"/>
      <c r="Q64" s="194">
        <f>SUM(Q65:Q86)</f>
        <v>0</v>
      </c>
      <c r="R64" s="194"/>
      <c r="S64" s="194"/>
      <c r="T64" s="194"/>
      <c r="U64" s="195">
        <f>SUM(U65:U86)</f>
        <v>14.19</v>
      </c>
      <c r="V64" s="194"/>
      <c r="AG64" t="s">
        <v>129</v>
      </c>
    </row>
    <row r="65" spans="1:60" outlineLevel="1">
      <c r="A65" s="169">
        <v>28</v>
      </c>
      <c r="B65" s="179" t="s">
        <v>221</v>
      </c>
      <c r="C65" s="208" t="s">
        <v>222</v>
      </c>
      <c r="D65" s="181" t="s">
        <v>176</v>
      </c>
      <c r="E65" s="185">
        <v>1</v>
      </c>
      <c r="F65" s="191"/>
      <c r="G65" s="192">
        <f t="shared" ref="G65:G86" si="0">ROUND(E65*F65,2)</f>
        <v>0</v>
      </c>
      <c r="H65" s="191"/>
      <c r="I65" s="192">
        <f t="shared" ref="I65:I86" si="1">ROUND(E65*H65,2)</f>
        <v>0</v>
      </c>
      <c r="J65" s="191"/>
      <c r="K65" s="192">
        <f t="shared" ref="K65:K86" si="2">ROUND(E65*J65,2)</f>
        <v>0</v>
      </c>
      <c r="L65" s="192">
        <v>15</v>
      </c>
      <c r="M65" s="192">
        <f t="shared" ref="M65:M86" si="3">G65*(1+L65/100)</f>
        <v>0</v>
      </c>
      <c r="N65" s="192">
        <v>2.794E-2</v>
      </c>
      <c r="O65" s="192">
        <f t="shared" ref="O65:O86" si="4">ROUND(E65*N65,2)</f>
        <v>0.03</v>
      </c>
      <c r="P65" s="192">
        <v>0</v>
      </c>
      <c r="Q65" s="192">
        <f t="shared" ref="Q65:Q86" si="5">ROUND(E65*P65,2)</f>
        <v>0</v>
      </c>
      <c r="R65" s="192" t="s">
        <v>190</v>
      </c>
      <c r="S65" s="192" t="s">
        <v>223</v>
      </c>
      <c r="T65" s="192">
        <v>1.5</v>
      </c>
      <c r="U65" s="193">
        <f t="shared" ref="U65:U86" si="6">ROUND(E65*T65,2)</f>
        <v>1.5</v>
      </c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224</v>
      </c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69">
        <v>29</v>
      </c>
      <c r="B66" s="179" t="s">
        <v>225</v>
      </c>
      <c r="C66" s="208" t="s">
        <v>226</v>
      </c>
      <c r="D66" s="181" t="s">
        <v>176</v>
      </c>
      <c r="E66" s="185">
        <v>1</v>
      </c>
      <c r="F66" s="191"/>
      <c r="G66" s="192">
        <f t="shared" si="0"/>
        <v>0</v>
      </c>
      <c r="H66" s="191"/>
      <c r="I66" s="192">
        <f t="shared" si="1"/>
        <v>0</v>
      </c>
      <c r="J66" s="191"/>
      <c r="K66" s="192">
        <f t="shared" si="2"/>
        <v>0</v>
      </c>
      <c r="L66" s="192">
        <v>15</v>
      </c>
      <c r="M66" s="192">
        <f t="shared" si="3"/>
        <v>0</v>
      </c>
      <c r="N66" s="192">
        <v>1.401E-2</v>
      </c>
      <c r="O66" s="192">
        <f t="shared" si="4"/>
        <v>0.01</v>
      </c>
      <c r="P66" s="192">
        <v>0</v>
      </c>
      <c r="Q66" s="192">
        <f t="shared" si="5"/>
        <v>0</v>
      </c>
      <c r="R66" s="192" t="s">
        <v>190</v>
      </c>
      <c r="S66" s="192" t="s">
        <v>227</v>
      </c>
      <c r="T66" s="192">
        <v>1.1890000000000001</v>
      </c>
      <c r="U66" s="193">
        <f t="shared" si="6"/>
        <v>1.19</v>
      </c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224</v>
      </c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>
        <v>30</v>
      </c>
      <c r="B67" s="179" t="s">
        <v>228</v>
      </c>
      <c r="C67" s="208" t="s">
        <v>229</v>
      </c>
      <c r="D67" s="181" t="s">
        <v>176</v>
      </c>
      <c r="E67" s="185">
        <v>1</v>
      </c>
      <c r="F67" s="191"/>
      <c r="G67" s="192">
        <f t="shared" si="0"/>
        <v>0</v>
      </c>
      <c r="H67" s="191"/>
      <c r="I67" s="192">
        <f t="shared" si="1"/>
        <v>0</v>
      </c>
      <c r="J67" s="191"/>
      <c r="K67" s="192">
        <f t="shared" si="2"/>
        <v>0</v>
      </c>
      <c r="L67" s="192">
        <v>15</v>
      </c>
      <c r="M67" s="192">
        <f t="shared" si="3"/>
        <v>0</v>
      </c>
      <c r="N67" s="192">
        <v>6.2E-4</v>
      </c>
      <c r="O67" s="192">
        <f t="shared" si="4"/>
        <v>0</v>
      </c>
      <c r="P67" s="192">
        <v>0</v>
      </c>
      <c r="Q67" s="192">
        <f t="shared" si="5"/>
        <v>0</v>
      </c>
      <c r="R67" s="192" t="s">
        <v>190</v>
      </c>
      <c r="S67" s="192" t="s">
        <v>230</v>
      </c>
      <c r="T67" s="192">
        <v>2.6</v>
      </c>
      <c r="U67" s="193">
        <f t="shared" si="6"/>
        <v>2.6</v>
      </c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224</v>
      </c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>
        <v>31</v>
      </c>
      <c r="B68" s="179" t="s">
        <v>231</v>
      </c>
      <c r="C68" s="208" t="s">
        <v>232</v>
      </c>
      <c r="D68" s="181" t="s">
        <v>176</v>
      </c>
      <c r="E68" s="185">
        <v>1</v>
      </c>
      <c r="F68" s="191"/>
      <c r="G68" s="192">
        <f t="shared" si="0"/>
        <v>0</v>
      </c>
      <c r="H68" s="191"/>
      <c r="I68" s="192">
        <f t="shared" si="1"/>
        <v>0</v>
      </c>
      <c r="J68" s="191"/>
      <c r="K68" s="192">
        <f t="shared" si="2"/>
        <v>0</v>
      </c>
      <c r="L68" s="192">
        <v>15</v>
      </c>
      <c r="M68" s="192">
        <f t="shared" si="3"/>
        <v>0</v>
      </c>
      <c r="N68" s="192">
        <v>1.7000000000000001E-4</v>
      </c>
      <c r="O68" s="192">
        <f t="shared" si="4"/>
        <v>0</v>
      </c>
      <c r="P68" s="192">
        <v>0</v>
      </c>
      <c r="Q68" s="192">
        <f t="shared" si="5"/>
        <v>0</v>
      </c>
      <c r="R68" s="192" t="s">
        <v>190</v>
      </c>
      <c r="S68" s="192" t="s">
        <v>134</v>
      </c>
      <c r="T68" s="192">
        <v>2.9</v>
      </c>
      <c r="U68" s="193">
        <f t="shared" si="6"/>
        <v>2.9</v>
      </c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224</v>
      </c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69">
        <v>32</v>
      </c>
      <c r="B69" s="179" t="s">
        <v>233</v>
      </c>
      <c r="C69" s="208" t="s">
        <v>234</v>
      </c>
      <c r="D69" s="181" t="s">
        <v>176</v>
      </c>
      <c r="E69" s="185">
        <v>1</v>
      </c>
      <c r="F69" s="191"/>
      <c r="G69" s="192">
        <f t="shared" si="0"/>
        <v>0</v>
      </c>
      <c r="H69" s="191"/>
      <c r="I69" s="192">
        <f t="shared" si="1"/>
        <v>0</v>
      </c>
      <c r="J69" s="191"/>
      <c r="K69" s="192">
        <f t="shared" si="2"/>
        <v>0</v>
      </c>
      <c r="L69" s="192">
        <v>15</v>
      </c>
      <c r="M69" s="192">
        <f t="shared" si="3"/>
        <v>0</v>
      </c>
      <c r="N69" s="192">
        <v>7.2000000000000005E-4</v>
      </c>
      <c r="O69" s="192">
        <f t="shared" si="4"/>
        <v>0</v>
      </c>
      <c r="P69" s="192">
        <v>0</v>
      </c>
      <c r="Q69" s="192">
        <f t="shared" si="5"/>
        <v>0</v>
      </c>
      <c r="R69" s="192" t="s">
        <v>190</v>
      </c>
      <c r="S69" s="192" t="s">
        <v>134</v>
      </c>
      <c r="T69" s="192">
        <v>0.50600000000000001</v>
      </c>
      <c r="U69" s="193">
        <f t="shared" si="6"/>
        <v>0.51</v>
      </c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135</v>
      </c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outlineLevel="1">
      <c r="A70" s="169">
        <v>33</v>
      </c>
      <c r="B70" s="179" t="s">
        <v>235</v>
      </c>
      <c r="C70" s="208" t="s">
        <v>236</v>
      </c>
      <c r="D70" s="181" t="s">
        <v>176</v>
      </c>
      <c r="E70" s="185">
        <v>1</v>
      </c>
      <c r="F70" s="191"/>
      <c r="G70" s="192">
        <f t="shared" si="0"/>
        <v>0</v>
      </c>
      <c r="H70" s="191"/>
      <c r="I70" s="192">
        <f t="shared" si="1"/>
        <v>0</v>
      </c>
      <c r="J70" s="191"/>
      <c r="K70" s="192">
        <f t="shared" si="2"/>
        <v>0</v>
      </c>
      <c r="L70" s="192">
        <v>15</v>
      </c>
      <c r="M70" s="192">
        <f t="shared" si="3"/>
        <v>0</v>
      </c>
      <c r="N70" s="192">
        <v>6.4820000000000003E-2</v>
      </c>
      <c r="O70" s="192">
        <f t="shared" si="4"/>
        <v>0.06</v>
      </c>
      <c r="P70" s="192">
        <v>0</v>
      </c>
      <c r="Q70" s="192">
        <f t="shared" si="5"/>
        <v>0</v>
      </c>
      <c r="R70" s="192" t="s">
        <v>190</v>
      </c>
      <c r="S70" s="192" t="s">
        <v>134</v>
      </c>
      <c r="T70" s="192">
        <v>2.9580000000000002</v>
      </c>
      <c r="U70" s="193">
        <f t="shared" si="6"/>
        <v>2.96</v>
      </c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135</v>
      </c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69">
        <v>34</v>
      </c>
      <c r="B71" s="179" t="s">
        <v>237</v>
      </c>
      <c r="C71" s="208" t="s">
        <v>238</v>
      </c>
      <c r="D71" s="181" t="s">
        <v>176</v>
      </c>
      <c r="E71" s="185">
        <v>6</v>
      </c>
      <c r="F71" s="191"/>
      <c r="G71" s="192">
        <f t="shared" si="0"/>
        <v>0</v>
      </c>
      <c r="H71" s="191"/>
      <c r="I71" s="192">
        <f t="shared" si="1"/>
        <v>0</v>
      </c>
      <c r="J71" s="191"/>
      <c r="K71" s="192">
        <f t="shared" si="2"/>
        <v>0</v>
      </c>
      <c r="L71" s="192">
        <v>15</v>
      </c>
      <c r="M71" s="192">
        <f t="shared" si="3"/>
        <v>0</v>
      </c>
      <c r="N71" s="192">
        <v>0</v>
      </c>
      <c r="O71" s="192">
        <f t="shared" si="4"/>
        <v>0</v>
      </c>
      <c r="P71" s="192">
        <v>0</v>
      </c>
      <c r="Q71" s="192">
        <f t="shared" si="5"/>
        <v>0</v>
      </c>
      <c r="R71" s="192" t="s">
        <v>190</v>
      </c>
      <c r="S71" s="192" t="s">
        <v>239</v>
      </c>
      <c r="T71" s="192">
        <v>0</v>
      </c>
      <c r="U71" s="193">
        <f t="shared" si="6"/>
        <v>0</v>
      </c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224</v>
      </c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ht="22.5" outlineLevel="1">
      <c r="A72" s="169">
        <v>35</v>
      </c>
      <c r="B72" s="179" t="s">
        <v>240</v>
      </c>
      <c r="C72" s="208" t="s">
        <v>241</v>
      </c>
      <c r="D72" s="181" t="s">
        <v>193</v>
      </c>
      <c r="E72" s="185">
        <v>1</v>
      </c>
      <c r="F72" s="191"/>
      <c r="G72" s="192">
        <f t="shared" si="0"/>
        <v>0</v>
      </c>
      <c r="H72" s="191"/>
      <c r="I72" s="192">
        <f t="shared" si="1"/>
        <v>0</v>
      </c>
      <c r="J72" s="191"/>
      <c r="K72" s="192">
        <f t="shared" si="2"/>
        <v>0</v>
      </c>
      <c r="L72" s="192">
        <v>15</v>
      </c>
      <c r="M72" s="192">
        <f t="shared" si="3"/>
        <v>0</v>
      </c>
      <c r="N72" s="192">
        <v>1.1999999999999999E-3</v>
      </c>
      <c r="O72" s="192">
        <f t="shared" si="4"/>
        <v>0</v>
      </c>
      <c r="P72" s="192">
        <v>0</v>
      </c>
      <c r="Q72" s="192">
        <f t="shared" si="5"/>
        <v>0</v>
      </c>
      <c r="R72" s="192" t="s">
        <v>190</v>
      </c>
      <c r="S72" s="192" t="s">
        <v>230</v>
      </c>
      <c r="T72" s="192">
        <v>0.44500000000000001</v>
      </c>
      <c r="U72" s="193">
        <f t="shared" si="6"/>
        <v>0.45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224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 ht="22.5" outlineLevel="1">
      <c r="A73" s="169">
        <v>36</v>
      </c>
      <c r="B73" s="179" t="s">
        <v>242</v>
      </c>
      <c r="C73" s="208" t="s">
        <v>243</v>
      </c>
      <c r="D73" s="181" t="s">
        <v>193</v>
      </c>
      <c r="E73" s="185">
        <v>1</v>
      </c>
      <c r="F73" s="191"/>
      <c r="G73" s="192">
        <f t="shared" si="0"/>
        <v>0</v>
      </c>
      <c r="H73" s="191"/>
      <c r="I73" s="192">
        <f t="shared" si="1"/>
        <v>0</v>
      </c>
      <c r="J73" s="191"/>
      <c r="K73" s="192">
        <f t="shared" si="2"/>
        <v>0</v>
      </c>
      <c r="L73" s="192">
        <v>15</v>
      </c>
      <c r="M73" s="192">
        <f t="shared" si="3"/>
        <v>0</v>
      </c>
      <c r="N73" s="192">
        <v>1.2999999999999999E-3</v>
      </c>
      <c r="O73" s="192">
        <f t="shared" si="4"/>
        <v>0</v>
      </c>
      <c r="P73" s="192">
        <v>0</v>
      </c>
      <c r="Q73" s="192">
        <f t="shared" si="5"/>
        <v>0</v>
      </c>
      <c r="R73" s="192" t="s">
        <v>190</v>
      </c>
      <c r="S73" s="192" t="s">
        <v>230</v>
      </c>
      <c r="T73" s="192">
        <v>0.48499999999999999</v>
      </c>
      <c r="U73" s="193">
        <f t="shared" si="6"/>
        <v>0.49</v>
      </c>
      <c r="V73" s="192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 t="s">
        <v>224</v>
      </c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 ht="22.5" outlineLevel="1">
      <c r="A74" s="169">
        <v>37</v>
      </c>
      <c r="B74" s="179" t="s">
        <v>244</v>
      </c>
      <c r="C74" s="208" t="s">
        <v>245</v>
      </c>
      <c r="D74" s="181" t="s">
        <v>193</v>
      </c>
      <c r="E74" s="185">
        <v>1</v>
      </c>
      <c r="F74" s="191"/>
      <c r="G74" s="192">
        <f t="shared" si="0"/>
        <v>0</v>
      </c>
      <c r="H74" s="191"/>
      <c r="I74" s="192">
        <f t="shared" si="1"/>
        <v>0</v>
      </c>
      <c r="J74" s="191"/>
      <c r="K74" s="192">
        <f t="shared" si="2"/>
        <v>0</v>
      </c>
      <c r="L74" s="192">
        <v>15</v>
      </c>
      <c r="M74" s="192">
        <f t="shared" si="3"/>
        <v>0</v>
      </c>
      <c r="N74" s="192">
        <v>9.2000000000000003E-4</v>
      </c>
      <c r="O74" s="192">
        <f t="shared" si="4"/>
        <v>0</v>
      </c>
      <c r="P74" s="192">
        <v>0</v>
      </c>
      <c r="Q74" s="192">
        <f t="shared" si="5"/>
        <v>0</v>
      </c>
      <c r="R74" s="192" t="s">
        <v>190</v>
      </c>
      <c r="S74" s="192" t="s">
        <v>230</v>
      </c>
      <c r="T74" s="192">
        <v>0.58699999999999997</v>
      </c>
      <c r="U74" s="193">
        <f t="shared" si="6"/>
        <v>0.59</v>
      </c>
      <c r="V74" s="192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 t="s">
        <v>224</v>
      </c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ht="22.5" outlineLevel="1">
      <c r="A75" s="169">
        <v>38</v>
      </c>
      <c r="B75" s="179" t="s">
        <v>246</v>
      </c>
      <c r="C75" s="208" t="s">
        <v>247</v>
      </c>
      <c r="D75" s="181" t="s">
        <v>193</v>
      </c>
      <c r="E75" s="185">
        <v>1</v>
      </c>
      <c r="F75" s="191"/>
      <c r="G75" s="192">
        <f t="shared" si="0"/>
        <v>0</v>
      </c>
      <c r="H75" s="191"/>
      <c r="I75" s="192">
        <f t="shared" si="1"/>
        <v>0</v>
      </c>
      <c r="J75" s="191"/>
      <c r="K75" s="192">
        <f t="shared" si="2"/>
        <v>0</v>
      </c>
      <c r="L75" s="192">
        <v>15</v>
      </c>
      <c r="M75" s="192">
        <f t="shared" si="3"/>
        <v>0</v>
      </c>
      <c r="N75" s="192">
        <v>7.2999999999999996E-4</v>
      </c>
      <c r="O75" s="192">
        <f t="shared" si="4"/>
        <v>0</v>
      </c>
      <c r="P75" s="192">
        <v>0</v>
      </c>
      <c r="Q75" s="192">
        <f t="shared" si="5"/>
        <v>0</v>
      </c>
      <c r="R75" s="192" t="s">
        <v>190</v>
      </c>
      <c r="S75" s="192" t="s">
        <v>230</v>
      </c>
      <c r="T75" s="192">
        <v>0.246</v>
      </c>
      <c r="U75" s="193">
        <f t="shared" si="6"/>
        <v>0.25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224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69">
        <v>39</v>
      </c>
      <c r="B76" s="179" t="s">
        <v>248</v>
      </c>
      <c r="C76" s="208" t="s">
        <v>249</v>
      </c>
      <c r="D76" s="181" t="s">
        <v>193</v>
      </c>
      <c r="E76" s="185">
        <v>1</v>
      </c>
      <c r="F76" s="191"/>
      <c r="G76" s="192">
        <f t="shared" si="0"/>
        <v>0</v>
      </c>
      <c r="H76" s="191"/>
      <c r="I76" s="192">
        <f t="shared" si="1"/>
        <v>0</v>
      </c>
      <c r="J76" s="191"/>
      <c r="K76" s="192">
        <f t="shared" si="2"/>
        <v>0</v>
      </c>
      <c r="L76" s="192">
        <v>15</v>
      </c>
      <c r="M76" s="192">
        <f t="shared" si="3"/>
        <v>0</v>
      </c>
      <c r="N76" s="192">
        <v>2.5999999999999998E-4</v>
      </c>
      <c r="O76" s="192">
        <f t="shared" si="4"/>
        <v>0</v>
      </c>
      <c r="P76" s="192">
        <v>0</v>
      </c>
      <c r="Q76" s="192">
        <f t="shared" si="5"/>
        <v>0</v>
      </c>
      <c r="R76" s="192" t="s">
        <v>190</v>
      </c>
      <c r="S76" s="192" t="s">
        <v>230</v>
      </c>
      <c r="T76" s="192">
        <v>0.246</v>
      </c>
      <c r="U76" s="193">
        <f t="shared" si="6"/>
        <v>0.25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224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9">
        <v>40</v>
      </c>
      <c r="B77" s="179" t="s">
        <v>250</v>
      </c>
      <c r="C77" s="208" t="s">
        <v>251</v>
      </c>
      <c r="D77" s="181" t="s">
        <v>193</v>
      </c>
      <c r="E77" s="185">
        <v>1</v>
      </c>
      <c r="F77" s="191"/>
      <c r="G77" s="192">
        <f t="shared" si="0"/>
        <v>0</v>
      </c>
      <c r="H77" s="191"/>
      <c r="I77" s="192">
        <f t="shared" si="1"/>
        <v>0</v>
      </c>
      <c r="J77" s="191"/>
      <c r="K77" s="192">
        <f t="shared" si="2"/>
        <v>0</v>
      </c>
      <c r="L77" s="192">
        <v>15</v>
      </c>
      <c r="M77" s="192">
        <f t="shared" si="3"/>
        <v>0</v>
      </c>
      <c r="N77" s="192">
        <v>2.0000000000000001E-4</v>
      </c>
      <c r="O77" s="192">
        <f t="shared" si="4"/>
        <v>0</v>
      </c>
      <c r="P77" s="192">
        <v>0</v>
      </c>
      <c r="Q77" s="192">
        <f t="shared" si="5"/>
        <v>0</v>
      </c>
      <c r="R77" s="192" t="s">
        <v>190</v>
      </c>
      <c r="S77" s="192" t="s">
        <v>230</v>
      </c>
      <c r="T77" s="192">
        <v>0.246</v>
      </c>
      <c r="U77" s="193">
        <f t="shared" si="6"/>
        <v>0.25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224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9">
        <v>41</v>
      </c>
      <c r="B78" s="179" t="s">
        <v>252</v>
      </c>
      <c r="C78" s="208" t="s">
        <v>253</v>
      </c>
      <c r="D78" s="181" t="s">
        <v>193</v>
      </c>
      <c r="E78" s="185">
        <v>1</v>
      </c>
      <c r="F78" s="191"/>
      <c r="G78" s="192">
        <f t="shared" si="0"/>
        <v>0</v>
      </c>
      <c r="H78" s="191"/>
      <c r="I78" s="192">
        <f t="shared" si="1"/>
        <v>0</v>
      </c>
      <c r="J78" s="191"/>
      <c r="K78" s="192">
        <f t="shared" si="2"/>
        <v>0</v>
      </c>
      <c r="L78" s="192">
        <v>15</v>
      </c>
      <c r="M78" s="192">
        <f t="shared" si="3"/>
        <v>0</v>
      </c>
      <c r="N78" s="192">
        <v>3.6999999999999999E-4</v>
      </c>
      <c r="O78" s="192">
        <f t="shared" si="4"/>
        <v>0</v>
      </c>
      <c r="P78" s="192">
        <v>0</v>
      </c>
      <c r="Q78" s="192">
        <f t="shared" si="5"/>
        <v>0</v>
      </c>
      <c r="R78" s="192" t="s">
        <v>190</v>
      </c>
      <c r="S78" s="192" t="s">
        <v>230</v>
      </c>
      <c r="T78" s="192">
        <v>0.246</v>
      </c>
      <c r="U78" s="193">
        <f t="shared" si="6"/>
        <v>0.25</v>
      </c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135</v>
      </c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ht="22.5" outlineLevel="1">
      <c r="A79" s="169">
        <v>42</v>
      </c>
      <c r="B79" s="179" t="s">
        <v>254</v>
      </c>
      <c r="C79" s="208" t="s">
        <v>255</v>
      </c>
      <c r="D79" s="181" t="s">
        <v>193</v>
      </c>
      <c r="E79" s="185">
        <v>1</v>
      </c>
      <c r="F79" s="191"/>
      <c r="G79" s="192">
        <f t="shared" si="0"/>
        <v>0</v>
      </c>
      <c r="H79" s="191"/>
      <c r="I79" s="192">
        <f t="shared" si="1"/>
        <v>0</v>
      </c>
      <c r="J79" s="191"/>
      <c r="K79" s="192">
        <f t="shared" si="2"/>
        <v>0</v>
      </c>
      <c r="L79" s="192">
        <v>15</v>
      </c>
      <c r="M79" s="192">
        <f t="shared" si="3"/>
        <v>0</v>
      </c>
      <c r="N79" s="192">
        <v>0</v>
      </c>
      <c r="O79" s="192">
        <f t="shared" si="4"/>
        <v>0</v>
      </c>
      <c r="P79" s="192">
        <v>0</v>
      </c>
      <c r="Q79" s="192">
        <f t="shared" si="5"/>
        <v>0</v>
      </c>
      <c r="R79" s="192"/>
      <c r="S79" s="192" t="s">
        <v>177</v>
      </c>
      <c r="T79" s="192">
        <v>0</v>
      </c>
      <c r="U79" s="193">
        <f t="shared" si="6"/>
        <v>0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135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>
        <v>43</v>
      </c>
      <c r="B80" s="179" t="s">
        <v>256</v>
      </c>
      <c r="C80" s="208" t="s">
        <v>257</v>
      </c>
      <c r="D80" s="181" t="s">
        <v>193</v>
      </c>
      <c r="E80" s="185">
        <v>1</v>
      </c>
      <c r="F80" s="191"/>
      <c r="G80" s="192">
        <f t="shared" si="0"/>
        <v>0</v>
      </c>
      <c r="H80" s="191"/>
      <c r="I80" s="192">
        <f t="shared" si="1"/>
        <v>0</v>
      </c>
      <c r="J80" s="191"/>
      <c r="K80" s="192">
        <f t="shared" si="2"/>
        <v>0</v>
      </c>
      <c r="L80" s="192">
        <v>15</v>
      </c>
      <c r="M80" s="192">
        <f t="shared" si="3"/>
        <v>0</v>
      </c>
      <c r="N80" s="192">
        <v>0</v>
      </c>
      <c r="O80" s="192">
        <f t="shared" si="4"/>
        <v>0</v>
      </c>
      <c r="P80" s="192">
        <v>0</v>
      </c>
      <c r="Q80" s="192">
        <f t="shared" si="5"/>
        <v>0</v>
      </c>
      <c r="R80" s="192"/>
      <c r="S80" s="192" t="s">
        <v>177</v>
      </c>
      <c r="T80" s="192">
        <v>0</v>
      </c>
      <c r="U80" s="193">
        <f t="shared" si="6"/>
        <v>0</v>
      </c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135</v>
      </c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>
        <v>44</v>
      </c>
      <c r="B81" s="179" t="s">
        <v>258</v>
      </c>
      <c r="C81" s="208" t="s">
        <v>259</v>
      </c>
      <c r="D81" s="181" t="s">
        <v>193</v>
      </c>
      <c r="E81" s="185">
        <v>1</v>
      </c>
      <c r="F81" s="191"/>
      <c r="G81" s="192">
        <f t="shared" si="0"/>
        <v>0</v>
      </c>
      <c r="H81" s="191"/>
      <c r="I81" s="192">
        <f t="shared" si="1"/>
        <v>0</v>
      </c>
      <c r="J81" s="191"/>
      <c r="K81" s="192">
        <f t="shared" si="2"/>
        <v>0</v>
      </c>
      <c r="L81" s="192">
        <v>15</v>
      </c>
      <c r="M81" s="192">
        <f t="shared" si="3"/>
        <v>0</v>
      </c>
      <c r="N81" s="192">
        <v>0</v>
      </c>
      <c r="O81" s="192">
        <f t="shared" si="4"/>
        <v>0</v>
      </c>
      <c r="P81" s="192">
        <v>0</v>
      </c>
      <c r="Q81" s="192">
        <f t="shared" si="5"/>
        <v>0</v>
      </c>
      <c r="R81" s="192"/>
      <c r="S81" s="192" t="s">
        <v>177</v>
      </c>
      <c r="T81" s="192">
        <v>0</v>
      </c>
      <c r="U81" s="193">
        <f t="shared" si="6"/>
        <v>0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135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>
      <c r="A82" s="169">
        <v>45</v>
      </c>
      <c r="B82" s="179" t="s">
        <v>260</v>
      </c>
      <c r="C82" s="208" t="s">
        <v>261</v>
      </c>
      <c r="D82" s="181" t="s">
        <v>193</v>
      </c>
      <c r="E82" s="185">
        <v>1</v>
      </c>
      <c r="F82" s="191"/>
      <c r="G82" s="192">
        <f t="shared" si="0"/>
        <v>0</v>
      </c>
      <c r="H82" s="191"/>
      <c r="I82" s="192">
        <f t="shared" si="1"/>
        <v>0</v>
      </c>
      <c r="J82" s="191"/>
      <c r="K82" s="192">
        <f t="shared" si="2"/>
        <v>0</v>
      </c>
      <c r="L82" s="192">
        <v>15</v>
      </c>
      <c r="M82" s="192">
        <f t="shared" si="3"/>
        <v>0</v>
      </c>
      <c r="N82" s="192">
        <v>0</v>
      </c>
      <c r="O82" s="192">
        <f t="shared" si="4"/>
        <v>0</v>
      </c>
      <c r="P82" s="192">
        <v>0</v>
      </c>
      <c r="Q82" s="192">
        <f t="shared" si="5"/>
        <v>0</v>
      </c>
      <c r="R82" s="192" t="s">
        <v>165</v>
      </c>
      <c r="S82" s="192" t="s">
        <v>230</v>
      </c>
      <c r="T82" s="192">
        <v>0</v>
      </c>
      <c r="U82" s="193">
        <f t="shared" si="6"/>
        <v>0</v>
      </c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262</v>
      </c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outlineLevel="1">
      <c r="A83" s="169">
        <v>46</v>
      </c>
      <c r="B83" s="179" t="s">
        <v>263</v>
      </c>
      <c r="C83" s="208" t="s">
        <v>264</v>
      </c>
      <c r="D83" s="181" t="s">
        <v>193</v>
      </c>
      <c r="E83" s="185">
        <v>1</v>
      </c>
      <c r="F83" s="191"/>
      <c r="G83" s="192">
        <f t="shared" si="0"/>
        <v>0</v>
      </c>
      <c r="H83" s="191"/>
      <c r="I83" s="192">
        <f t="shared" si="1"/>
        <v>0</v>
      </c>
      <c r="J83" s="191"/>
      <c r="K83" s="192">
        <f t="shared" si="2"/>
        <v>0</v>
      </c>
      <c r="L83" s="192">
        <v>15</v>
      </c>
      <c r="M83" s="192">
        <f t="shared" si="3"/>
        <v>0</v>
      </c>
      <c r="N83" s="192">
        <v>4.4999999999999997E-3</v>
      </c>
      <c r="O83" s="192">
        <f t="shared" si="4"/>
        <v>0</v>
      </c>
      <c r="P83" s="192">
        <v>0</v>
      </c>
      <c r="Q83" s="192">
        <f t="shared" si="5"/>
        <v>0</v>
      </c>
      <c r="R83" s="192" t="s">
        <v>165</v>
      </c>
      <c r="S83" s="192" t="s">
        <v>265</v>
      </c>
      <c r="T83" s="192">
        <v>0</v>
      </c>
      <c r="U83" s="193">
        <f t="shared" si="6"/>
        <v>0</v>
      </c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266</v>
      </c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outlineLevel="1">
      <c r="A84" s="169">
        <v>47</v>
      </c>
      <c r="B84" s="179" t="s">
        <v>267</v>
      </c>
      <c r="C84" s="208" t="s">
        <v>268</v>
      </c>
      <c r="D84" s="181" t="s">
        <v>193</v>
      </c>
      <c r="E84" s="185">
        <v>1</v>
      </c>
      <c r="F84" s="191"/>
      <c r="G84" s="192">
        <f t="shared" si="0"/>
        <v>0</v>
      </c>
      <c r="H84" s="191"/>
      <c r="I84" s="192">
        <f t="shared" si="1"/>
        <v>0</v>
      </c>
      <c r="J84" s="191"/>
      <c r="K84" s="192">
        <f t="shared" si="2"/>
        <v>0</v>
      </c>
      <c r="L84" s="192">
        <v>15</v>
      </c>
      <c r="M84" s="192">
        <f t="shared" si="3"/>
        <v>0</v>
      </c>
      <c r="N84" s="192">
        <v>1.2999999999999999E-2</v>
      </c>
      <c r="O84" s="192">
        <f t="shared" si="4"/>
        <v>0.01</v>
      </c>
      <c r="P84" s="192">
        <v>0</v>
      </c>
      <c r="Q84" s="192">
        <f t="shared" si="5"/>
        <v>0</v>
      </c>
      <c r="R84" s="192" t="s">
        <v>165</v>
      </c>
      <c r="S84" s="192" t="s">
        <v>230</v>
      </c>
      <c r="T84" s="192">
        <v>0</v>
      </c>
      <c r="U84" s="193">
        <f t="shared" si="6"/>
        <v>0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266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>
      <c r="A85" s="169">
        <v>48</v>
      </c>
      <c r="B85" s="179" t="s">
        <v>269</v>
      </c>
      <c r="C85" s="208" t="s">
        <v>270</v>
      </c>
      <c r="D85" s="181" t="s">
        <v>193</v>
      </c>
      <c r="E85" s="185">
        <v>1</v>
      </c>
      <c r="F85" s="191"/>
      <c r="G85" s="192">
        <f t="shared" si="0"/>
        <v>0</v>
      </c>
      <c r="H85" s="191"/>
      <c r="I85" s="192">
        <f t="shared" si="1"/>
        <v>0</v>
      </c>
      <c r="J85" s="191"/>
      <c r="K85" s="192">
        <f t="shared" si="2"/>
        <v>0</v>
      </c>
      <c r="L85" s="192">
        <v>15</v>
      </c>
      <c r="M85" s="192">
        <f t="shared" si="3"/>
        <v>0</v>
      </c>
      <c r="N85" s="192">
        <v>1.0999999999999999E-2</v>
      </c>
      <c r="O85" s="192">
        <f t="shared" si="4"/>
        <v>0.01</v>
      </c>
      <c r="P85" s="192">
        <v>0</v>
      </c>
      <c r="Q85" s="192">
        <f t="shared" si="5"/>
        <v>0</v>
      </c>
      <c r="R85" s="192" t="s">
        <v>165</v>
      </c>
      <c r="S85" s="192" t="s">
        <v>134</v>
      </c>
      <c r="T85" s="192">
        <v>0</v>
      </c>
      <c r="U85" s="193">
        <f t="shared" si="6"/>
        <v>0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266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ht="22.5" outlineLevel="1">
      <c r="A86" s="169">
        <v>49</v>
      </c>
      <c r="B86" s="179" t="s">
        <v>271</v>
      </c>
      <c r="C86" s="208" t="s">
        <v>272</v>
      </c>
      <c r="D86" s="181" t="s">
        <v>0</v>
      </c>
      <c r="E86" s="188"/>
      <c r="F86" s="191"/>
      <c r="G86" s="192">
        <f t="shared" si="0"/>
        <v>0</v>
      </c>
      <c r="H86" s="191"/>
      <c r="I86" s="192">
        <f t="shared" si="1"/>
        <v>0</v>
      </c>
      <c r="J86" s="191"/>
      <c r="K86" s="192">
        <f t="shared" si="2"/>
        <v>0</v>
      </c>
      <c r="L86" s="192">
        <v>15</v>
      </c>
      <c r="M86" s="192">
        <f t="shared" si="3"/>
        <v>0</v>
      </c>
      <c r="N86" s="192">
        <v>0</v>
      </c>
      <c r="O86" s="192">
        <f t="shared" si="4"/>
        <v>0</v>
      </c>
      <c r="P86" s="192">
        <v>0</v>
      </c>
      <c r="Q86" s="192">
        <f t="shared" si="5"/>
        <v>0</v>
      </c>
      <c r="R86" s="192" t="s">
        <v>190</v>
      </c>
      <c r="S86" s="192" t="s">
        <v>134</v>
      </c>
      <c r="T86" s="192">
        <v>0</v>
      </c>
      <c r="U86" s="193">
        <f t="shared" si="6"/>
        <v>0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211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>
      <c r="A87" s="175" t="s">
        <v>128</v>
      </c>
      <c r="B87" s="180" t="s">
        <v>82</v>
      </c>
      <c r="C87" s="210" t="s">
        <v>83</v>
      </c>
      <c r="D87" s="183"/>
      <c r="E87" s="187"/>
      <c r="F87" s="194"/>
      <c r="G87" s="194">
        <f>SUMIF(AG88:AG89,"&lt;&gt;NOR",G88:G89)</f>
        <v>0</v>
      </c>
      <c r="H87" s="194"/>
      <c r="I87" s="194">
        <f>SUM(I88:I89)</f>
        <v>0</v>
      </c>
      <c r="J87" s="194"/>
      <c r="K87" s="194">
        <f>SUM(K88:K89)</f>
        <v>0</v>
      </c>
      <c r="L87" s="194"/>
      <c r="M87" s="194">
        <f>SUM(M88:M89)</f>
        <v>0</v>
      </c>
      <c r="N87" s="194"/>
      <c r="O87" s="194">
        <f>SUM(O88:O89)</f>
        <v>0</v>
      </c>
      <c r="P87" s="194"/>
      <c r="Q87" s="194">
        <f>SUM(Q88:Q89)</f>
        <v>0</v>
      </c>
      <c r="R87" s="194"/>
      <c r="S87" s="194"/>
      <c r="T87" s="194"/>
      <c r="U87" s="195">
        <f>SUM(U88:U89)</f>
        <v>0</v>
      </c>
      <c r="V87" s="194"/>
      <c r="AG87" t="s">
        <v>129</v>
      </c>
    </row>
    <row r="88" spans="1:60" ht="22.5" outlineLevel="1">
      <c r="A88" s="169">
        <v>50</v>
      </c>
      <c r="B88" s="179" t="s">
        <v>273</v>
      </c>
      <c r="C88" s="208" t="s">
        <v>274</v>
      </c>
      <c r="D88" s="181" t="s">
        <v>193</v>
      </c>
      <c r="E88" s="185">
        <v>1</v>
      </c>
      <c r="F88" s="191"/>
      <c r="G88" s="192">
        <f>ROUND(E88*F88,2)</f>
        <v>0</v>
      </c>
      <c r="H88" s="191"/>
      <c r="I88" s="192">
        <f>ROUND(E88*H88,2)</f>
        <v>0</v>
      </c>
      <c r="J88" s="191"/>
      <c r="K88" s="192">
        <f>ROUND(E88*J88,2)</f>
        <v>0</v>
      </c>
      <c r="L88" s="192">
        <v>15</v>
      </c>
      <c r="M88" s="192">
        <f>G88*(1+L88/100)</f>
        <v>0</v>
      </c>
      <c r="N88" s="192">
        <v>0</v>
      </c>
      <c r="O88" s="192">
        <f>ROUND(E88*N88,2)</f>
        <v>0</v>
      </c>
      <c r="P88" s="192">
        <v>0</v>
      </c>
      <c r="Q88" s="192">
        <f>ROUND(E88*P88,2)</f>
        <v>0</v>
      </c>
      <c r="R88" s="192"/>
      <c r="S88" s="192" t="s">
        <v>177</v>
      </c>
      <c r="T88" s="192">
        <v>0</v>
      </c>
      <c r="U88" s="193">
        <f>ROUND(E88*T88,2)</f>
        <v>0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205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ht="22.5" outlineLevel="1">
      <c r="A89" s="169">
        <v>51</v>
      </c>
      <c r="B89" s="179" t="s">
        <v>275</v>
      </c>
      <c r="C89" s="208" t="s">
        <v>276</v>
      </c>
      <c r="D89" s="181" t="s">
        <v>176</v>
      </c>
      <c r="E89" s="185">
        <v>1</v>
      </c>
      <c r="F89" s="191"/>
      <c r="G89" s="192">
        <f>ROUND(E89*F89,2)</f>
        <v>0</v>
      </c>
      <c r="H89" s="191"/>
      <c r="I89" s="192">
        <f>ROUND(E89*H89,2)</f>
        <v>0</v>
      </c>
      <c r="J89" s="191"/>
      <c r="K89" s="192">
        <f>ROUND(E89*J89,2)</f>
        <v>0</v>
      </c>
      <c r="L89" s="192">
        <v>15</v>
      </c>
      <c r="M89" s="192">
        <f>G89*(1+L89/100)</f>
        <v>0</v>
      </c>
      <c r="N89" s="192">
        <v>0</v>
      </c>
      <c r="O89" s="192">
        <f>ROUND(E89*N89,2)</f>
        <v>0</v>
      </c>
      <c r="P89" s="192">
        <v>0</v>
      </c>
      <c r="Q89" s="192">
        <f>ROUND(E89*P89,2)</f>
        <v>0</v>
      </c>
      <c r="R89" s="192"/>
      <c r="S89" s="192" t="s">
        <v>177</v>
      </c>
      <c r="T89" s="192">
        <v>0</v>
      </c>
      <c r="U89" s="193">
        <f>ROUND(E89*T89,2)</f>
        <v>0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205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>
      <c r="A90" s="175" t="s">
        <v>128</v>
      </c>
      <c r="B90" s="180" t="s">
        <v>84</v>
      </c>
      <c r="C90" s="210" t="s">
        <v>85</v>
      </c>
      <c r="D90" s="183"/>
      <c r="E90" s="187"/>
      <c r="F90" s="194"/>
      <c r="G90" s="194">
        <f>SUMIF(AG91:AG93,"&lt;&gt;NOR",G91:G93)</f>
        <v>0</v>
      </c>
      <c r="H90" s="194"/>
      <c r="I90" s="194">
        <f>SUM(I91:I93)</f>
        <v>0</v>
      </c>
      <c r="J90" s="194"/>
      <c r="K90" s="194">
        <f>SUM(K91:K93)</f>
        <v>0</v>
      </c>
      <c r="L90" s="194"/>
      <c r="M90" s="194">
        <f>SUM(M91:M93)</f>
        <v>0</v>
      </c>
      <c r="N90" s="194"/>
      <c r="O90" s="194">
        <f>SUM(O91:O93)</f>
        <v>0.06</v>
      </c>
      <c r="P90" s="194"/>
      <c r="Q90" s="194">
        <f>SUM(Q91:Q93)</f>
        <v>0</v>
      </c>
      <c r="R90" s="194"/>
      <c r="S90" s="194"/>
      <c r="T90" s="194"/>
      <c r="U90" s="195">
        <f>SUM(U91:U93)</f>
        <v>1.86</v>
      </c>
      <c r="V90" s="194"/>
      <c r="AG90" t="s">
        <v>129</v>
      </c>
    </row>
    <row r="91" spans="1:60" outlineLevel="1">
      <c r="A91" s="169">
        <v>52</v>
      </c>
      <c r="B91" s="179" t="s">
        <v>277</v>
      </c>
      <c r="C91" s="208" t="s">
        <v>278</v>
      </c>
      <c r="D91" s="181" t="s">
        <v>193</v>
      </c>
      <c r="E91" s="185">
        <v>1</v>
      </c>
      <c r="F91" s="191"/>
      <c r="G91" s="192">
        <f>ROUND(E91*F91,2)</f>
        <v>0</v>
      </c>
      <c r="H91" s="191"/>
      <c r="I91" s="192">
        <f>ROUND(E91*H91,2)</f>
        <v>0</v>
      </c>
      <c r="J91" s="191"/>
      <c r="K91" s="192">
        <f>ROUND(E91*J91,2)</f>
        <v>0</v>
      </c>
      <c r="L91" s="192">
        <v>15</v>
      </c>
      <c r="M91" s="192">
        <f>G91*(1+L91/100)</f>
        <v>0</v>
      </c>
      <c r="N91" s="192">
        <v>0</v>
      </c>
      <c r="O91" s="192">
        <f>ROUND(E91*N91,2)</f>
        <v>0</v>
      </c>
      <c r="P91" s="192">
        <v>0</v>
      </c>
      <c r="Q91" s="192">
        <f>ROUND(E91*P91,2)</f>
        <v>0</v>
      </c>
      <c r="R91" s="192"/>
      <c r="S91" s="192" t="s">
        <v>177</v>
      </c>
      <c r="T91" s="192">
        <v>0</v>
      </c>
      <c r="U91" s="193">
        <f>ROUND(E91*T91,2)</f>
        <v>0</v>
      </c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135</v>
      </c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69">
        <v>53</v>
      </c>
      <c r="B92" s="179" t="s">
        <v>279</v>
      </c>
      <c r="C92" s="208" t="s">
        <v>280</v>
      </c>
      <c r="D92" s="181" t="s">
        <v>193</v>
      </c>
      <c r="E92" s="185">
        <v>1</v>
      </c>
      <c r="F92" s="191"/>
      <c r="G92" s="192">
        <f>ROUND(E92*F92,2)</f>
        <v>0</v>
      </c>
      <c r="H92" s="191"/>
      <c r="I92" s="192">
        <f>ROUND(E92*H92,2)</f>
        <v>0</v>
      </c>
      <c r="J92" s="191"/>
      <c r="K92" s="192">
        <f>ROUND(E92*J92,2)</f>
        <v>0</v>
      </c>
      <c r="L92" s="192">
        <v>15</v>
      </c>
      <c r="M92" s="192">
        <f>G92*(1+L92/100)</f>
        <v>0</v>
      </c>
      <c r="N92" s="192">
        <v>0</v>
      </c>
      <c r="O92" s="192">
        <f>ROUND(E92*N92,2)</f>
        <v>0</v>
      </c>
      <c r="P92" s="192">
        <v>0</v>
      </c>
      <c r="Q92" s="192">
        <f>ROUND(E92*P92,2)</f>
        <v>0</v>
      </c>
      <c r="R92" s="192"/>
      <c r="S92" s="192" t="s">
        <v>177</v>
      </c>
      <c r="T92" s="192">
        <v>0</v>
      </c>
      <c r="U92" s="193">
        <f>ROUND(E92*T92,2)</f>
        <v>0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135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ht="33.75" outlineLevel="1">
      <c r="A93" s="169">
        <v>54</v>
      </c>
      <c r="B93" s="179" t="s">
        <v>281</v>
      </c>
      <c r="C93" s="208" t="s">
        <v>282</v>
      </c>
      <c r="D93" s="181" t="s">
        <v>176</v>
      </c>
      <c r="E93" s="185">
        <v>1</v>
      </c>
      <c r="F93" s="191"/>
      <c r="G93" s="192">
        <f>ROUND(E93*F93,2)</f>
        <v>0</v>
      </c>
      <c r="H93" s="191"/>
      <c r="I93" s="192">
        <f>ROUND(E93*H93,2)</f>
        <v>0</v>
      </c>
      <c r="J93" s="191"/>
      <c r="K93" s="192">
        <f>ROUND(E93*J93,2)</f>
        <v>0</v>
      </c>
      <c r="L93" s="192">
        <v>15</v>
      </c>
      <c r="M93" s="192">
        <f>G93*(1+L93/100)</f>
        <v>0</v>
      </c>
      <c r="N93" s="192">
        <v>5.5719999999999999E-2</v>
      </c>
      <c r="O93" s="192">
        <f>ROUND(E93*N93,2)</f>
        <v>0.06</v>
      </c>
      <c r="P93" s="192">
        <v>0</v>
      </c>
      <c r="Q93" s="192">
        <f>ROUND(E93*P93,2)</f>
        <v>0</v>
      </c>
      <c r="R93" s="192"/>
      <c r="S93" s="192" t="s">
        <v>177</v>
      </c>
      <c r="T93" s="192">
        <v>1.859</v>
      </c>
      <c r="U93" s="193">
        <f>ROUND(E93*T93,2)</f>
        <v>1.86</v>
      </c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205</v>
      </c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>
      <c r="A94" s="175" t="s">
        <v>128</v>
      </c>
      <c r="B94" s="180" t="s">
        <v>86</v>
      </c>
      <c r="C94" s="210" t="s">
        <v>87</v>
      </c>
      <c r="D94" s="183"/>
      <c r="E94" s="187"/>
      <c r="F94" s="194"/>
      <c r="G94" s="194">
        <f>SUMIF(AG95:AG104,"&lt;&gt;NOR",G95:G104)</f>
        <v>0</v>
      </c>
      <c r="H94" s="194"/>
      <c r="I94" s="194">
        <f>SUM(I95:I104)</f>
        <v>0</v>
      </c>
      <c r="J94" s="194"/>
      <c r="K94" s="194">
        <f>SUM(K95:K104)</f>
        <v>0</v>
      </c>
      <c r="L94" s="194"/>
      <c r="M94" s="194">
        <f>SUM(M95:M104)</f>
        <v>0</v>
      </c>
      <c r="N94" s="194"/>
      <c r="O94" s="194">
        <f>SUM(O95:O104)</f>
        <v>0.19</v>
      </c>
      <c r="P94" s="194"/>
      <c r="Q94" s="194">
        <f>SUM(Q95:Q104)</f>
        <v>0</v>
      </c>
      <c r="R94" s="194"/>
      <c r="S94" s="194"/>
      <c r="T94" s="194"/>
      <c r="U94" s="195">
        <f>SUM(U95:U104)</f>
        <v>6.02</v>
      </c>
      <c r="V94" s="194"/>
      <c r="AG94" t="s">
        <v>129</v>
      </c>
    </row>
    <row r="95" spans="1:60" outlineLevel="1">
      <c r="A95" s="169">
        <v>55</v>
      </c>
      <c r="B95" s="179" t="s">
        <v>283</v>
      </c>
      <c r="C95" s="208" t="s">
        <v>284</v>
      </c>
      <c r="D95" s="181" t="s">
        <v>193</v>
      </c>
      <c r="E95" s="185">
        <v>2</v>
      </c>
      <c r="F95" s="191"/>
      <c r="G95" s="192">
        <f t="shared" ref="G95:G104" si="7">ROUND(E95*F95,2)</f>
        <v>0</v>
      </c>
      <c r="H95" s="191"/>
      <c r="I95" s="192">
        <f t="shared" ref="I95:I104" si="8">ROUND(E95*H95,2)</f>
        <v>0</v>
      </c>
      <c r="J95" s="191"/>
      <c r="K95" s="192">
        <f t="shared" ref="K95:K104" si="9">ROUND(E95*J95,2)</f>
        <v>0</v>
      </c>
      <c r="L95" s="192">
        <v>15</v>
      </c>
      <c r="M95" s="192">
        <f t="shared" ref="M95:M104" si="10">G95*(1+L95/100)</f>
        <v>0</v>
      </c>
      <c r="N95" s="192">
        <v>0</v>
      </c>
      <c r="O95" s="192">
        <f t="shared" ref="O95:O104" si="11">ROUND(E95*N95,2)</f>
        <v>0</v>
      </c>
      <c r="P95" s="192">
        <v>0</v>
      </c>
      <c r="Q95" s="192">
        <f t="shared" ref="Q95:Q104" si="12">ROUND(E95*P95,2)</f>
        <v>0</v>
      </c>
      <c r="R95" s="192" t="s">
        <v>285</v>
      </c>
      <c r="S95" s="192" t="s">
        <v>134</v>
      </c>
      <c r="T95" s="192">
        <v>1.45</v>
      </c>
      <c r="U95" s="193">
        <f t="shared" ref="U95:U104" si="13">ROUND(E95*T95,2)</f>
        <v>2.9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135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outlineLevel="1">
      <c r="A96" s="169">
        <v>56</v>
      </c>
      <c r="B96" s="179" t="s">
        <v>286</v>
      </c>
      <c r="C96" s="208" t="s">
        <v>287</v>
      </c>
      <c r="D96" s="181" t="s">
        <v>193</v>
      </c>
      <c r="E96" s="185">
        <v>2</v>
      </c>
      <c r="F96" s="191"/>
      <c r="G96" s="192">
        <f t="shared" si="7"/>
        <v>0</v>
      </c>
      <c r="H96" s="191"/>
      <c r="I96" s="192">
        <f t="shared" si="8"/>
        <v>0</v>
      </c>
      <c r="J96" s="191"/>
      <c r="K96" s="192">
        <f t="shared" si="9"/>
        <v>0</v>
      </c>
      <c r="L96" s="192">
        <v>15</v>
      </c>
      <c r="M96" s="192">
        <f t="shared" si="10"/>
        <v>0</v>
      </c>
      <c r="N96" s="192">
        <v>0</v>
      </c>
      <c r="O96" s="192">
        <f t="shared" si="11"/>
        <v>0</v>
      </c>
      <c r="P96" s="192">
        <v>0</v>
      </c>
      <c r="Q96" s="192">
        <f t="shared" si="12"/>
        <v>0</v>
      </c>
      <c r="R96" s="192" t="s">
        <v>285</v>
      </c>
      <c r="S96" s="192" t="s">
        <v>134</v>
      </c>
      <c r="T96" s="192">
        <v>0</v>
      </c>
      <c r="U96" s="193">
        <f t="shared" si="13"/>
        <v>0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224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 outlineLevel="1">
      <c r="A97" s="169">
        <v>57</v>
      </c>
      <c r="B97" s="179" t="s">
        <v>288</v>
      </c>
      <c r="C97" s="208" t="s">
        <v>289</v>
      </c>
      <c r="D97" s="181" t="s">
        <v>176</v>
      </c>
      <c r="E97" s="185">
        <v>1</v>
      </c>
      <c r="F97" s="191"/>
      <c r="G97" s="192">
        <f t="shared" si="7"/>
        <v>0</v>
      </c>
      <c r="H97" s="191"/>
      <c r="I97" s="192">
        <f t="shared" si="8"/>
        <v>0</v>
      </c>
      <c r="J97" s="191"/>
      <c r="K97" s="192">
        <f t="shared" si="9"/>
        <v>0</v>
      </c>
      <c r="L97" s="192">
        <v>15</v>
      </c>
      <c r="M97" s="192">
        <f t="shared" si="10"/>
        <v>0</v>
      </c>
      <c r="N97" s="192">
        <v>0</v>
      </c>
      <c r="O97" s="192">
        <f t="shared" si="11"/>
        <v>0</v>
      </c>
      <c r="P97" s="192">
        <v>0</v>
      </c>
      <c r="Q97" s="192">
        <f t="shared" si="12"/>
        <v>0</v>
      </c>
      <c r="R97" s="192"/>
      <c r="S97" s="192" t="s">
        <v>177</v>
      </c>
      <c r="T97" s="192">
        <v>0</v>
      </c>
      <c r="U97" s="193">
        <f t="shared" si="13"/>
        <v>0</v>
      </c>
      <c r="V97" s="192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 t="s">
        <v>224</v>
      </c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 ht="22.5" outlineLevel="1">
      <c r="A98" s="169">
        <v>58</v>
      </c>
      <c r="B98" s="179" t="s">
        <v>290</v>
      </c>
      <c r="C98" s="208" t="s">
        <v>291</v>
      </c>
      <c r="D98" s="181" t="s">
        <v>193</v>
      </c>
      <c r="E98" s="185">
        <v>1</v>
      </c>
      <c r="F98" s="191"/>
      <c r="G98" s="192">
        <f t="shared" si="7"/>
        <v>0</v>
      </c>
      <c r="H98" s="191"/>
      <c r="I98" s="192">
        <f t="shared" si="8"/>
        <v>0</v>
      </c>
      <c r="J98" s="191"/>
      <c r="K98" s="192">
        <f t="shared" si="9"/>
        <v>0</v>
      </c>
      <c r="L98" s="192">
        <v>15</v>
      </c>
      <c r="M98" s="192">
        <f t="shared" si="10"/>
        <v>0</v>
      </c>
      <c r="N98" s="192">
        <v>0</v>
      </c>
      <c r="O98" s="192">
        <f t="shared" si="11"/>
        <v>0</v>
      </c>
      <c r="P98" s="192">
        <v>0</v>
      </c>
      <c r="Q98" s="192">
        <f t="shared" si="12"/>
        <v>0</v>
      </c>
      <c r="R98" s="192"/>
      <c r="S98" s="192" t="s">
        <v>177</v>
      </c>
      <c r="T98" s="192">
        <v>0</v>
      </c>
      <c r="U98" s="193">
        <f t="shared" si="13"/>
        <v>0</v>
      </c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135</v>
      </c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ht="22.5" outlineLevel="1">
      <c r="A99" s="169">
        <v>59</v>
      </c>
      <c r="B99" s="179" t="s">
        <v>292</v>
      </c>
      <c r="C99" s="208" t="s">
        <v>293</v>
      </c>
      <c r="D99" s="181" t="s">
        <v>193</v>
      </c>
      <c r="E99" s="185">
        <v>3</v>
      </c>
      <c r="F99" s="191"/>
      <c r="G99" s="192">
        <f t="shared" si="7"/>
        <v>0</v>
      </c>
      <c r="H99" s="191"/>
      <c r="I99" s="192">
        <f t="shared" si="8"/>
        <v>0</v>
      </c>
      <c r="J99" s="191"/>
      <c r="K99" s="192">
        <f t="shared" si="9"/>
        <v>0</v>
      </c>
      <c r="L99" s="192">
        <v>15</v>
      </c>
      <c r="M99" s="192">
        <f t="shared" si="10"/>
        <v>0</v>
      </c>
      <c r="N99" s="192">
        <v>0</v>
      </c>
      <c r="O99" s="192">
        <f t="shared" si="11"/>
        <v>0</v>
      </c>
      <c r="P99" s="192">
        <v>0</v>
      </c>
      <c r="Q99" s="192">
        <f t="shared" si="12"/>
        <v>0</v>
      </c>
      <c r="R99" s="192"/>
      <c r="S99" s="192" t="s">
        <v>177</v>
      </c>
      <c r="T99" s="192">
        <v>0</v>
      </c>
      <c r="U99" s="193">
        <f t="shared" si="13"/>
        <v>0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224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ht="22.5" outlineLevel="1">
      <c r="A100" s="169">
        <v>60</v>
      </c>
      <c r="B100" s="179" t="s">
        <v>294</v>
      </c>
      <c r="C100" s="208" t="s">
        <v>295</v>
      </c>
      <c r="D100" s="181" t="s">
        <v>193</v>
      </c>
      <c r="E100" s="185">
        <v>1</v>
      </c>
      <c r="F100" s="191"/>
      <c r="G100" s="192">
        <f t="shared" si="7"/>
        <v>0</v>
      </c>
      <c r="H100" s="191"/>
      <c r="I100" s="192">
        <f t="shared" si="8"/>
        <v>0</v>
      </c>
      <c r="J100" s="191"/>
      <c r="K100" s="192">
        <f t="shared" si="9"/>
        <v>0</v>
      </c>
      <c r="L100" s="192">
        <v>15</v>
      </c>
      <c r="M100" s="192">
        <f t="shared" si="10"/>
        <v>0</v>
      </c>
      <c r="N100" s="192">
        <v>0.161</v>
      </c>
      <c r="O100" s="192">
        <f t="shared" si="11"/>
        <v>0.16</v>
      </c>
      <c r="P100" s="192">
        <v>0</v>
      </c>
      <c r="Q100" s="192">
        <f t="shared" si="12"/>
        <v>0</v>
      </c>
      <c r="R100" s="192"/>
      <c r="S100" s="192" t="s">
        <v>177</v>
      </c>
      <c r="T100" s="192">
        <v>3.1182400000000001</v>
      </c>
      <c r="U100" s="193">
        <f t="shared" si="13"/>
        <v>3.12</v>
      </c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296</v>
      </c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>
      <c r="A101" s="169">
        <v>61</v>
      </c>
      <c r="B101" s="179" t="s">
        <v>297</v>
      </c>
      <c r="C101" s="208" t="s">
        <v>298</v>
      </c>
      <c r="D101" s="181" t="s">
        <v>193</v>
      </c>
      <c r="E101" s="185">
        <v>2</v>
      </c>
      <c r="F101" s="191"/>
      <c r="G101" s="192">
        <f t="shared" si="7"/>
        <v>0</v>
      </c>
      <c r="H101" s="191"/>
      <c r="I101" s="192">
        <f t="shared" si="8"/>
        <v>0</v>
      </c>
      <c r="J101" s="191"/>
      <c r="K101" s="192">
        <f t="shared" si="9"/>
        <v>0</v>
      </c>
      <c r="L101" s="192">
        <v>15</v>
      </c>
      <c r="M101" s="192">
        <f t="shared" si="10"/>
        <v>0</v>
      </c>
      <c r="N101" s="192">
        <v>7.5000000000000002E-4</v>
      </c>
      <c r="O101" s="192">
        <f t="shared" si="11"/>
        <v>0</v>
      </c>
      <c r="P101" s="192">
        <v>0</v>
      </c>
      <c r="Q101" s="192">
        <f t="shared" si="12"/>
        <v>0</v>
      </c>
      <c r="R101" s="192" t="s">
        <v>165</v>
      </c>
      <c r="S101" s="192" t="s">
        <v>134</v>
      </c>
      <c r="T101" s="192">
        <v>0</v>
      </c>
      <c r="U101" s="193">
        <f t="shared" si="13"/>
        <v>0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262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69">
        <v>62</v>
      </c>
      <c r="B102" s="179" t="s">
        <v>299</v>
      </c>
      <c r="C102" s="208" t="s">
        <v>300</v>
      </c>
      <c r="D102" s="181" t="s">
        <v>193</v>
      </c>
      <c r="E102" s="185">
        <v>1</v>
      </c>
      <c r="F102" s="191"/>
      <c r="G102" s="192">
        <f t="shared" si="7"/>
        <v>0</v>
      </c>
      <c r="H102" s="191"/>
      <c r="I102" s="192">
        <f t="shared" si="8"/>
        <v>0</v>
      </c>
      <c r="J102" s="191"/>
      <c r="K102" s="192">
        <f t="shared" si="9"/>
        <v>0</v>
      </c>
      <c r="L102" s="192">
        <v>15</v>
      </c>
      <c r="M102" s="192">
        <f t="shared" si="10"/>
        <v>0</v>
      </c>
      <c r="N102" s="192">
        <v>1.38E-2</v>
      </c>
      <c r="O102" s="192">
        <f t="shared" si="11"/>
        <v>0.01</v>
      </c>
      <c r="P102" s="192">
        <v>0</v>
      </c>
      <c r="Q102" s="192">
        <f t="shared" si="12"/>
        <v>0</v>
      </c>
      <c r="R102" s="192" t="s">
        <v>165</v>
      </c>
      <c r="S102" s="192" t="s">
        <v>227</v>
      </c>
      <c r="T102" s="192">
        <v>0</v>
      </c>
      <c r="U102" s="193">
        <f t="shared" si="13"/>
        <v>0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262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69">
        <v>63</v>
      </c>
      <c r="B103" s="179" t="s">
        <v>301</v>
      </c>
      <c r="C103" s="208" t="s">
        <v>302</v>
      </c>
      <c r="D103" s="181" t="s">
        <v>193</v>
      </c>
      <c r="E103" s="185">
        <v>1</v>
      </c>
      <c r="F103" s="191"/>
      <c r="G103" s="192">
        <f t="shared" si="7"/>
        <v>0</v>
      </c>
      <c r="H103" s="191"/>
      <c r="I103" s="192">
        <f t="shared" si="8"/>
        <v>0</v>
      </c>
      <c r="J103" s="191"/>
      <c r="K103" s="192">
        <f t="shared" si="9"/>
        <v>0</v>
      </c>
      <c r="L103" s="192">
        <v>15</v>
      </c>
      <c r="M103" s="192">
        <f t="shared" si="10"/>
        <v>0</v>
      </c>
      <c r="N103" s="192">
        <v>1.6E-2</v>
      </c>
      <c r="O103" s="192">
        <f t="shared" si="11"/>
        <v>0.02</v>
      </c>
      <c r="P103" s="192">
        <v>0</v>
      </c>
      <c r="Q103" s="192">
        <f t="shared" si="12"/>
        <v>0</v>
      </c>
      <c r="R103" s="192" t="s">
        <v>165</v>
      </c>
      <c r="S103" s="192" t="s">
        <v>134</v>
      </c>
      <c r="T103" s="192">
        <v>0</v>
      </c>
      <c r="U103" s="193">
        <f t="shared" si="13"/>
        <v>0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266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outlineLevel="1">
      <c r="A104" s="169">
        <v>64</v>
      </c>
      <c r="B104" s="179" t="s">
        <v>303</v>
      </c>
      <c r="C104" s="208" t="s">
        <v>304</v>
      </c>
      <c r="D104" s="181" t="s">
        <v>0</v>
      </c>
      <c r="E104" s="188"/>
      <c r="F104" s="191"/>
      <c r="G104" s="192">
        <f t="shared" si="7"/>
        <v>0</v>
      </c>
      <c r="H104" s="191"/>
      <c r="I104" s="192">
        <f t="shared" si="8"/>
        <v>0</v>
      </c>
      <c r="J104" s="191"/>
      <c r="K104" s="192">
        <f t="shared" si="9"/>
        <v>0</v>
      </c>
      <c r="L104" s="192">
        <v>15</v>
      </c>
      <c r="M104" s="192">
        <f t="shared" si="10"/>
        <v>0</v>
      </c>
      <c r="N104" s="192">
        <v>0</v>
      </c>
      <c r="O104" s="192">
        <f t="shared" si="11"/>
        <v>0</v>
      </c>
      <c r="P104" s="192">
        <v>0</v>
      </c>
      <c r="Q104" s="192">
        <f t="shared" si="12"/>
        <v>0</v>
      </c>
      <c r="R104" s="192" t="s">
        <v>285</v>
      </c>
      <c r="S104" s="192" t="s">
        <v>134</v>
      </c>
      <c r="T104" s="192">
        <v>0</v>
      </c>
      <c r="U104" s="193">
        <f t="shared" si="13"/>
        <v>0</v>
      </c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211</v>
      </c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>
      <c r="A105" s="175" t="s">
        <v>128</v>
      </c>
      <c r="B105" s="180" t="s">
        <v>88</v>
      </c>
      <c r="C105" s="210" t="s">
        <v>89</v>
      </c>
      <c r="D105" s="183"/>
      <c r="E105" s="187"/>
      <c r="F105" s="194"/>
      <c r="G105" s="194">
        <f>SUMIF(AG106:AG123,"&lt;&gt;NOR",G106:G123)</f>
        <v>0</v>
      </c>
      <c r="H105" s="194"/>
      <c r="I105" s="194">
        <f>SUM(I106:I123)</f>
        <v>0</v>
      </c>
      <c r="J105" s="194"/>
      <c r="K105" s="194">
        <f>SUM(K106:K123)</f>
        <v>0</v>
      </c>
      <c r="L105" s="194"/>
      <c r="M105" s="194">
        <f>SUM(M106:M123)</f>
        <v>0</v>
      </c>
      <c r="N105" s="194"/>
      <c r="O105" s="194">
        <f>SUM(O106:O123)</f>
        <v>0</v>
      </c>
      <c r="P105" s="194"/>
      <c r="Q105" s="194">
        <f>SUM(Q106:Q123)</f>
        <v>0</v>
      </c>
      <c r="R105" s="194"/>
      <c r="S105" s="194"/>
      <c r="T105" s="194"/>
      <c r="U105" s="195">
        <f>SUM(U106:U123)</f>
        <v>3.09</v>
      </c>
      <c r="V105" s="194"/>
      <c r="AG105" t="s">
        <v>129</v>
      </c>
    </row>
    <row r="106" spans="1:60" outlineLevel="1">
      <c r="A106" s="169">
        <v>65</v>
      </c>
      <c r="B106" s="179" t="s">
        <v>305</v>
      </c>
      <c r="C106" s="208" t="s">
        <v>306</v>
      </c>
      <c r="D106" s="181" t="s">
        <v>143</v>
      </c>
      <c r="E106" s="185">
        <v>7.94</v>
      </c>
      <c r="F106" s="191"/>
      <c r="G106" s="192">
        <f>ROUND(E106*F106,2)</f>
        <v>0</v>
      </c>
      <c r="H106" s="191"/>
      <c r="I106" s="192">
        <f>ROUND(E106*H106,2)</f>
        <v>0</v>
      </c>
      <c r="J106" s="191"/>
      <c r="K106" s="192">
        <f>ROUND(E106*J106,2)</f>
        <v>0</v>
      </c>
      <c r="L106" s="192">
        <v>15</v>
      </c>
      <c r="M106" s="192">
        <f>G106*(1+L106/100)</f>
        <v>0</v>
      </c>
      <c r="N106" s="192">
        <v>3.2000000000000003E-4</v>
      </c>
      <c r="O106" s="192">
        <f>ROUND(E106*N106,2)</f>
        <v>0</v>
      </c>
      <c r="P106" s="192">
        <v>0</v>
      </c>
      <c r="Q106" s="192">
        <f>ROUND(E106*P106,2)</f>
        <v>0</v>
      </c>
      <c r="R106" s="192" t="s">
        <v>160</v>
      </c>
      <c r="S106" s="192" t="s">
        <v>134</v>
      </c>
      <c r="T106" s="192">
        <v>0.23599999999999999</v>
      </c>
      <c r="U106" s="193">
        <f>ROUND(E106*T106,2)</f>
        <v>1.87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135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69"/>
      <c r="B107" s="179"/>
      <c r="C107" s="209" t="s">
        <v>307</v>
      </c>
      <c r="D107" s="182"/>
      <c r="E107" s="186">
        <v>7.94</v>
      </c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3"/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137</v>
      </c>
      <c r="AH107" s="168">
        <v>0</v>
      </c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outlineLevel="1">
      <c r="A108" s="169">
        <v>66</v>
      </c>
      <c r="B108" s="179" t="s">
        <v>308</v>
      </c>
      <c r="C108" s="208" t="s">
        <v>309</v>
      </c>
      <c r="D108" s="181" t="s">
        <v>143</v>
      </c>
      <c r="E108" s="185">
        <v>7.94</v>
      </c>
      <c r="F108" s="191"/>
      <c r="G108" s="192">
        <f>ROUND(E108*F108,2)</f>
        <v>0</v>
      </c>
      <c r="H108" s="191"/>
      <c r="I108" s="192">
        <f>ROUND(E108*H108,2)</f>
        <v>0</v>
      </c>
      <c r="J108" s="191"/>
      <c r="K108" s="192">
        <f>ROUND(E108*J108,2)</f>
        <v>0</v>
      </c>
      <c r="L108" s="192">
        <v>15</v>
      </c>
      <c r="M108" s="192">
        <f>G108*(1+L108/100)</f>
        <v>0</v>
      </c>
      <c r="N108" s="192">
        <v>0</v>
      </c>
      <c r="O108" s="192">
        <f>ROUND(E108*N108,2)</f>
        <v>0</v>
      </c>
      <c r="P108" s="192">
        <v>0</v>
      </c>
      <c r="Q108" s="192">
        <f>ROUND(E108*P108,2)</f>
        <v>0</v>
      </c>
      <c r="R108" s="192" t="s">
        <v>160</v>
      </c>
      <c r="S108" s="192" t="s">
        <v>134</v>
      </c>
      <c r="T108" s="192">
        <v>0.154</v>
      </c>
      <c r="U108" s="193">
        <f>ROUND(E108*T108,2)</f>
        <v>1.22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135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outlineLevel="1">
      <c r="A109" s="169"/>
      <c r="B109" s="179"/>
      <c r="C109" s="209" t="s">
        <v>310</v>
      </c>
      <c r="D109" s="182"/>
      <c r="E109" s="186">
        <v>7.94</v>
      </c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3"/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137</v>
      </c>
      <c r="AH109" s="168">
        <v>5</v>
      </c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outlineLevel="1">
      <c r="A110" s="169">
        <v>67</v>
      </c>
      <c r="B110" s="179" t="s">
        <v>311</v>
      </c>
      <c r="C110" s="208" t="s">
        <v>312</v>
      </c>
      <c r="D110" s="181" t="s">
        <v>132</v>
      </c>
      <c r="E110" s="185">
        <v>12.01</v>
      </c>
      <c r="F110" s="191"/>
      <c r="G110" s="192">
        <f>ROUND(E110*F110,2)</f>
        <v>0</v>
      </c>
      <c r="H110" s="191"/>
      <c r="I110" s="192">
        <f>ROUND(E110*H110,2)</f>
        <v>0</v>
      </c>
      <c r="J110" s="191"/>
      <c r="K110" s="192">
        <f>ROUND(E110*J110,2)</f>
        <v>0</v>
      </c>
      <c r="L110" s="192">
        <v>15</v>
      </c>
      <c r="M110" s="192">
        <f>G110*(1+L110/100)</f>
        <v>0</v>
      </c>
      <c r="N110" s="192">
        <v>0</v>
      </c>
      <c r="O110" s="192">
        <f>ROUND(E110*N110,2)</f>
        <v>0</v>
      </c>
      <c r="P110" s="192">
        <v>0</v>
      </c>
      <c r="Q110" s="192">
        <f>ROUND(E110*P110,2)</f>
        <v>0</v>
      </c>
      <c r="R110" s="192" t="s">
        <v>160</v>
      </c>
      <c r="S110" s="192" t="s">
        <v>134</v>
      </c>
      <c r="T110" s="192">
        <v>0</v>
      </c>
      <c r="U110" s="193">
        <f>ROUND(E110*T110,2)</f>
        <v>0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224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outlineLevel="1">
      <c r="A111" s="169"/>
      <c r="B111" s="179"/>
      <c r="C111" s="209" t="s">
        <v>157</v>
      </c>
      <c r="D111" s="182"/>
      <c r="E111" s="186">
        <v>6</v>
      </c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3"/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137</v>
      </c>
      <c r="AH111" s="168">
        <v>0</v>
      </c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/>
      <c r="B112" s="179"/>
      <c r="C112" s="209" t="s">
        <v>136</v>
      </c>
      <c r="D112" s="182"/>
      <c r="E112" s="186">
        <v>6.01</v>
      </c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3"/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137</v>
      </c>
      <c r="AH112" s="168">
        <v>0</v>
      </c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ht="22.5" outlineLevel="1">
      <c r="A113" s="169">
        <v>68</v>
      </c>
      <c r="B113" s="179" t="s">
        <v>313</v>
      </c>
      <c r="C113" s="208" t="s">
        <v>314</v>
      </c>
      <c r="D113" s="181" t="s">
        <v>143</v>
      </c>
      <c r="E113" s="185">
        <v>34.5</v>
      </c>
      <c r="F113" s="191"/>
      <c r="G113" s="192">
        <f>ROUND(E113*F113,2)</f>
        <v>0</v>
      </c>
      <c r="H113" s="191"/>
      <c r="I113" s="192">
        <f>ROUND(E113*H113,2)</f>
        <v>0</v>
      </c>
      <c r="J113" s="191"/>
      <c r="K113" s="192">
        <f>ROUND(E113*J113,2)</f>
        <v>0</v>
      </c>
      <c r="L113" s="192">
        <v>15</v>
      </c>
      <c r="M113" s="192">
        <f>G113*(1+L113/100)</f>
        <v>0</v>
      </c>
      <c r="N113" s="192">
        <v>0</v>
      </c>
      <c r="O113" s="192">
        <f>ROUND(E113*N113,2)</f>
        <v>0</v>
      </c>
      <c r="P113" s="192">
        <v>0</v>
      </c>
      <c r="Q113" s="192">
        <f>ROUND(E113*P113,2)</f>
        <v>0</v>
      </c>
      <c r="R113" s="192" t="s">
        <v>160</v>
      </c>
      <c r="S113" s="192" t="s">
        <v>134</v>
      </c>
      <c r="T113" s="192">
        <v>0</v>
      </c>
      <c r="U113" s="193">
        <f>ROUND(E113*T113,2)</f>
        <v>0</v>
      </c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224</v>
      </c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/>
      <c r="B114" s="179"/>
      <c r="C114" s="209" t="s">
        <v>315</v>
      </c>
      <c r="D114" s="182"/>
      <c r="E114" s="186">
        <v>8.8000000000000007</v>
      </c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3"/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137</v>
      </c>
      <c r="AH114" s="168">
        <v>0</v>
      </c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>
      <c r="A115" s="169"/>
      <c r="B115" s="179"/>
      <c r="C115" s="209" t="s">
        <v>316</v>
      </c>
      <c r="D115" s="182"/>
      <c r="E115" s="186">
        <v>25.7</v>
      </c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3"/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137</v>
      </c>
      <c r="AH115" s="168">
        <v>0</v>
      </c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>
        <v>69</v>
      </c>
      <c r="B116" s="179" t="s">
        <v>317</v>
      </c>
      <c r="C116" s="208" t="s">
        <v>318</v>
      </c>
      <c r="D116" s="181" t="s">
        <v>132</v>
      </c>
      <c r="E116" s="185">
        <v>12.804</v>
      </c>
      <c r="F116" s="191"/>
      <c r="G116" s="192">
        <f>ROUND(E116*F116,2)</f>
        <v>0</v>
      </c>
      <c r="H116" s="191"/>
      <c r="I116" s="192">
        <f>ROUND(E116*H116,2)</f>
        <v>0</v>
      </c>
      <c r="J116" s="191"/>
      <c r="K116" s="192">
        <f>ROUND(E116*J116,2)</f>
        <v>0</v>
      </c>
      <c r="L116" s="192">
        <v>15</v>
      </c>
      <c r="M116" s="192">
        <f>G116*(1+L116/100)</f>
        <v>0</v>
      </c>
      <c r="N116" s="192">
        <v>0</v>
      </c>
      <c r="O116" s="192">
        <f>ROUND(E116*N116,2)</f>
        <v>0</v>
      </c>
      <c r="P116" s="192">
        <v>0</v>
      </c>
      <c r="Q116" s="192">
        <f>ROUND(E116*P116,2)</f>
        <v>0</v>
      </c>
      <c r="R116" s="192" t="s">
        <v>160</v>
      </c>
      <c r="S116" s="192" t="s">
        <v>134</v>
      </c>
      <c r="T116" s="192">
        <v>0</v>
      </c>
      <c r="U116" s="193">
        <f>ROUND(E116*T116,2)</f>
        <v>0</v>
      </c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224</v>
      </c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/>
      <c r="B117" s="179"/>
      <c r="C117" s="209" t="s">
        <v>157</v>
      </c>
      <c r="D117" s="182"/>
      <c r="E117" s="186">
        <v>6</v>
      </c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3"/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137</v>
      </c>
      <c r="AH117" s="168">
        <v>0</v>
      </c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/>
      <c r="B118" s="179"/>
      <c r="C118" s="209" t="s">
        <v>136</v>
      </c>
      <c r="D118" s="182"/>
      <c r="E118" s="186">
        <v>6.01</v>
      </c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3"/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137</v>
      </c>
      <c r="AH118" s="168">
        <v>0</v>
      </c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9"/>
      <c r="B119" s="179"/>
      <c r="C119" s="209" t="s">
        <v>319</v>
      </c>
      <c r="D119" s="182"/>
      <c r="E119" s="186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3"/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137</v>
      </c>
      <c r="AH119" s="168">
        <v>0</v>
      </c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 outlineLevel="1">
      <c r="A120" s="169"/>
      <c r="B120" s="179"/>
      <c r="C120" s="209" t="s">
        <v>320</v>
      </c>
      <c r="D120" s="182"/>
      <c r="E120" s="186">
        <v>0.79400000000000004</v>
      </c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3"/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137</v>
      </c>
      <c r="AH120" s="168">
        <v>0</v>
      </c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outlineLevel="1">
      <c r="A121" s="169">
        <v>70</v>
      </c>
      <c r="B121" s="179" t="s">
        <v>321</v>
      </c>
      <c r="C121" s="208" t="s">
        <v>322</v>
      </c>
      <c r="D121" s="181" t="s">
        <v>132</v>
      </c>
      <c r="E121" s="185">
        <v>14.340479999999999</v>
      </c>
      <c r="F121" s="191"/>
      <c r="G121" s="192">
        <f>ROUND(E121*F121,2)</f>
        <v>0</v>
      </c>
      <c r="H121" s="191"/>
      <c r="I121" s="192">
        <f>ROUND(E121*H121,2)</f>
        <v>0</v>
      </c>
      <c r="J121" s="191"/>
      <c r="K121" s="192">
        <f>ROUND(E121*J121,2)</f>
        <v>0</v>
      </c>
      <c r="L121" s="192">
        <v>15</v>
      </c>
      <c r="M121" s="192">
        <f>G121*(1+L121/100)</f>
        <v>0</v>
      </c>
      <c r="N121" s="192">
        <v>0</v>
      </c>
      <c r="O121" s="192">
        <f>ROUND(E121*N121,2)</f>
        <v>0</v>
      </c>
      <c r="P121" s="192">
        <v>0</v>
      </c>
      <c r="Q121" s="192">
        <f>ROUND(E121*P121,2)</f>
        <v>0</v>
      </c>
      <c r="R121" s="192"/>
      <c r="S121" s="192" t="s">
        <v>177</v>
      </c>
      <c r="T121" s="192">
        <v>0</v>
      </c>
      <c r="U121" s="193">
        <f>ROUND(E121*T121,2)</f>
        <v>0</v>
      </c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262</v>
      </c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/>
      <c r="B122" s="179"/>
      <c r="C122" s="209" t="s">
        <v>323</v>
      </c>
      <c r="D122" s="182"/>
      <c r="E122" s="186">
        <v>14.340479999999999</v>
      </c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3"/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137</v>
      </c>
      <c r="AH122" s="168">
        <v>5</v>
      </c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9">
        <v>71</v>
      </c>
      <c r="B123" s="179" t="s">
        <v>324</v>
      </c>
      <c r="C123" s="208" t="s">
        <v>325</v>
      </c>
      <c r="D123" s="181" t="s">
        <v>0</v>
      </c>
      <c r="E123" s="188"/>
      <c r="F123" s="191"/>
      <c r="G123" s="192">
        <f>ROUND(E123*F123,2)</f>
        <v>0</v>
      </c>
      <c r="H123" s="191"/>
      <c r="I123" s="192">
        <f>ROUND(E123*H123,2)</f>
        <v>0</v>
      </c>
      <c r="J123" s="191"/>
      <c r="K123" s="192">
        <f>ROUND(E123*J123,2)</f>
        <v>0</v>
      </c>
      <c r="L123" s="192">
        <v>15</v>
      </c>
      <c r="M123" s="192">
        <f>G123*(1+L123/100)</f>
        <v>0</v>
      </c>
      <c r="N123" s="192">
        <v>0</v>
      </c>
      <c r="O123" s="192">
        <f>ROUND(E123*N123,2)</f>
        <v>0</v>
      </c>
      <c r="P123" s="192">
        <v>0</v>
      </c>
      <c r="Q123" s="192">
        <f>ROUND(E123*P123,2)</f>
        <v>0</v>
      </c>
      <c r="R123" s="192" t="s">
        <v>160</v>
      </c>
      <c r="S123" s="192" t="s">
        <v>134</v>
      </c>
      <c r="T123" s="192">
        <v>0</v>
      </c>
      <c r="U123" s="193">
        <f>ROUND(E123*T123,2)</f>
        <v>0</v>
      </c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211</v>
      </c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>
      <c r="A124" s="175" t="s">
        <v>128</v>
      </c>
      <c r="B124" s="180" t="s">
        <v>90</v>
      </c>
      <c r="C124" s="210" t="s">
        <v>91</v>
      </c>
      <c r="D124" s="183"/>
      <c r="E124" s="187"/>
      <c r="F124" s="194"/>
      <c r="G124" s="194">
        <f>SUMIF(AG125:AG133,"&lt;&gt;NOR",G125:G133)</f>
        <v>0</v>
      </c>
      <c r="H124" s="194"/>
      <c r="I124" s="194">
        <f>SUM(I125:I133)</f>
        <v>0</v>
      </c>
      <c r="J124" s="194"/>
      <c r="K124" s="194">
        <f>SUM(K125:K133)</f>
        <v>0</v>
      </c>
      <c r="L124" s="194"/>
      <c r="M124" s="194">
        <f>SUM(M125:M133)</f>
        <v>0</v>
      </c>
      <c r="N124" s="194"/>
      <c r="O124" s="194">
        <f>SUM(O125:O133)</f>
        <v>0.17</v>
      </c>
      <c r="P124" s="194"/>
      <c r="Q124" s="194">
        <f>SUM(Q125:Q133)</f>
        <v>0</v>
      </c>
      <c r="R124" s="194"/>
      <c r="S124" s="194"/>
      <c r="T124" s="194"/>
      <c r="U124" s="195">
        <f>SUM(U125:U133)</f>
        <v>21.430000000000003</v>
      </c>
      <c r="V124" s="194"/>
      <c r="AG124" t="s">
        <v>129</v>
      </c>
    </row>
    <row r="125" spans="1:60" outlineLevel="1">
      <c r="A125" s="169">
        <v>72</v>
      </c>
      <c r="B125" s="179" t="s">
        <v>326</v>
      </c>
      <c r="C125" s="208" t="s">
        <v>327</v>
      </c>
      <c r="D125" s="181" t="s">
        <v>132</v>
      </c>
      <c r="E125" s="185">
        <v>25.21</v>
      </c>
      <c r="F125" s="191"/>
      <c r="G125" s="192">
        <f>ROUND(E125*F125,2)</f>
        <v>0</v>
      </c>
      <c r="H125" s="191"/>
      <c r="I125" s="192">
        <f>ROUND(E125*H125,2)</f>
        <v>0</v>
      </c>
      <c r="J125" s="191"/>
      <c r="K125" s="192">
        <f>ROUND(E125*J125,2)</f>
        <v>0</v>
      </c>
      <c r="L125" s="192">
        <v>15</v>
      </c>
      <c r="M125" s="192">
        <f>G125*(1+L125/100)</f>
        <v>0</v>
      </c>
      <c r="N125" s="192">
        <v>5.0000000000000002E-5</v>
      </c>
      <c r="O125" s="192">
        <f>ROUND(E125*N125,2)</f>
        <v>0</v>
      </c>
      <c r="P125" s="192">
        <v>0</v>
      </c>
      <c r="Q125" s="192">
        <f>ROUND(E125*P125,2)</f>
        <v>0</v>
      </c>
      <c r="R125" s="192" t="s">
        <v>201</v>
      </c>
      <c r="S125" s="192" t="s">
        <v>134</v>
      </c>
      <c r="T125" s="192">
        <v>0.79</v>
      </c>
      <c r="U125" s="193">
        <f>ROUND(E125*T125,2)</f>
        <v>19.920000000000002</v>
      </c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135</v>
      </c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69"/>
      <c r="B126" s="179"/>
      <c r="C126" s="209" t="s">
        <v>202</v>
      </c>
      <c r="D126" s="182"/>
      <c r="E126" s="186">
        <v>25.21</v>
      </c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3"/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137</v>
      </c>
      <c r="AH126" s="168">
        <v>0</v>
      </c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69">
        <v>73</v>
      </c>
      <c r="B127" s="179" t="s">
        <v>328</v>
      </c>
      <c r="C127" s="208" t="s">
        <v>329</v>
      </c>
      <c r="D127" s="181" t="s">
        <v>132</v>
      </c>
      <c r="E127" s="185">
        <v>25.21</v>
      </c>
      <c r="F127" s="191"/>
      <c r="G127" s="192">
        <f>ROUND(E127*F127,2)</f>
        <v>0</v>
      </c>
      <c r="H127" s="191"/>
      <c r="I127" s="192">
        <f>ROUND(E127*H127,2)</f>
        <v>0</v>
      </c>
      <c r="J127" s="191"/>
      <c r="K127" s="192">
        <f>ROUND(E127*J127,2)</f>
        <v>0</v>
      </c>
      <c r="L127" s="192">
        <v>15</v>
      </c>
      <c r="M127" s="192">
        <f>G127*(1+L127/100)</f>
        <v>0</v>
      </c>
      <c r="N127" s="192">
        <v>0</v>
      </c>
      <c r="O127" s="192">
        <f>ROUND(E127*N127,2)</f>
        <v>0</v>
      </c>
      <c r="P127" s="192">
        <v>0</v>
      </c>
      <c r="Q127" s="192">
        <f>ROUND(E127*P127,2)</f>
        <v>0</v>
      </c>
      <c r="R127" s="192" t="s">
        <v>201</v>
      </c>
      <c r="S127" s="192" t="s">
        <v>134</v>
      </c>
      <c r="T127" s="192">
        <v>0.06</v>
      </c>
      <c r="U127" s="193">
        <f>ROUND(E127*T127,2)</f>
        <v>1.51</v>
      </c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135</v>
      </c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9"/>
      <c r="B128" s="179"/>
      <c r="C128" s="209" t="s">
        <v>330</v>
      </c>
      <c r="D128" s="182"/>
      <c r="E128" s="186">
        <v>25.21</v>
      </c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3"/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137</v>
      </c>
      <c r="AH128" s="168">
        <v>5</v>
      </c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>
        <v>74</v>
      </c>
      <c r="B129" s="179" t="s">
        <v>331</v>
      </c>
      <c r="C129" s="208" t="s">
        <v>332</v>
      </c>
      <c r="D129" s="181" t="s">
        <v>143</v>
      </c>
      <c r="E129" s="185">
        <v>19.164000000000001</v>
      </c>
      <c r="F129" s="191"/>
      <c r="G129" s="192">
        <f>ROUND(E129*F129,2)</f>
        <v>0</v>
      </c>
      <c r="H129" s="191"/>
      <c r="I129" s="192">
        <f>ROUND(E129*H129,2)</f>
        <v>0</v>
      </c>
      <c r="J129" s="191"/>
      <c r="K129" s="192">
        <f>ROUND(E129*J129,2)</f>
        <v>0</v>
      </c>
      <c r="L129" s="192">
        <v>15</v>
      </c>
      <c r="M129" s="192">
        <f>G129*(1+L129/100)</f>
        <v>0</v>
      </c>
      <c r="N129" s="192">
        <v>0</v>
      </c>
      <c r="O129" s="192">
        <f>ROUND(E129*N129,2)</f>
        <v>0</v>
      </c>
      <c r="P129" s="192">
        <v>0</v>
      </c>
      <c r="Q129" s="192">
        <f>ROUND(E129*P129,2)</f>
        <v>0</v>
      </c>
      <c r="R129" s="192"/>
      <c r="S129" s="192" t="s">
        <v>177</v>
      </c>
      <c r="T129" s="192">
        <v>0</v>
      </c>
      <c r="U129" s="193">
        <f>ROUND(E129*T129,2)</f>
        <v>0</v>
      </c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224</v>
      </c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/>
      <c r="B130" s="179"/>
      <c r="C130" s="209" t="s">
        <v>333</v>
      </c>
      <c r="D130" s="182"/>
      <c r="E130" s="186">
        <v>19.164000000000001</v>
      </c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3"/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137</v>
      </c>
      <c r="AH130" s="168">
        <v>0</v>
      </c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ht="22.5" outlineLevel="1">
      <c r="A131" s="169">
        <v>75</v>
      </c>
      <c r="B131" s="179" t="s">
        <v>334</v>
      </c>
      <c r="C131" s="208" t="s">
        <v>335</v>
      </c>
      <c r="D131" s="181" t="s">
        <v>132</v>
      </c>
      <c r="E131" s="185">
        <v>27.731000000000002</v>
      </c>
      <c r="F131" s="191"/>
      <c r="G131" s="192">
        <f>ROUND(E131*F131,2)</f>
        <v>0</v>
      </c>
      <c r="H131" s="191"/>
      <c r="I131" s="192">
        <f>ROUND(E131*H131,2)</f>
        <v>0</v>
      </c>
      <c r="J131" s="191"/>
      <c r="K131" s="192">
        <f>ROUND(E131*J131,2)</f>
        <v>0</v>
      </c>
      <c r="L131" s="192">
        <v>15</v>
      </c>
      <c r="M131" s="192">
        <f>G131*(1+L131/100)</f>
        <v>0</v>
      </c>
      <c r="N131" s="192">
        <v>6.1000000000000004E-3</v>
      </c>
      <c r="O131" s="192">
        <f>ROUND(E131*N131,2)</f>
        <v>0.17</v>
      </c>
      <c r="P131" s="192">
        <v>0</v>
      </c>
      <c r="Q131" s="192">
        <f>ROUND(E131*P131,2)</f>
        <v>0</v>
      </c>
      <c r="R131" s="192" t="s">
        <v>165</v>
      </c>
      <c r="S131" s="192" t="s">
        <v>134</v>
      </c>
      <c r="T131" s="192">
        <v>0</v>
      </c>
      <c r="U131" s="193">
        <f>ROUND(E131*T131,2)</f>
        <v>0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266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/>
      <c r="B132" s="179"/>
      <c r="C132" s="209" t="s">
        <v>336</v>
      </c>
      <c r="D132" s="182"/>
      <c r="E132" s="186">
        <v>27.731000000000002</v>
      </c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3"/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137</v>
      </c>
      <c r="AH132" s="168">
        <v>5</v>
      </c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>
        <v>76</v>
      </c>
      <c r="B133" s="179" t="s">
        <v>337</v>
      </c>
      <c r="C133" s="208" t="s">
        <v>338</v>
      </c>
      <c r="D133" s="181" t="s">
        <v>0</v>
      </c>
      <c r="E133" s="188"/>
      <c r="F133" s="191"/>
      <c r="G133" s="192">
        <f>ROUND(E133*F133,2)</f>
        <v>0</v>
      </c>
      <c r="H133" s="191"/>
      <c r="I133" s="192">
        <f>ROUND(E133*H133,2)</f>
        <v>0</v>
      </c>
      <c r="J133" s="191"/>
      <c r="K133" s="192">
        <f>ROUND(E133*J133,2)</f>
        <v>0</v>
      </c>
      <c r="L133" s="192">
        <v>15</v>
      </c>
      <c r="M133" s="192">
        <f>G133*(1+L133/100)</f>
        <v>0</v>
      </c>
      <c r="N133" s="192">
        <v>0</v>
      </c>
      <c r="O133" s="192">
        <f>ROUND(E133*N133,2)</f>
        <v>0</v>
      </c>
      <c r="P133" s="192">
        <v>0</v>
      </c>
      <c r="Q133" s="192">
        <f>ROUND(E133*P133,2)</f>
        <v>0</v>
      </c>
      <c r="R133" s="192" t="s">
        <v>201</v>
      </c>
      <c r="S133" s="192" t="s">
        <v>134</v>
      </c>
      <c r="T133" s="192">
        <v>0</v>
      </c>
      <c r="U133" s="193">
        <f>ROUND(E133*T133,2)</f>
        <v>0</v>
      </c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211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>
      <c r="A134" s="175" t="s">
        <v>128</v>
      </c>
      <c r="B134" s="180" t="s">
        <v>92</v>
      </c>
      <c r="C134" s="210" t="s">
        <v>93</v>
      </c>
      <c r="D134" s="183"/>
      <c r="E134" s="187"/>
      <c r="F134" s="194"/>
      <c r="G134" s="194">
        <f>SUMIF(AG135:AG142,"&lt;&gt;NOR",G135:G142)</f>
        <v>0</v>
      </c>
      <c r="H134" s="194"/>
      <c r="I134" s="194">
        <f>SUM(I135:I142)</f>
        <v>0</v>
      </c>
      <c r="J134" s="194"/>
      <c r="K134" s="194">
        <f>SUM(K135:K142)</f>
        <v>0</v>
      </c>
      <c r="L134" s="194"/>
      <c r="M134" s="194">
        <f>SUM(M135:M142)</f>
        <v>0</v>
      </c>
      <c r="N134" s="194"/>
      <c r="O134" s="194">
        <f>SUM(O135:O142)</f>
        <v>0</v>
      </c>
      <c r="P134" s="194"/>
      <c r="Q134" s="194">
        <f>SUM(Q135:Q142)</f>
        <v>0</v>
      </c>
      <c r="R134" s="194"/>
      <c r="S134" s="194"/>
      <c r="T134" s="194"/>
      <c r="U134" s="195">
        <f>SUM(U135:U142)</f>
        <v>0</v>
      </c>
      <c r="V134" s="194"/>
      <c r="AG134" t="s">
        <v>129</v>
      </c>
    </row>
    <row r="135" spans="1:60" outlineLevel="1">
      <c r="A135" s="169">
        <v>77</v>
      </c>
      <c r="B135" s="179" t="s">
        <v>339</v>
      </c>
      <c r="C135" s="208" t="s">
        <v>340</v>
      </c>
      <c r="D135" s="181" t="s">
        <v>132</v>
      </c>
      <c r="E135" s="185">
        <v>22.524000000000001</v>
      </c>
      <c r="F135" s="191"/>
      <c r="G135" s="192">
        <f>ROUND(E135*F135,2)</f>
        <v>0</v>
      </c>
      <c r="H135" s="191"/>
      <c r="I135" s="192">
        <f>ROUND(E135*H135,2)</f>
        <v>0</v>
      </c>
      <c r="J135" s="191"/>
      <c r="K135" s="192">
        <f>ROUND(E135*J135,2)</f>
        <v>0</v>
      </c>
      <c r="L135" s="192">
        <v>15</v>
      </c>
      <c r="M135" s="192">
        <f>G135*(1+L135/100)</f>
        <v>0</v>
      </c>
      <c r="N135" s="192">
        <v>0</v>
      </c>
      <c r="O135" s="192">
        <f>ROUND(E135*N135,2)</f>
        <v>0</v>
      </c>
      <c r="P135" s="192">
        <v>0</v>
      </c>
      <c r="Q135" s="192">
        <f>ROUND(E135*P135,2)</f>
        <v>0</v>
      </c>
      <c r="R135" s="192" t="s">
        <v>160</v>
      </c>
      <c r="S135" s="192" t="s">
        <v>134</v>
      </c>
      <c r="T135" s="192">
        <v>0</v>
      </c>
      <c r="U135" s="193">
        <f>ROUND(E135*T135,2)</f>
        <v>0</v>
      </c>
      <c r="V135" s="192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 t="s">
        <v>224</v>
      </c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69"/>
      <c r="B136" s="179"/>
      <c r="C136" s="209" t="s">
        <v>341</v>
      </c>
      <c r="D136" s="182"/>
      <c r="E136" s="186">
        <v>2.5739999999999998</v>
      </c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3"/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137</v>
      </c>
      <c r="AH136" s="168">
        <v>0</v>
      </c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/>
      <c r="B137" s="179"/>
      <c r="C137" s="209" t="s">
        <v>342</v>
      </c>
      <c r="D137" s="182"/>
      <c r="E137" s="186">
        <v>19.95</v>
      </c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3"/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137</v>
      </c>
      <c r="AH137" s="168">
        <v>0</v>
      </c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>
        <v>78</v>
      </c>
      <c r="B138" s="179" t="s">
        <v>343</v>
      </c>
      <c r="C138" s="208" t="s">
        <v>344</v>
      </c>
      <c r="D138" s="181" t="s">
        <v>132</v>
      </c>
      <c r="E138" s="185">
        <v>22.524000000000001</v>
      </c>
      <c r="F138" s="191"/>
      <c r="G138" s="192">
        <f>ROUND(E138*F138,2)</f>
        <v>0</v>
      </c>
      <c r="H138" s="191"/>
      <c r="I138" s="192">
        <f>ROUND(E138*H138,2)</f>
        <v>0</v>
      </c>
      <c r="J138" s="191"/>
      <c r="K138" s="192">
        <f>ROUND(E138*J138,2)</f>
        <v>0</v>
      </c>
      <c r="L138" s="192">
        <v>15</v>
      </c>
      <c r="M138" s="192">
        <f>G138*(1+L138/100)</f>
        <v>0</v>
      </c>
      <c r="N138" s="192">
        <v>0</v>
      </c>
      <c r="O138" s="192">
        <f>ROUND(E138*N138,2)</f>
        <v>0</v>
      </c>
      <c r="P138" s="192">
        <v>0</v>
      </c>
      <c r="Q138" s="192">
        <f>ROUND(E138*P138,2)</f>
        <v>0</v>
      </c>
      <c r="R138" s="192" t="s">
        <v>160</v>
      </c>
      <c r="S138" s="192" t="s">
        <v>134</v>
      </c>
      <c r="T138" s="192">
        <v>0</v>
      </c>
      <c r="U138" s="193">
        <f>ROUND(E138*T138,2)</f>
        <v>0</v>
      </c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224</v>
      </c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/>
      <c r="B139" s="179"/>
      <c r="C139" s="209" t="s">
        <v>345</v>
      </c>
      <c r="D139" s="182"/>
      <c r="E139" s="186">
        <v>22.524000000000001</v>
      </c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3"/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137</v>
      </c>
      <c r="AH139" s="168">
        <v>5</v>
      </c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>
        <v>79</v>
      </c>
      <c r="B140" s="179" t="s">
        <v>346</v>
      </c>
      <c r="C140" s="208" t="s">
        <v>347</v>
      </c>
      <c r="D140" s="181" t="s">
        <v>132</v>
      </c>
      <c r="E140" s="185">
        <v>25.226880000000001</v>
      </c>
      <c r="F140" s="191"/>
      <c r="G140" s="192">
        <f>ROUND(E140*F140,2)</f>
        <v>0</v>
      </c>
      <c r="H140" s="191"/>
      <c r="I140" s="192">
        <f>ROUND(E140*H140,2)</f>
        <v>0</v>
      </c>
      <c r="J140" s="191"/>
      <c r="K140" s="192">
        <f>ROUND(E140*J140,2)</f>
        <v>0</v>
      </c>
      <c r="L140" s="192">
        <v>15</v>
      </c>
      <c r="M140" s="192">
        <f>G140*(1+L140/100)</f>
        <v>0</v>
      </c>
      <c r="N140" s="192">
        <v>0</v>
      </c>
      <c r="O140" s="192">
        <f>ROUND(E140*N140,2)</f>
        <v>0</v>
      </c>
      <c r="P140" s="192">
        <v>0</v>
      </c>
      <c r="Q140" s="192">
        <f>ROUND(E140*P140,2)</f>
        <v>0</v>
      </c>
      <c r="R140" s="192"/>
      <c r="S140" s="192" t="s">
        <v>177</v>
      </c>
      <c r="T140" s="192">
        <v>0</v>
      </c>
      <c r="U140" s="193">
        <f>ROUND(E140*T140,2)</f>
        <v>0</v>
      </c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224</v>
      </c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outlineLevel="1">
      <c r="A141" s="169"/>
      <c r="B141" s="179"/>
      <c r="C141" s="209" t="s">
        <v>348</v>
      </c>
      <c r="D141" s="182"/>
      <c r="E141" s="186">
        <v>25.226880000000001</v>
      </c>
      <c r="F141" s="192"/>
      <c r="G141" s="192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3"/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137</v>
      </c>
      <c r="AH141" s="168">
        <v>5</v>
      </c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 outlineLevel="1">
      <c r="A142" s="169">
        <v>80</v>
      </c>
      <c r="B142" s="179" t="s">
        <v>349</v>
      </c>
      <c r="C142" s="208" t="s">
        <v>350</v>
      </c>
      <c r="D142" s="181" t="s">
        <v>0</v>
      </c>
      <c r="E142" s="188"/>
      <c r="F142" s="191"/>
      <c r="G142" s="192">
        <f>ROUND(E142*F142,2)</f>
        <v>0</v>
      </c>
      <c r="H142" s="191"/>
      <c r="I142" s="192">
        <f>ROUND(E142*H142,2)</f>
        <v>0</v>
      </c>
      <c r="J142" s="191"/>
      <c r="K142" s="192">
        <f>ROUND(E142*J142,2)</f>
        <v>0</v>
      </c>
      <c r="L142" s="192">
        <v>15</v>
      </c>
      <c r="M142" s="192">
        <f>G142*(1+L142/100)</f>
        <v>0</v>
      </c>
      <c r="N142" s="192">
        <v>0</v>
      </c>
      <c r="O142" s="192">
        <f>ROUND(E142*N142,2)</f>
        <v>0</v>
      </c>
      <c r="P142" s="192">
        <v>0</v>
      </c>
      <c r="Q142" s="192">
        <f>ROUND(E142*P142,2)</f>
        <v>0</v>
      </c>
      <c r="R142" s="192" t="s">
        <v>160</v>
      </c>
      <c r="S142" s="192" t="s">
        <v>134</v>
      </c>
      <c r="T142" s="192">
        <v>0</v>
      </c>
      <c r="U142" s="193">
        <f>ROUND(E142*T142,2)</f>
        <v>0</v>
      </c>
      <c r="V142" s="192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 t="s">
        <v>211</v>
      </c>
      <c r="AH142" s="168"/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</row>
    <row r="143" spans="1:60">
      <c r="A143" s="175" t="s">
        <v>128</v>
      </c>
      <c r="B143" s="180" t="s">
        <v>94</v>
      </c>
      <c r="C143" s="210" t="s">
        <v>95</v>
      </c>
      <c r="D143" s="183"/>
      <c r="E143" s="187"/>
      <c r="F143" s="194"/>
      <c r="G143" s="194">
        <f>SUMIF(AG144:AG145,"&lt;&gt;NOR",G144:G145)</f>
        <v>0</v>
      </c>
      <c r="H143" s="194"/>
      <c r="I143" s="194">
        <f>SUM(I144:I145)</f>
        <v>0</v>
      </c>
      <c r="J143" s="194"/>
      <c r="K143" s="194">
        <f>SUM(K144:K145)</f>
        <v>0</v>
      </c>
      <c r="L143" s="194"/>
      <c r="M143" s="194">
        <f>SUM(M144:M145)</f>
        <v>0</v>
      </c>
      <c r="N143" s="194"/>
      <c r="O143" s="194">
        <f>SUM(O144:O145)</f>
        <v>0</v>
      </c>
      <c r="P143" s="194"/>
      <c r="Q143" s="194">
        <f>SUM(Q144:Q145)</f>
        <v>0</v>
      </c>
      <c r="R143" s="194"/>
      <c r="S143" s="194"/>
      <c r="T143" s="194"/>
      <c r="U143" s="195">
        <f>SUM(U144:U145)</f>
        <v>0</v>
      </c>
      <c r="V143" s="194"/>
      <c r="AG143" t="s">
        <v>129</v>
      </c>
    </row>
    <row r="144" spans="1:60" outlineLevel="1">
      <c r="A144" s="169">
        <v>81</v>
      </c>
      <c r="B144" s="179" t="s">
        <v>351</v>
      </c>
      <c r="C144" s="208" t="s">
        <v>352</v>
      </c>
      <c r="D144" s="181" t="s">
        <v>193</v>
      </c>
      <c r="E144" s="185">
        <v>2</v>
      </c>
      <c r="F144" s="191"/>
      <c r="G144" s="192">
        <f>ROUND(E144*F144,2)</f>
        <v>0</v>
      </c>
      <c r="H144" s="191"/>
      <c r="I144" s="192">
        <f>ROUND(E144*H144,2)</f>
        <v>0</v>
      </c>
      <c r="J144" s="191"/>
      <c r="K144" s="192">
        <f>ROUND(E144*J144,2)</f>
        <v>0</v>
      </c>
      <c r="L144" s="192">
        <v>15</v>
      </c>
      <c r="M144" s="192">
        <f>G144*(1+L144/100)</f>
        <v>0</v>
      </c>
      <c r="N144" s="192">
        <v>0</v>
      </c>
      <c r="O144" s="192">
        <f>ROUND(E144*N144,2)</f>
        <v>0</v>
      </c>
      <c r="P144" s="192">
        <v>0</v>
      </c>
      <c r="Q144" s="192">
        <f>ROUND(E144*P144,2)</f>
        <v>0</v>
      </c>
      <c r="R144" s="192"/>
      <c r="S144" s="192" t="s">
        <v>177</v>
      </c>
      <c r="T144" s="192">
        <v>0</v>
      </c>
      <c r="U144" s="193">
        <f>ROUND(E144*T144,2)</f>
        <v>0</v>
      </c>
      <c r="V144" s="192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 t="s">
        <v>224</v>
      </c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</row>
    <row r="145" spans="1:60" ht="22.5" outlineLevel="1">
      <c r="A145" s="169">
        <v>82</v>
      </c>
      <c r="B145" s="179" t="s">
        <v>353</v>
      </c>
      <c r="C145" s="208" t="s">
        <v>354</v>
      </c>
      <c r="D145" s="181" t="s">
        <v>176</v>
      </c>
      <c r="E145" s="185">
        <v>1</v>
      </c>
      <c r="F145" s="191"/>
      <c r="G145" s="192">
        <f>ROUND(E145*F145,2)</f>
        <v>0</v>
      </c>
      <c r="H145" s="191"/>
      <c r="I145" s="192">
        <f>ROUND(E145*H145,2)</f>
        <v>0</v>
      </c>
      <c r="J145" s="191"/>
      <c r="K145" s="192">
        <f>ROUND(E145*J145,2)</f>
        <v>0</v>
      </c>
      <c r="L145" s="192">
        <v>15</v>
      </c>
      <c r="M145" s="192">
        <f>G145*(1+L145/100)</f>
        <v>0</v>
      </c>
      <c r="N145" s="192">
        <v>0</v>
      </c>
      <c r="O145" s="192">
        <f>ROUND(E145*N145,2)</f>
        <v>0</v>
      </c>
      <c r="P145" s="192">
        <v>0</v>
      </c>
      <c r="Q145" s="192">
        <f>ROUND(E145*P145,2)</f>
        <v>0</v>
      </c>
      <c r="R145" s="192"/>
      <c r="S145" s="192" t="s">
        <v>177</v>
      </c>
      <c r="T145" s="192">
        <v>0</v>
      </c>
      <c r="U145" s="193">
        <f>ROUND(E145*T145,2)</f>
        <v>0</v>
      </c>
      <c r="V145" s="192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 t="s">
        <v>224</v>
      </c>
      <c r="AH145" s="168"/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</row>
    <row r="146" spans="1:60">
      <c r="A146" s="175" t="s">
        <v>128</v>
      </c>
      <c r="B146" s="180" t="s">
        <v>96</v>
      </c>
      <c r="C146" s="210" t="s">
        <v>97</v>
      </c>
      <c r="D146" s="183"/>
      <c r="E146" s="187"/>
      <c r="F146" s="194"/>
      <c r="G146" s="194">
        <f>SUMIF(AG147:AG157,"&lt;&gt;NOR",G147:G157)</f>
        <v>0</v>
      </c>
      <c r="H146" s="194"/>
      <c r="I146" s="194">
        <f>SUM(I147:I157)</f>
        <v>0</v>
      </c>
      <c r="J146" s="194"/>
      <c r="K146" s="194">
        <f>SUM(K147:K157)</f>
        <v>0</v>
      </c>
      <c r="L146" s="194"/>
      <c r="M146" s="194">
        <f>SUM(M147:M157)</f>
        <v>0</v>
      </c>
      <c r="N146" s="194"/>
      <c r="O146" s="194">
        <f>SUM(O147:O157)</f>
        <v>0.05</v>
      </c>
      <c r="P146" s="194"/>
      <c r="Q146" s="194">
        <f>SUM(Q147:Q157)</f>
        <v>0</v>
      </c>
      <c r="R146" s="194"/>
      <c r="S146" s="194"/>
      <c r="T146" s="194"/>
      <c r="U146" s="195">
        <f>SUM(U147:U157)</f>
        <v>22.36</v>
      </c>
      <c r="V146" s="194"/>
      <c r="AG146" t="s">
        <v>129</v>
      </c>
    </row>
    <row r="147" spans="1:60" outlineLevel="1">
      <c r="A147" s="169">
        <v>83</v>
      </c>
      <c r="B147" s="179" t="s">
        <v>355</v>
      </c>
      <c r="C147" s="208" t="s">
        <v>356</v>
      </c>
      <c r="D147" s="181" t="s">
        <v>132</v>
      </c>
      <c r="E147" s="185">
        <v>124.59592000000001</v>
      </c>
      <c r="F147" s="191"/>
      <c r="G147" s="192">
        <f>ROUND(E147*F147,2)</f>
        <v>0</v>
      </c>
      <c r="H147" s="191"/>
      <c r="I147" s="192">
        <f>ROUND(E147*H147,2)</f>
        <v>0</v>
      </c>
      <c r="J147" s="191"/>
      <c r="K147" s="192">
        <f>ROUND(E147*J147,2)</f>
        <v>0</v>
      </c>
      <c r="L147" s="192">
        <v>15</v>
      </c>
      <c r="M147" s="192">
        <f>G147*(1+L147/100)</f>
        <v>0</v>
      </c>
      <c r="N147" s="192">
        <v>0</v>
      </c>
      <c r="O147" s="192">
        <f>ROUND(E147*N147,2)</f>
        <v>0</v>
      </c>
      <c r="P147" s="192">
        <v>0</v>
      </c>
      <c r="Q147" s="192">
        <f>ROUND(E147*P147,2)</f>
        <v>0</v>
      </c>
      <c r="R147" s="192" t="s">
        <v>357</v>
      </c>
      <c r="S147" s="192" t="s">
        <v>134</v>
      </c>
      <c r="T147" s="192">
        <v>0</v>
      </c>
      <c r="U147" s="193">
        <f>ROUND(E147*T147,2)</f>
        <v>0</v>
      </c>
      <c r="V147" s="192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 t="s">
        <v>224</v>
      </c>
      <c r="AH147" s="168"/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</row>
    <row r="148" spans="1:60" outlineLevel="1">
      <c r="A148" s="169"/>
      <c r="B148" s="179"/>
      <c r="C148" s="209" t="s">
        <v>358</v>
      </c>
      <c r="D148" s="182"/>
      <c r="E148" s="186">
        <v>33.833199999999998</v>
      </c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92"/>
      <c r="U148" s="193"/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137</v>
      </c>
      <c r="AH148" s="168">
        <v>0</v>
      </c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outlineLevel="1">
      <c r="A149" s="169"/>
      <c r="B149" s="179"/>
      <c r="C149" s="209" t="s">
        <v>359</v>
      </c>
      <c r="D149" s="182"/>
      <c r="E149" s="186">
        <v>84.702719999999999</v>
      </c>
      <c r="F149" s="192"/>
      <c r="G149" s="192"/>
      <c r="H149" s="192"/>
      <c r="I149" s="192"/>
      <c r="J149" s="192"/>
      <c r="K149" s="192"/>
      <c r="L149" s="192"/>
      <c r="M149" s="192"/>
      <c r="N149" s="192"/>
      <c r="O149" s="192"/>
      <c r="P149" s="192"/>
      <c r="Q149" s="192"/>
      <c r="R149" s="192"/>
      <c r="S149" s="192"/>
      <c r="T149" s="192"/>
      <c r="U149" s="193"/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137</v>
      </c>
      <c r="AH149" s="168">
        <v>0</v>
      </c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 outlineLevel="1">
      <c r="A150" s="169"/>
      <c r="B150" s="179"/>
      <c r="C150" s="209" t="s">
        <v>360</v>
      </c>
      <c r="D150" s="182"/>
      <c r="E150" s="186">
        <v>6.06</v>
      </c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2"/>
      <c r="Q150" s="192"/>
      <c r="R150" s="192"/>
      <c r="S150" s="192"/>
      <c r="T150" s="192"/>
      <c r="U150" s="193"/>
      <c r="V150" s="192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 t="s">
        <v>137</v>
      </c>
      <c r="AH150" s="168">
        <v>0</v>
      </c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</row>
    <row r="151" spans="1:60" outlineLevel="1">
      <c r="A151" s="169">
        <v>84</v>
      </c>
      <c r="B151" s="179" t="s">
        <v>361</v>
      </c>
      <c r="C151" s="208" t="s">
        <v>362</v>
      </c>
      <c r="D151" s="181" t="s">
        <v>132</v>
      </c>
      <c r="E151" s="185">
        <v>130.60592</v>
      </c>
      <c r="F151" s="191"/>
      <c r="G151" s="192">
        <f>ROUND(E151*F151,2)</f>
        <v>0</v>
      </c>
      <c r="H151" s="191"/>
      <c r="I151" s="192">
        <f>ROUND(E151*H151,2)</f>
        <v>0</v>
      </c>
      <c r="J151" s="191"/>
      <c r="K151" s="192">
        <f>ROUND(E151*J151,2)</f>
        <v>0</v>
      </c>
      <c r="L151" s="192">
        <v>15</v>
      </c>
      <c r="M151" s="192">
        <f>G151*(1+L151/100)</f>
        <v>0</v>
      </c>
      <c r="N151" s="192">
        <v>6.9999999999999994E-5</v>
      </c>
      <c r="O151" s="192">
        <f>ROUND(E151*N151,2)</f>
        <v>0.01</v>
      </c>
      <c r="P151" s="192">
        <v>0</v>
      </c>
      <c r="Q151" s="192">
        <f>ROUND(E151*P151,2)</f>
        <v>0</v>
      </c>
      <c r="R151" s="192" t="s">
        <v>357</v>
      </c>
      <c r="S151" s="192" t="s">
        <v>134</v>
      </c>
      <c r="T151" s="192">
        <v>3.2480000000000002E-2</v>
      </c>
      <c r="U151" s="193">
        <f>ROUND(E151*T151,2)</f>
        <v>4.24</v>
      </c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135</v>
      </c>
      <c r="AH151" s="168"/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outlineLevel="1">
      <c r="A152" s="169"/>
      <c r="B152" s="179"/>
      <c r="C152" s="209" t="s">
        <v>363</v>
      </c>
      <c r="D152" s="182"/>
      <c r="E152" s="186">
        <v>130.60592</v>
      </c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2"/>
      <c r="Q152" s="192"/>
      <c r="R152" s="192"/>
      <c r="S152" s="192"/>
      <c r="T152" s="192"/>
      <c r="U152" s="193"/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137</v>
      </c>
      <c r="AH152" s="168">
        <v>5</v>
      </c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 outlineLevel="1">
      <c r="A153" s="169">
        <v>85</v>
      </c>
      <c r="B153" s="179" t="s">
        <v>364</v>
      </c>
      <c r="C153" s="208" t="s">
        <v>365</v>
      </c>
      <c r="D153" s="181" t="s">
        <v>132</v>
      </c>
      <c r="E153" s="185">
        <v>15</v>
      </c>
      <c r="F153" s="191"/>
      <c r="G153" s="192">
        <f>ROUND(E153*F153,2)</f>
        <v>0</v>
      </c>
      <c r="H153" s="191"/>
      <c r="I153" s="192">
        <f>ROUND(E153*H153,2)</f>
        <v>0</v>
      </c>
      <c r="J153" s="191"/>
      <c r="K153" s="192">
        <f>ROUND(E153*J153,2)</f>
        <v>0</v>
      </c>
      <c r="L153" s="192">
        <v>15</v>
      </c>
      <c r="M153" s="192">
        <f>G153*(1+L153/100)</f>
        <v>0</v>
      </c>
      <c r="N153" s="192">
        <v>1.5E-3</v>
      </c>
      <c r="O153" s="192">
        <f>ROUND(E153*N153,2)</f>
        <v>0.02</v>
      </c>
      <c r="P153" s="192">
        <v>0</v>
      </c>
      <c r="Q153" s="192">
        <f>ROUND(E153*P153,2)</f>
        <v>0</v>
      </c>
      <c r="R153" s="192" t="s">
        <v>357</v>
      </c>
      <c r="S153" s="192" t="s">
        <v>134</v>
      </c>
      <c r="T153" s="192">
        <v>0.32064999999999999</v>
      </c>
      <c r="U153" s="193">
        <f>ROUND(E153*T153,2)</f>
        <v>4.8099999999999996</v>
      </c>
      <c r="V153" s="192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 t="s">
        <v>135</v>
      </c>
      <c r="AH153" s="168"/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</row>
    <row r="154" spans="1:60" outlineLevel="1">
      <c r="A154" s="169">
        <v>86</v>
      </c>
      <c r="B154" s="179" t="s">
        <v>366</v>
      </c>
      <c r="C154" s="208" t="s">
        <v>367</v>
      </c>
      <c r="D154" s="181" t="s">
        <v>132</v>
      </c>
      <c r="E154" s="185">
        <v>130.60592</v>
      </c>
      <c r="F154" s="191"/>
      <c r="G154" s="192">
        <f>ROUND(E154*F154,2)</f>
        <v>0</v>
      </c>
      <c r="H154" s="191"/>
      <c r="I154" s="192">
        <f>ROUND(E154*H154,2)</f>
        <v>0</v>
      </c>
      <c r="J154" s="191"/>
      <c r="K154" s="192">
        <f>ROUND(E154*J154,2)</f>
        <v>0</v>
      </c>
      <c r="L154" s="192">
        <v>15</v>
      </c>
      <c r="M154" s="192">
        <f>G154*(1+L154/100)</f>
        <v>0</v>
      </c>
      <c r="N154" s="192">
        <v>1.4999999999999999E-4</v>
      </c>
      <c r="O154" s="192">
        <f>ROUND(E154*N154,2)</f>
        <v>0.02</v>
      </c>
      <c r="P154" s="192">
        <v>0</v>
      </c>
      <c r="Q154" s="192">
        <f>ROUND(E154*P154,2)</f>
        <v>0</v>
      </c>
      <c r="R154" s="192" t="s">
        <v>357</v>
      </c>
      <c r="S154" s="192" t="s">
        <v>134</v>
      </c>
      <c r="T154" s="192">
        <v>0.10191</v>
      </c>
      <c r="U154" s="193">
        <f>ROUND(E154*T154,2)</f>
        <v>13.31</v>
      </c>
      <c r="V154" s="192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 t="s">
        <v>135</v>
      </c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</row>
    <row r="155" spans="1:60" outlineLevel="1">
      <c r="A155" s="169"/>
      <c r="B155" s="179"/>
      <c r="C155" s="209" t="s">
        <v>358</v>
      </c>
      <c r="D155" s="182"/>
      <c r="E155" s="186">
        <v>33.833199999999998</v>
      </c>
      <c r="F155" s="192"/>
      <c r="G155" s="192"/>
      <c r="H155" s="192"/>
      <c r="I155" s="192"/>
      <c r="J155" s="192"/>
      <c r="K155" s="192"/>
      <c r="L155" s="192"/>
      <c r="M155" s="192"/>
      <c r="N155" s="192"/>
      <c r="O155" s="192"/>
      <c r="P155" s="192"/>
      <c r="Q155" s="192"/>
      <c r="R155" s="192"/>
      <c r="S155" s="192"/>
      <c r="T155" s="192"/>
      <c r="U155" s="193"/>
      <c r="V155" s="192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 t="s">
        <v>137</v>
      </c>
      <c r="AH155" s="168">
        <v>0</v>
      </c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</row>
    <row r="156" spans="1:60" outlineLevel="1">
      <c r="A156" s="169"/>
      <c r="B156" s="179"/>
      <c r="C156" s="209" t="s">
        <v>359</v>
      </c>
      <c r="D156" s="182"/>
      <c r="E156" s="186">
        <v>84.702719999999999</v>
      </c>
      <c r="F156" s="192"/>
      <c r="G156" s="192"/>
      <c r="H156" s="192"/>
      <c r="I156" s="192"/>
      <c r="J156" s="192"/>
      <c r="K156" s="192"/>
      <c r="L156" s="192"/>
      <c r="M156" s="192"/>
      <c r="N156" s="192"/>
      <c r="O156" s="192"/>
      <c r="P156" s="192"/>
      <c r="Q156" s="192"/>
      <c r="R156" s="192"/>
      <c r="S156" s="192"/>
      <c r="T156" s="192"/>
      <c r="U156" s="193"/>
      <c r="V156" s="192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 t="s">
        <v>137</v>
      </c>
      <c r="AH156" s="168">
        <v>0</v>
      </c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</row>
    <row r="157" spans="1:60" outlineLevel="1">
      <c r="A157" s="169"/>
      <c r="B157" s="179"/>
      <c r="C157" s="209" t="s">
        <v>368</v>
      </c>
      <c r="D157" s="182"/>
      <c r="E157" s="186">
        <v>12.07</v>
      </c>
      <c r="F157" s="192"/>
      <c r="G157" s="192"/>
      <c r="H157" s="192"/>
      <c r="I157" s="192"/>
      <c r="J157" s="192"/>
      <c r="K157" s="192"/>
      <c r="L157" s="192"/>
      <c r="M157" s="192"/>
      <c r="N157" s="192"/>
      <c r="O157" s="192"/>
      <c r="P157" s="192"/>
      <c r="Q157" s="192"/>
      <c r="R157" s="192"/>
      <c r="S157" s="192"/>
      <c r="T157" s="192"/>
      <c r="U157" s="193"/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137</v>
      </c>
      <c r="AH157" s="168">
        <v>0</v>
      </c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>
      <c r="A158" s="175" t="s">
        <v>128</v>
      </c>
      <c r="B158" s="180" t="s">
        <v>98</v>
      </c>
      <c r="C158" s="210" t="s">
        <v>99</v>
      </c>
      <c r="D158" s="183"/>
      <c r="E158" s="187"/>
      <c r="F158" s="194"/>
      <c r="G158" s="194">
        <f>SUMIF(AG159:AG159,"&lt;&gt;NOR",G159:G159)</f>
        <v>0</v>
      </c>
      <c r="H158" s="194"/>
      <c r="I158" s="194">
        <f>SUM(I159:I159)</f>
        <v>0</v>
      </c>
      <c r="J158" s="194"/>
      <c r="K158" s="194">
        <f>SUM(K159:K159)</f>
        <v>0</v>
      </c>
      <c r="L158" s="194"/>
      <c r="M158" s="194">
        <f>SUM(M159:M159)</f>
        <v>0</v>
      </c>
      <c r="N158" s="194"/>
      <c r="O158" s="194">
        <f>SUM(O159:O159)</f>
        <v>0</v>
      </c>
      <c r="P158" s="194"/>
      <c r="Q158" s="194">
        <f>SUM(Q159:Q159)</f>
        <v>0</v>
      </c>
      <c r="R158" s="194"/>
      <c r="S158" s="194"/>
      <c r="T158" s="194"/>
      <c r="U158" s="195">
        <f>SUM(U159:U159)</f>
        <v>0</v>
      </c>
      <c r="V158" s="194"/>
      <c r="AG158" t="s">
        <v>129</v>
      </c>
    </row>
    <row r="159" spans="1:60" outlineLevel="1">
      <c r="A159" s="169">
        <v>87</v>
      </c>
      <c r="B159" s="179" t="s">
        <v>369</v>
      </c>
      <c r="C159" s="208" t="s">
        <v>370</v>
      </c>
      <c r="D159" s="181" t="s">
        <v>176</v>
      </c>
      <c r="E159" s="185">
        <v>1</v>
      </c>
      <c r="F159" s="191"/>
      <c r="G159" s="192">
        <f>ROUND(E159*F159,2)</f>
        <v>0</v>
      </c>
      <c r="H159" s="191"/>
      <c r="I159" s="192">
        <f>ROUND(E159*H159,2)</f>
        <v>0</v>
      </c>
      <c r="J159" s="191"/>
      <c r="K159" s="192">
        <f>ROUND(E159*J159,2)</f>
        <v>0</v>
      </c>
      <c r="L159" s="192">
        <v>15</v>
      </c>
      <c r="M159" s="192">
        <f>G159*(1+L159/100)</f>
        <v>0</v>
      </c>
      <c r="N159" s="192">
        <v>0</v>
      </c>
      <c r="O159" s="192">
        <f>ROUND(E159*N159,2)</f>
        <v>0</v>
      </c>
      <c r="P159" s="192">
        <v>0</v>
      </c>
      <c r="Q159" s="192">
        <f>ROUND(E159*P159,2)</f>
        <v>0</v>
      </c>
      <c r="R159" s="192"/>
      <c r="S159" s="192" t="s">
        <v>177</v>
      </c>
      <c r="T159" s="192">
        <v>0</v>
      </c>
      <c r="U159" s="193">
        <f>ROUND(E159*T159,2)</f>
        <v>0</v>
      </c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135</v>
      </c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>
      <c r="A160" s="175" t="s">
        <v>128</v>
      </c>
      <c r="B160" s="180" t="s">
        <v>100</v>
      </c>
      <c r="C160" s="210" t="s">
        <v>101</v>
      </c>
      <c r="D160" s="183"/>
      <c r="E160" s="187"/>
      <c r="F160" s="194"/>
      <c r="G160" s="194">
        <f>SUMIF(AG161:AG167,"&lt;&gt;NOR",G161:G167)</f>
        <v>0</v>
      </c>
      <c r="H160" s="194"/>
      <c r="I160" s="194">
        <f>SUM(I161:I167)</f>
        <v>0</v>
      </c>
      <c r="J160" s="194"/>
      <c r="K160" s="194">
        <f>SUM(K161:K167)</f>
        <v>0</v>
      </c>
      <c r="L160" s="194"/>
      <c r="M160" s="194">
        <f>SUM(M161:M167)</f>
        <v>0</v>
      </c>
      <c r="N160" s="194"/>
      <c r="O160" s="194">
        <f>SUM(O161:O167)</f>
        <v>0</v>
      </c>
      <c r="P160" s="194"/>
      <c r="Q160" s="194">
        <f>SUM(Q161:Q167)</f>
        <v>0</v>
      </c>
      <c r="R160" s="194"/>
      <c r="S160" s="194"/>
      <c r="T160" s="194"/>
      <c r="U160" s="195">
        <f>SUM(U161:U167)</f>
        <v>11.27</v>
      </c>
      <c r="V160" s="194"/>
      <c r="AG160" t="s">
        <v>129</v>
      </c>
    </row>
    <row r="161" spans="1:60" outlineLevel="1">
      <c r="A161" s="169">
        <v>88</v>
      </c>
      <c r="B161" s="179" t="s">
        <v>371</v>
      </c>
      <c r="C161" s="208" t="s">
        <v>372</v>
      </c>
      <c r="D161" s="181" t="s">
        <v>210</v>
      </c>
      <c r="E161" s="185">
        <v>1.1767000000000001</v>
      </c>
      <c r="F161" s="191"/>
      <c r="G161" s="192">
        <f t="shared" ref="G161:G167" si="14">ROUND(E161*F161,2)</f>
        <v>0</v>
      </c>
      <c r="H161" s="191"/>
      <c r="I161" s="192">
        <f t="shared" ref="I161:I167" si="15">ROUND(E161*H161,2)</f>
        <v>0</v>
      </c>
      <c r="J161" s="191"/>
      <c r="K161" s="192">
        <f t="shared" ref="K161:K167" si="16">ROUND(E161*J161,2)</f>
        <v>0</v>
      </c>
      <c r="L161" s="192">
        <v>15</v>
      </c>
      <c r="M161" s="192">
        <f t="shared" ref="M161:M167" si="17">G161*(1+L161/100)</f>
        <v>0</v>
      </c>
      <c r="N161" s="192">
        <v>0</v>
      </c>
      <c r="O161" s="192">
        <f t="shared" ref="O161:O167" si="18">ROUND(E161*N161,2)</f>
        <v>0</v>
      </c>
      <c r="P161" s="192">
        <v>0</v>
      </c>
      <c r="Q161" s="192">
        <f t="shared" ref="Q161:Q167" si="19">ROUND(E161*P161,2)</f>
        <v>0</v>
      </c>
      <c r="R161" s="192" t="s">
        <v>373</v>
      </c>
      <c r="S161" s="192" t="s">
        <v>134</v>
      </c>
      <c r="T161" s="192">
        <v>0.16400000000000001</v>
      </c>
      <c r="U161" s="193">
        <f t="shared" ref="U161:U167" si="20">ROUND(E161*T161,2)</f>
        <v>0.19</v>
      </c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374</v>
      </c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 outlineLevel="1">
      <c r="A162" s="169">
        <v>89</v>
      </c>
      <c r="B162" s="179" t="s">
        <v>375</v>
      </c>
      <c r="C162" s="208" t="s">
        <v>376</v>
      </c>
      <c r="D162" s="181" t="s">
        <v>210</v>
      </c>
      <c r="E162" s="185">
        <v>1.1767000000000001</v>
      </c>
      <c r="F162" s="191"/>
      <c r="G162" s="192">
        <f t="shared" si="14"/>
        <v>0</v>
      </c>
      <c r="H162" s="191"/>
      <c r="I162" s="192">
        <f t="shared" si="15"/>
        <v>0</v>
      </c>
      <c r="J162" s="191"/>
      <c r="K162" s="192">
        <f t="shared" si="16"/>
        <v>0</v>
      </c>
      <c r="L162" s="192">
        <v>15</v>
      </c>
      <c r="M162" s="192">
        <f t="shared" si="17"/>
        <v>0</v>
      </c>
      <c r="N162" s="192">
        <v>0</v>
      </c>
      <c r="O162" s="192">
        <f t="shared" si="18"/>
        <v>0</v>
      </c>
      <c r="P162" s="192">
        <v>0</v>
      </c>
      <c r="Q162" s="192">
        <f t="shared" si="19"/>
        <v>0</v>
      </c>
      <c r="R162" s="192" t="s">
        <v>180</v>
      </c>
      <c r="S162" s="192" t="s">
        <v>134</v>
      </c>
      <c r="T162" s="192">
        <v>2.0089999999999999</v>
      </c>
      <c r="U162" s="193">
        <f t="shared" si="20"/>
        <v>2.36</v>
      </c>
      <c r="V162" s="192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 t="s">
        <v>374</v>
      </c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</row>
    <row r="163" spans="1:60" outlineLevel="1">
      <c r="A163" s="169">
        <v>90</v>
      </c>
      <c r="B163" s="179" t="s">
        <v>377</v>
      </c>
      <c r="C163" s="208" t="s">
        <v>378</v>
      </c>
      <c r="D163" s="181" t="s">
        <v>210</v>
      </c>
      <c r="E163" s="185">
        <v>1.1767000000000001</v>
      </c>
      <c r="F163" s="191"/>
      <c r="G163" s="192">
        <f t="shared" si="14"/>
        <v>0</v>
      </c>
      <c r="H163" s="191"/>
      <c r="I163" s="192">
        <f t="shared" si="15"/>
        <v>0</v>
      </c>
      <c r="J163" s="191"/>
      <c r="K163" s="192">
        <f t="shared" si="16"/>
        <v>0</v>
      </c>
      <c r="L163" s="192">
        <v>15</v>
      </c>
      <c r="M163" s="192">
        <f t="shared" si="17"/>
        <v>0</v>
      </c>
      <c r="N163" s="192">
        <v>0</v>
      </c>
      <c r="O163" s="192">
        <f t="shared" si="18"/>
        <v>0</v>
      </c>
      <c r="P163" s="192">
        <v>0</v>
      </c>
      <c r="Q163" s="192">
        <f t="shared" si="19"/>
        <v>0</v>
      </c>
      <c r="R163" s="192" t="s">
        <v>180</v>
      </c>
      <c r="S163" s="192" t="s">
        <v>134</v>
      </c>
      <c r="T163" s="192">
        <v>1.96</v>
      </c>
      <c r="U163" s="193">
        <f t="shared" si="20"/>
        <v>2.31</v>
      </c>
      <c r="V163" s="192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374</v>
      </c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 outlineLevel="1">
      <c r="A164" s="169">
        <v>91</v>
      </c>
      <c r="B164" s="179" t="s">
        <v>379</v>
      </c>
      <c r="C164" s="208" t="s">
        <v>380</v>
      </c>
      <c r="D164" s="181" t="s">
        <v>210</v>
      </c>
      <c r="E164" s="185">
        <v>16.473780000000001</v>
      </c>
      <c r="F164" s="191"/>
      <c r="G164" s="192">
        <f t="shared" si="14"/>
        <v>0</v>
      </c>
      <c r="H164" s="191"/>
      <c r="I164" s="192">
        <f t="shared" si="15"/>
        <v>0</v>
      </c>
      <c r="J164" s="191"/>
      <c r="K164" s="192">
        <f t="shared" si="16"/>
        <v>0</v>
      </c>
      <c r="L164" s="192">
        <v>15</v>
      </c>
      <c r="M164" s="192">
        <f t="shared" si="17"/>
        <v>0</v>
      </c>
      <c r="N164" s="192">
        <v>0</v>
      </c>
      <c r="O164" s="192">
        <f t="shared" si="18"/>
        <v>0</v>
      </c>
      <c r="P164" s="192">
        <v>0</v>
      </c>
      <c r="Q164" s="192">
        <f t="shared" si="19"/>
        <v>0</v>
      </c>
      <c r="R164" s="192" t="s">
        <v>180</v>
      </c>
      <c r="S164" s="192" t="s">
        <v>134</v>
      </c>
      <c r="T164" s="192">
        <v>0</v>
      </c>
      <c r="U164" s="193">
        <f t="shared" si="20"/>
        <v>0</v>
      </c>
      <c r="V164" s="192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 t="s">
        <v>374</v>
      </c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</row>
    <row r="165" spans="1:60" outlineLevel="1">
      <c r="A165" s="169">
        <v>92</v>
      </c>
      <c r="B165" s="179" t="s">
        <v>381</v>
      </c>
      <c r="C165" s="208" t="s">
        <v>382</v>
      </c>
      <c r="D165" s="181" t="s">
        <v>210</v>
      </c>
      <c r="E165" s="185">
        <v>1.1767000000000001</v>
      </c>
      <c r="F165" s="191"/>
      <c r="G165" s="192">
        <f t="shared" si="14"/>
        <v>0</v>
      </c>
      <c r="H165" s="191"/>
      <c r="I165" s="192">
        <f t="shared" si="15"/>
        <v>0</v>
      </c>
      <c r="J165" s="191"/>
      <c r="K165" s="192">
        <f t="shared" si="16"/>
        <v>0</v>
      </c>
      <c r="L165" s="192">
        <v>15</v>
      </c>
      <c r="M165" s="192">
        <f t="shared" si="17"/>
        <v>0</v>
      </c>
      <c r="N165" s="192">
        <v>0</v>
      </c>
      <c r="O165" s="192">
        <f t="shared" si="18"/>
        <v>0</v>
      </c>
      <c r="P165" s="192">
        <v>0</v>
      </c>
      <c r="Q165" s="192">
        <f t="shared" si="19"/>
        <v>0</v>
      </c>
      <c r="R165" s="192" t="s">
        <v>180</v>
      </c>
      <c r="S165" s="192" t="s">
        <v>134</v>
      </c>
      <c r="T165" s="192">
        <v>3.7679999999999998</v>
      </c>
      <c r="U165" s="193">
        <f t="shared" si="20"/>
        <v>4.43</v>
      </c>
      <c r="V165" s="192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 t="s">
        <v>374</v>
      </c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</row>
    <row r="166" spans="1:60" outlineLevel="1">
      <c r="A166" s="169">
        <v>93</v>
      </c>
      <c r="B166" s="179" t="s">
        <v>383</v>
      </c>
      <c r="C166" s="208" t="s">
        <v>384</v>
      </c>
      <c r="D166" s="181" t="s">
        <v>210</v>
      </c>
      <c r="E166" s="185">
        <v>4.7067899999999998</v>
      </c>
      <c r="F166" s="191"/>
      <c r="G166" s="192">
        <f t="shared" si="14"/>
        <v>0</v>
      </c>
      <c r="H166" s="191"/>
      <c r="I166" s="192">
        <f t="shared" si="15"/>
        <v>0</v>
      </c>
      <c r="J166" s="191"/>
      <c r="K166" s="192">
        <f t="shared" si="16"/>
        <v>0</v>
      </c>
      <c r="L166" s="192">
        <v>15</v>
      </c>
      <c r="M166" s="192">
        <f t="shared" si="17"/>
        <v>0</v>
      </c>
      <c r="N166" s="192">
        <v>0</v>
      </c>
      <c r="O166" s="192">
        <f t="shared" si="18"/>
        <v>0</v>
      </c>
      <c r="P166" s="192">
        <v>0</v>
      </c>
      <c r="Q166" s="192">
        <f t="shared" si="19"/>
        <v>0</v>
      </c>
      <c r="R166" s="192" t="s">
        <v>180</v>
      </c>
      <c r="S166" s="192" t="s">
        <v>134</v>
      </c>
      <c r="T166" s="192">
        <v>0.42</v>
      </c>
      <c r="U166" s="193">
        <f t="shared" si="20"/>
        <v>1.98</v>
      </c>
      <c r="V166" s="192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 t="s">
        <v>374</v>
      </c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</row>
    <row r="167" spans="1:60" outlineLevel="1">
      <c r="A167" s="169">
        <v>94</v>
      </c>
      <c r="B167" s="179" t="s">
        <v>385</v>
      </c>
      <c r="C167" s="208" t="s">
        <v>386</v>
      </c>
      <c r="D167" s="181" t="s">
        <v>210</v>
      </c>
      <c r="E167" s="185">
        <v>1.1767000000000001</v>
      </c>
      <c r="F167" s="191"/>
      <c r="G167" s="192">
        <f t="shared" si="14"/>
        <v>0</v>
      </c>
      <c r="H167" s="191"/>
      <c r="I167" s="192">
        <f t="shared" si="15"/>
        <v>0</v>
      </c>
      <c r="J167" s="191"/>
      <c r="K167" s="192">
        <f t="shared" si="16"/>
        <v>0</v>
      </c>
      <c r="L167" s="192">
        <v>15</v>
      </c>
      <c r="M167" s="192">
        <f t="shared" si="17"/>
        <v>0</v>
      </c>
      <c r="N167" s="192">
        <v>0</v>
      </c>
      <c r="O167" s="192">
        <f t="shared" si="18"/>
        <v>0</v>
      </c>
      <c r="P167" s="192">
        <v>0</v>
      </c>
      <c r="Q167" s="192">
        <f t="shared" si="19"/>
        <v>0</v>
      </c>
      <c r="R167" s="192" t="s">
        <v>180</v>
      </c>
      <c r="S167" s="192" t="s">
        <v>134</v>
      </c>
      <c r="T167" s="192">
        <v>0</v>
      </c>
      <c r="U167" s="193">
        <f t="shared" si="20"/>
        <v>0</v>
      </c>
      <c r="V167" s="192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 t="s">
        <v>374</v>
      </c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</row>
    <row r="168" spans="1:60">
      <c r="A168" s="175" t="s">
        <v>128</v>
      </c>
      <c r="B168" s="180" t="s">
        <v>103</v>
      </c>
      <c r="C168" s="210" t="s">
        <v>29</v>
      </c>
      <c r="D168" s="183"/>
      <c r="E168" s="187"/>
      <c r="F168" s="194"/>
      <c r="G168" s="194">
        <f>SUMIF(AG169:AG169,"&lt;&gt;NOR",G169:G169)</f>
        <v>0</v>
      </c>
      <c r="H168" s="194"/>
      <c r="I168" s="194">
        <f>SUM(I169:I169)</f>
        <v>0</v>
      </c>
      <c r="J168" s="194"/>
      <c r="K168" s="194">
        <f>SUM(K169:K169)</f>
        <v>0</v>
      </c>
      <c r="L168" s="194"/>
      <c r="M168" s="194">
        <f>SUM(M169:M169)</f>
        <v>0</v>
      </c>
      <c r="N168" s="194"/>
      <c r="O168" s="194">
        <f>SUM(O169:O169)</f>
        <v>0</v>
      </c>
      <c r="P168" s="194"/>
      <c r="Q168" s="194">
        <f>SUM(Q169:Q169)</f>
        <v>0</v>
      </c>
      <c r="R168" s="194"/>
      <c r="S168" s="194"/>
      <c r="T168" s="194"/>
      <c r="U168" s="195">
        <f>SUM(U169:U169)</f>
        <v>0</v>
      </c>
      <c r="V168" s="194"/>
      <c r="AG168" t="s">
        <v>129</v>
      </c>
    </row>
    <row r="169" spans="1:60" outlineLevel="1">
      <c r="A169" s="169">
        <v>95</v>
      </c>
      <c r="B169" s="179" t="s">
        <v>387</v>
      </c>
      <c r="C169" s="208" t="s">
        <v>388</v>
      </c>
      <c r="D169" s="181" t="s">
        <v>389</v>
      </c>
      <c r="E169" s="185">
        <v>1</v>
      </c>
      <c r="F169" s="191"/>
      <c r="G169" s="192">
        <f>ROUND(E169*F169,2)</f>
        <v>0</v>
      </c>
      <c r="H169" s="191"/>
      <c r="I169" s="192">
        <f>ROUND(E169*H169,2)</f>
        <v>0</v>
      </c>
      <c r="J169" s="191"/>
      <c r="K169" s="192">
        <f>ROUND(E169*J169,2)</f>
        <v>0</v>
      </c>
      <c r="L169" s="192">
        <v>15</v>
      </c>
      <c r="M169" s="192">
        <f>G169*(1+L169/100)</f>
        <v>0</v>
      </c>
      <c r="N169" s="192">
        <v>0</v>
      </c>
      <c r="O169" s="192">
        <f>ROUND(E169*N169,2)</f>
        <v>0</v>
      </c>
      <c r="P169" s="192">
        <v>0</v>
      </c>
      <c r="Q169" s="192">
        <f>ROUND(E169*P169,2)</f>
        <v>0</v>
      </c>
      <c r="R169" s="192"/>
      <c r="S169" s="192" t="s">
        <v>134</v>
      </c>
      <c r="T169" s="192">
        <v>0</v>
      </c>
      <c r="U169" s="193">
        <f>ROUND(E169*T169,2)</f>
        <v>0</v>
      </c>
      <c r="V169" s="192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 t="s">
        <v>390</v>
      </c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</row>
    <row r="170" spans="1:60">
      <c r="A170" s="175" t="s">
        <v>128</v>
      </c>
      <c r="B170" s="180" t="s">
        <v>104</v>
      </c>
      <c r="C170" s="210" t="s">
        <v>30</v>
      </c>
      <c r="D170" s="183"/>
      <c r="E170" s="187"/>
      <c r="F170" s="194"/>
      <c r="G170" s="194">
        <f>SUMIF(AG171:AG171,"&lt;&gt;NOR",G171:G171)</f>
        <v>0</v>
      </c>
      <c r="H170" s="194"/>
      <c r="I170" s="194">
        <f>SUM(I171:I171)</f>
        <v>0</v>
      </c>
      <c r="J170" s="194"/>
      <c r="K170" s="194">
        <f>SUM(K171:K171)</f>
        <v>0</v>
      </c>
      <c r="L170" s="194"/>
      <c r="M170" s="194">
        <f>SUM(M171:M171)</f>
        <v>0</v>
      </c>
      <c r="N170" s="194"/>
      <c r="O170" s="194">
        <f>SUM(O171:O171)</f>
        <v>0</v>
      </c>
      <c r="P170" s="194"/>
      <c r="Q170" s="194">
        <f>SUM(Q171:Q171)</f>
        <v>0</v>
      </c>
      <c r="R170" s="194"/>
      <c r="S170" s="194"/>
      <c r="T170" s="194"/>
      <c r="U170" s="195">
        <f>SUM(U171:U171)</f>
        <v>0</v>
      </c>
      <c r="V170" s="194"/>
      <c r="AG170" t="s">
        <v>129</v>
      </c>
    </row>
    <row r="171" spans="1:60" outlineLevel="1">
      <c r="A171" s="196">
        <v>96</v>
      </c>
      <c r="B171" s="197" t="s">
        <v>391</v>
      </c>
      <c r="C171" s="211" t="s">
        <v>392</v>
      </c>
      <c r="D171" s="198" t="s">
        <v>389</v>
      </c>
      <c r="E171" s="199">
        <v>1</v>
      </c>
      <c r="F171" s="200"/>
      <c r="G171" s="201">
        <f>ROUND(E171*F171,2)</f>
        <v>0</v>
      </c>
      <c r="H171" s="200"/>
      <c r="I171" s="201">
        <f>ROUND(E171*H171,2)</f>
        <v>0</v>
      </c>
      <c r="J171" s="200"/>
      <c r="K171" s="201">
        <f>ROUND(E171*J171,2)</f>
        <v>0</v>
      </c>
      <c r="L171" s="201">
        <v>15</v>
      </c>
      <c r="M171" s="201">
        <f>G171*(1+L171/100)</f>
        <v>0</v>
      </c>
      <c r="N171" s="201">
        <v>0</v>
      </c>
      <c r="O171" s="201">
        <f>ROUND(E171*N171,2)</f>
        <v>0</v>
      </c>
      <c r="P171" s="201">
        <v>0</v>
      </c>
      <c r="Q171" s="201">
        <f>ROUND(E171*P171,2)</f>
        <v>0</v>
      </c>
      <c r="R171" s="201"/>
      <c r="S171" s="201" t="s">
        <v>134</v>
      </c>
      <c r="T171" s="201">
        <v>0</v>
      </c>
      <c r="U171" s="202">
        <f>ROUND(E171*T171,2)</f>
        <v>0</v>
      </c>
      <c r="V171" s="201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 t="s">
        <v>393</v>
      </c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</row>
    <row r="172" spans="1:60">
      <c r="A172" s="6"/>
      <c r="B172" s="7" t="s">
        <v>394</v>
      </c>
      <c r="C172" s="212" t="s">
        <v>394</v>
      </c>
      <c r="D172" s="9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AE172">
        <v>15</v>
      </c>
      <c r="AF172">
        <v>21</v>
      </c>
    </row>
    <row r="173" spans="1:60">
      <c r="A173" s="203"/>
      <c r="B173" s="204" t="s">
        <v>31</v>
      </c>
      <c r="C173" s="213" t="s">
        <v>394</v>
      </c>
      <c r="D173" s="205"/>
      <c r="E173" s="206"/>
      <c r="F173" s="206"/>
      <c r="G173" s="207">
        <f>G7+G14+G21+G29+G32+G36+G54+G56+G60+G62+G64+G87+G90+G94+G105+G124+G134+G143+G146+G158+G160+G168+G170</f>
        <v>0</v>
      </c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AE173">
        <f>SUMIF(L7:L171,AE172,G7:G171)</f>
        <v>0</v>
      </c>
      <c r="AF173">
        <f>SUMIF(L7:L171,AF172,G7:G171)</f>
        <v>0</v>
      </c>
      <c r="AG173" t="s">
        <v>395</v>
      </c>
    </row>
    <row r="174" spans="1:60">
      <c r="A174" s="6"/>
      <c r="B174" s="7" t="s">
        <v>394</v>
      </c>
      <c r="C174" s="212" t="s">
        <v>394</v>
      </c>
      <c r="D174" s="9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</row>
    <row r="175" spans="1:60">
      <c r="A175" s="6"/>
      <c r="B175" s="7" t="s">
        <v>394</v>
      </c>
      <c r="C175" s="212" t="s">
        <v>394</v>
      </c>
      <c r="D175" s="9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</row>
    <row r="176" spans="1:60">
      <c r="A176" s="267" t="s">
        <v>396</v>
      </c>
      <c r="B176" s="267"/>
      <c r="C176" s="268"/>
      <c r="D176" s="9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</row>
    <row r="177" spans="1:33">
      <c r="A177" s="269"/>
      <c r="B177" s="270"/>
      <c r="C177" s="271"/>
      <c r="D177" s="270"/>
      <c r="E177" s="270"/>
      <c r="F177" s="270"/>
      <c r="G177" s="272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AG177" t="s">
        <v>397</v>
      </c>
    </row>
    <row r="178" spans="1:33">
      <c r="A178" s="273"/>
      <c r="B178" s="274"/>
      <c r="C178" s="275"/>
      <c r="D178" s="274"/>
      <c r="E178" s="274"/>
      <c r="F178" s="274"/>
      <c r="G178" s="27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</row>
    <row r="179" spans="1:33">
      <c r="A179" s="273"/>
      <c r="B179" s="274"/>
      <c r="C179" s="275"/>
      <c r="D179" s="274"/>
      <c r="E179" s="274"/>
      <c r="F179" s="274"/>
      <c r="G179" s="27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</row>
    <row r="180" spans="1:33">
      <c r="A180" s="273"/>
      <c r="B180" s="274"/>
      <c r="C180" s="275"/>
      <c r="D180" s="274"/>
      <c r="E180" s="274"/>
      <c r="F180" s="274"/>
      <c r="G180" s="27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</row>
    <row r="181" spans="1:33">
      <c r="A181" s="277"/>
      <c r="B181" s="278"/>
      <c r="C181" s="279"/>
      <c r="D181" s="278"/>
      <c r="E181" s="278"/>
      <c r="F181" s="278"/>
      <c r="G181" s="280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</row>
    <row r="182" spans="1:33">
      <c r="A182" s="6"/>
      <c r="B182" s="7" t="s">
        <v>394</v>
      </c>
      <c r="C182" s="212" t="s">
        <v>394</v>
      </c>
      <c r="D182" s="9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</row>
    <row r="183" spans="1:33">
      <c r="C183" s="214"/>
      <c r="D183" s="163"/>
      <c r="AG183" t="s">
        <v>398</v>
      </c>
    </row>
    <row r="184" spans="1:33">
      <c r="D184" s="163"/>
    </row>
    <row r="185" spans="1:33">
      <c r="D185" s="163"/>
    </row>
    <row r="186" spans="1:33">
      <c r="D186" s="163"/>
    </row>
    <row r="187" spans="1:33">
      <c r="D187" s="163"/>
    </row>
    <row r="188" spans="1:33">
      <c r="D188" s="163"/>
    </row>
    <row r="189" spans="1:33">
      <c r="D189" s="163"/>
    </row>
    <row r="190" spans="1:33">
      <c r="D190" s="163"/>
    </row>
    <row r="191" spans="1:33">
      <c r="D191" s="163"/>
    </row>
    <row r="192" spans="1:33">
      <c r="D192" s="163"/>
    </row>
    <row r="193" spans="4:4">
      <c r="D193" s="163"/>
    </row>
    <row r="194" spans="4:4">
      <c r="D194" s="163"/>
    </row>
    <row r="195" spans="4:4">
      <c r="D195" s="163"/>
    </row>
    <row r="196" spans="4:4">
      <c r="D196" s="163"/>
    </row>
    <row r="197" spans="4:4">
      <c r="D197" s="163"/>
    </row>
    <row r="198" spans="4:4">
      <c r="D198" s="163"/>
    </row>
    <row r="199" spans="4:4">
      <c r="D199" s="163"/>
    </row>
    <row r="200" spans="4:4">
      <c r="D200" s="163"/>
    </row>
    <row r="201" spans="4:4">
      <c r="D201" s="163"/>
    </row>
    <row r="202" spans="4:4">
      <c r="D202" s="163"/>
    </row>
    <row r="203" spans="4:4">
      <c r="D203" s="163"/>
    </row>
    <row r="204" spans="4:4">
      <c r="D204" s="163"/>
    </row>
    <row r="205" spans="4:4">
      <c r="D205" s="163"/>
    </row>
    <row r="206" spans="4:4">
      <c r="D206" s="163"/>
    </row>
    <row r="207" spans="4:4">
      <c r="D207" s="163"/>
    </row>
    <row r="208" spans="4:4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77:G181"/>
    <mergeCell ref="A1:G1"/>
    <mergeCell ref="C2:G2"/>
    <mergeCell ref="C3:G3"/>
    <mergeCell ref="C4:G4"/>
    <mergeCell ref="A176:C17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2016-10-20T09:02:29Z</dcterms:modified>
</cp:coreProperties>
</file>