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rtinnemec/Library/Mobile Documents/com~apple~CloudDocs/Akce/0001_ZŠ Kotlářská san/__CD/"/>
    </mc:Choice>
  </mc:AlternateContent>
  <bookViews>
    <workbookView xWindow="360" yWindow="440" windowWidth="18740" windowHeight="12220" activeTab="1"/>
  </bookViews>
  <sheets>
    <sheet name="Pokyny pro vyplnění" sheetId="11" r:id="rId1"/>
    <sheet name="Stavba" sheetId="1" r:id="rId2"/>
    <sheet name="VzorPolozky" sheetId="10" state="hidden" r:id="rId3"/>
    <sheet name="1 1 Pol" sheetId="12" r:id="rId4"/>
    <sheet name="1 2 Pol" sheetId="13" r:id="rId5"/>
    <sheet name="1 3 Pol" sheetId="14" r:id="rId6"/>
    <sheet name="1 4 Pol" sheetId="15" r:id="rId7"/>
  </sheets>
  <externalReferences>
    <externalReference r:id="rId8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_xlnm.Print_Titles" localSheetId="4">'1 2 Pol'!$1:$7</definedName>
    <definedName name="_xlnm.Print_Titles" localSheetId="5">'1 3 Pol'!$1:$7</definedName>
    <definedName name="_xlnm.Print_Titles" localSheetId="6">'1 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Pol'!$A$1:$W$510</definedName>
    <definedName name="_xlnm.Print_Area" localSheetId="4">'1 2 Pol'!$A$1:$W$33</definedName>
    <definedName name="_xlnm.Print_Area" localSheetId="5">'1 3 Pol'!$A$1:$W$109</definedName>
    <definedName name="_xlnm.Print_Area" localSheetId="6">'1 4 Pol'!$A$1:$W$52</definedName>
    <definedName name="_xlnm.Print_Area" localSheetId="1">Stavba!$A$1:$J$92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krouhleni">Stavba!$G$27</definedName>
    <definedName name="Zhotovitel">Stavba!$D$11:$G$11</definedName>
  </definedNames>
  <calcPr calcId="150001" concurrentCalc="0"/>
  <customWorkbookViews>
    <customWorkbookView name="Radim" guid="{B7E7C763-C459-487D-8ABA-5CFDDFBD5A84}" maximized="1" xWindow="-8" yWindow="-8" windowWidth="1296" windowHeight="1040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1" i="1" l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16" i="1"/>
  <c r="I59" i="1"/>
  <c r="I58" i="1"/>
  <c r="I57" i="1"/>
  <c r="I56" i="1"/>
  <c r="I55" i="1"/>
  <c r="I54" i="1"/>
  <c r="I53" i="1"/>
  <c r="I52" i="1"/>
  <c r="G44" i="1"/>
  <c r="F44" i="1"/>
  <c r="G43" i="1"/>
  <c r="F43" i="1"/>
  <c r="G42" i="1"/>
  <c r="F42" i="1"/>
  <c r="G41" i="1"/>
  <c r="F41" i="1"/>
  <c r="H41" i="1"/>
  <c r="I41" i="1"/>
  <c r="G40" i="1"/>
  <c r="F40" i="1"/>
  <c r="G39" i="1"/>
  <c r="F39" i="1"/>
  <c r="G51" i="15"/>
  <c r="G9" i="15"/>
  <c r="M9" i="15"/>
  <c r="I9" i="15"/>
  <c r="I8" i="15"/>
  <c r="K9" i="15"/>
  <c r="K8" i="15"/>
  <c r="O9" i="15"/>
  <c r="Q9" i="15"/>
  <c r="Q8" i="15"/>
  <c r="V9" i="15"/>
  <c r="V8" i="15"/>
  <c r="G12" i="15"/>
  <c r="I12" i="15"/>
  <c r="K12" i="15"/>
  <c r="M12" i="15"/>
  <c r="O12" i="15"/>
  <c r="Q12" i="15"/>
  <c r="V12" i="15"/>
  <c r="G13" i="15"/>
  <c r="I13" i="15"/>
  <c r="K13" i="15"/>
  <c r="M13" i="15"/>
  <c r="O13" i="15"/>
  <c r="Q13" i="15"/>
  <c r="V13" i="15"/>
  <c r="G14" i="15"/>
  <c r="G8" i="15"/>
  <c r="I14" i="15"/>
  <c r="K14" i="15"/>
  <c r="O14" i="15"/>
  <c r="O8" i="15"/>
  <c r="Q14" i="15"/>
  <c r="V14" i="15"/>
  <c r="G15" i="15"/>
  <c r="M15" i="15"/>
  <c r="I15" i="15"/>
  <c r="K15" i="15"/>
  <c r="O15" i="15"/>
  <c r="Q15" i="15"/>
  <c r="V15" i="15"/>
  <c r="G18" i="15"/>
  <c r="I18" i="15"/>
  <c r="K18" i="15"/>
  <c r="M18" i="15"/>
  <c r="O18" i="15"/>
  <c r="Q18" i="15"/>
  <c r="V18" i="15"/>
  <c r="G21" i="15"/>
  <c r="I21" i="15"/>
  <c r="K21" i="15"/>
  <c r="M21" i="15"/>
  <c r="O21" i="15"/>
  <c r="Q21" i="15"/>
  <c r="V21" i="15"/>
  <c r="G24" i="15"/>
  <c r="AF51" i="15"/>
  <c r="I24" i="15"/>
  <c r="K24" i="15"/>
  <c r="O24" i="15"/>
  <c r="Q24" i="15"/>
  <c r="V24" i="15"/>
  <c r="G27" i="15"/>
  <c r="M27" i="15"/>
  <c r="I27" i="15"/>
  <c r="K27" i="15"/>
  <c r="O27" i="15"/>
  <c r="Q27" i="15"/>
  <c r="V27" i="15"/>
  <c r="G30" i="15"/>
  <c r="I30" i="15"/>
  <c r="K30" i="15"/>
  <c r="M30" i="15"/>
  <c r="O30" i="15"/>
  <c r="Q30" i="15"/>
  <c r="V30" i="15"/>
  <c r="G33" i="15"/>
  <c r="I33" i="15"/>
  <c r="K33" i="15"/>
  <c r="M33" i="15"/>
  <c r="O33" i="15"/>
  <c r="Q33" i="15"/>
  <c r="V33" i="15"/>
  <c r="G36" i="15"/>
  <c r="M36" i="15"/>
  <c r="I36" i="15"/>
  <c r="K36" i="15"/>
  <c r="O36" i="15"/>
  <c r="Q36" i="15"/>
  <c r="V36" i="15"/>
  <c r="G38" i="15"/>
  <c r="M38" i="15"/>
  <c r="I38" i="15"/>
  <c r="K38" i="15"/>
  <c r="O38" i="15"/>
  <c r="Q38" i="15"/>
  <c r="V38" i="15"/>
  <c r="G40" i="15"/>
  <c r="I40" i="15"/>
  <c r="K40" i="15"/>
  <c r="M40" i="15"/>
  <c r="O40" i="15"/>
  <c r="Q40" i="15"/>
  <c r="V40" i="15"/>
  <c r="G42" i="15"/>
  <c r="I42" i="15"/>
  <c r="K42" i="15"/>
  <c r="M42" i="15"/>
  <c r="O42" i="15"/>
  <c r="Q42" i="15"/>
  <c r="V42" i="15"/>
  <c r="G43" i="15"/>
  <c r="M43" i="15"/>
  <c r="I43" i="15"/>
  <c r="K43" i="15"/>
  <c r="O43" i="15"/>
  <c r="Q43" i="15"/>
  <c r="V43" i="15"/>
  <c r="G44" i="15"/>
  <c r="M44" i="15"/>
  <c r="I44" i="15"/>
  <c r="K44" i="15"/>
  <c r="O44" i="15"/>
  <c r="Q44" i="15"/>
  <c r="V44" i="15"/>
  <c r="G45" i="15"/>
  <c r="I45" i="15"/>
  <c r="K45" i="15"/>
  <c r="M45" i="15"/>
  <c r="O45" i="15"/>
  <c r="Q45" i="15"/>
  <c r="V45" i="15"/>
  <c r="G46" i="15"/>
  <c r="I46" i="15"/>
  <c r="K46" i="15"/>
  <c r="M46" i="15"/>
  <c r="O46" i="15"/>
  <c r="Q46" i="15"/>
  <c r="V46" i="15"/>
  <c r="G47" i="15"/>
  <c r="M47" i="15"/>
  <c r="I47" i="15"/>
  <c r="K47" i="15"/>
  <c r="O47" i="15"/>
  <c r="Q47" i="15"/>
  <c r="V47" i="15"/>
  <c r="G48" i="15"/>
  <c r="M48" i="15"/>
  <c r="I48" i="15"/>
  <c r="K48" i="15"/>
  <c r="O48" i="15"/>
  <c r="Q48" i="15"/>
  <c r="V48" i="15"/>
  <c r="G49" i="15"/>
  <c r="I49" i="15"/>
  <c r="K49" i="15"/>
  <c r="M49" i="15"/>
  <c r="O49" i="15"/>
  <c r="Q49" i="15"/>
  <c r="V49" i="15"/>
  <c r="AE51" i="15"/>
  <c r="G108" i="14"/>
  <c r="G9" i="14"/>
  <c r="M9" i="14"/>
  <c r="I9" i="14"/>
  <c r="I8" i="14"/>
  <c r="K9" i="14"/>
  <c r="K8" i="14"/>
  <c r="O9" i="14"/>
  <c r="Q9" i="14"/>
  <c r="Q8" i="14"/>
  <c r="V9" i="14"/>
  <c r="V8" i="14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3" i="14"/>
  <c r="G8" i="14"/>
  <c r="I13" i="14"/>
  <c r="K13" i="14"/>
  <c r="O13" i="14"/>
  <c r="O8" i="14"/>
  <c r="Q13" i="14"/>
  <c r="V13" i="14"/>
  <c r="G14" i="14"/>
  <c r="M14" i="14"/>
  <c r="I14" i="14"/>
  <c r="K14" i="14"/>
  <c r="O14" i="14"/>
  <c r="Q14" i="14"/>
  <c r="V14" i="14"/>
  <c r="G18" i="14"/>
  <c r="I18" i="14"/>
  <c r="K18" i="14"/>
  <c r="M18" i="14"/>
  <c r="O18" i="14"/>
  <c r="Q18" i="14"/>
  <c r="V18" i="14"/>
  <c r="G21" i="14"/>
  <c r="I21" i="14"/>
  <c r="K21" i="14"/>
  <c r="M21" i="14"/>
  <c r="O21" i="14"/>
  <c r="Q21" i="14"/>
  <c r="V21" i="14"/>
  <c r="G22" i="14"/>
  <c r="M22" i="14"/>
  <c r="I22" i="14"/>
  <c r="K22" i="14"/>
  <c r="O22" i="14"/>
  <c r="Q22" i="14"/>
  <c r="V22" i="14"/>
  <c r="G24" i="14"/>
  <c r="M24" i="14"/>
  <c r="I24" i="14"/>
  <c r="K24" i="14"/>
  <c r="O24" i="14"/>
  <c r="Q24" i="14"/>
  <c r="V24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M28" i="14"/>
  <c r="I28" i="14"/>
  <c r="K28" i="14"/>
  <c r="O28" i="14"/>
  <c r="Q28" i="14"/>
  <c r="V28" i="14"/>
  <c r="G29" i="14"/>
  <c r="M29" i="14"/>
  <c r="I29" i="14"/>
  <c r="K29" i="14"/>
  <c r="O29" i="14"/>
  <c r="Q29" i="14"/>
  <c r="V29" i="14"/>
  <c r="G31" i="14"/>
  <c r="I31" i="14"/>
  <c r="K31" i="14"/>
  <c r="M31" i="14"/>
  <c r="O31" i="14"/>
  <c r="Q31" i="14"/>
  <c r="V31" i="14"/>
  <c r="G35" i="14"/>
  <c r="I35" i="14"/>
  <c r="K35" i="14"/>
  <c r="M35" i="14"/>
  <c r="O35" i="14"/>
  <c r="Q35" i="14"/>
  <c r="V35" i="14"/>
  <c r="G40" i="14"/>
  <c r="M40" i="14"/>
  <c r="I40" i="14"/>
  <c r="K40" i="14"/>
  <c r="O40" i="14"/>
  <c r="Q40" i="14"/>
  <c r="V40" i="14"/>
  <c r="G41" i="14"/>
  <c r="M41" i="14"/>
  <c r="I41" i="14"/>
  <c r="K41" i="14"/>
  <c r="O41" i="14"/>
  <c r="Q41" i="14"/>
  <c r="V41" i="14"/>
  <c r="G42" i="14"/>
  <c r="K42" i="14"/>
  <c r="O42" i="14"/>
  <c r="V42" i="14"/>
  <c r="G43" i="14"/>
  <c r="I43" i="14"/>
  <c r="I42" i="14"/>
  <c r="K43" i="14"/>
  <c r="M43" i="14"/>
  <c r="M42" i="14"/>
  <c r="O43" i="14"/>
  <c r="Q43" i="14"/>
  <c r="Q42" i="14"/>
  <c r="V43" i="14"/>
  <c r="G48" i="14"/>
  <c r="O48" i="14"/>
  <c r="G49" i="14"/>
  <c r="I49" i="14"/>
  <c r="I48" i="14"/>
  <c r="K49" i="14"/>
  <c r="M49" i="14"/>
  <c r="O49" i="14"/>
  <c r="Q49" i="14"/>
  <c r="Q48" i="14"/>
  <c r="V49" i="14"/>
  <c r="G50" i="14"/>
  <c r="M50" i="14"/>
  <c r="I50" i="14"/>
  <c r="K50" i="14"/>
  <c r="K48" i="14"/>
  <c r="O50" i="14"/>
  <c r="Q50" i="14"/>
  <c r="V50" i="14"/>
  <c r="V48" i="14"/>
  <c r="G51" i="14"/>
  <c r="I51" i="14"/>
  <c r="K51" i="14"/>
  <c r="M51" i="14"/>
  <c r="O51" i="14"/>
  <c r="Q51" i="14"/>
  <c r="V51" i="14"/>
  <c r="G52" i="14"/>
  <c r="K52" i="14"/>
  <c r="O52" i="14"/>
  <c r="V52" i="14"/>
  <c r="G53" i="14"/>
  <c r="I53" i="14"/>
  <c r="I52" i="14"/>
  <c r="K53" i="14"/>
  <c r="M53" i="14"/>
  <c r="M52" i="14"/>
  <c r="O53" i="14"/>
  <c r="Q53" i="14"/>
  <c r="Q52" i="14"/>
  <c r="V53" i="14"/>
  <c r="K54" i="14"/>
  <c r="V54" i="14"/>
  <c r="G55" i="14"/>
  <c r="I55" i="14"/>
  <c r="I54" i="14"/>
  <c r="K55" i="14"/>
  <c r="M55" i="14"/>
  <c r="O55" i="14"/>
  <c r="Q55" i="14"/>
  <c r="Q54" i="14"/>
  <c r="V55" i="14"/>
  <c r="G56" i="14"/>
  <c r="G54" i="14"/>
  <c r="I56" i="14"/>
  <c r="K56" i="14"/>
  <c r="O56" i="14"/>
  <c r="O54" i="14"/>
  <c r="Q56" i="14"/>
  <c r="V56" i="14"/>
  <c r="I57" i="14"/>
  <c r="Q57" i="14"/>
  <c r="G58" i="14"/>
  <c r="M58" i="14"/>
  <c r="M57" i="14"/>
  <c r="I58" i="14"/>
  <c r="K58" i="14"/>
  <c r="K57" i="14"/>
  <c r="O58" i="14"/>
  <c r="O57" i="14"/>
  <c r="Q58" i="14"/>
  <c r="V58" i="14"/>
  <c r="V57" i="14"/>
  <c r="G59" i="14"/>
  <c r="I59" i="14"/>
  <c r="K59" i="14"/>
  <c r="M59" i="14"/>
  <c r="O59" i="14"/>
  <c r="Q59" i="14"/>
  <c r="V59" i="14"/>
  <c r="G60" i="14"/>
  <c r="K60" i="14"/>
  <c r="O60" i="14"/>
  <c r="V60" i="14"/>
  <c r="G61" i="14"/>
  <c r="I61" i="14"/>
  <c r="I60" i="14"/>
  <c r="K61" i="14"/>
  <c r="M61" i="14"/>
  <c r="M60" i="14"/>
  <c r="O61" i="14"/>
  <c r="Q61" i="14"/>
  <c r="Q60" i="14"/>
  <c r="V61" i="14"/>
  <c r="G63" i="14"/>
  <c r="I63" i="14"/>
  <c r="I62" i="14"/>
  <c r="K63" i="14"/>
  <c r="M63" i="14"/>
  <c r="O63" i="14"/>
  <c r="Q63" i="14"/>
  <c r="Q62" i="14"/>
  <c r="V63" i="14"/>
  <c r="G64" i="14"/>
  <c r="G62" i="14"/>
  <c r="I64" i="14"/>
  <c r="K64" i="14"/>
  <c r="O64" i="14"/>
  <c r="O62" i="14"/>
  <c r="Q64" i="14"/>
  <c r="V64" i="14"/>
  <c r="G65" i="14"/>
  <c r="I65" i="14"/>
  <c r="K65" i="14"/>
  <c r="M65" i="14"/>
  <c r="O65" i="14"/>
  <c r="Q65" i="14"/>
  <c r="V65" i="14"/>
  <c r="G66" i="14"/>
  <c r="M66" i="14"/>
  <c r="I66" i="14"/>
  <c r="K66" i="14"/>
  <c r="K62" i="14"/>
  <c r="O66" i="14"/>
  <c r="Q66" i="14"/>
  <c r="V66" i="14"/>
  <c r="V62" i="14"/>
  <c r="G67" i="14"/>
  <c r="I67" i="14"/>
  <c r="K67" i="14"/>
  <c r="M67" i="14"/>
  <c r="O67" i="14"/>
  <c r="Q67" i="14"/>
  <c r="V67" i="14"/>
  <c r="G68" i="14"/>
  <c r="M68" i="14"/>
  <c r="I68" i="14"/>
  <c r="K68" i="14"/>
  <c r="O68" i="14"/>
  <c r="Q68" i="14"/>
  <c r="V68" i="14"/>
  <c r="G69" i="14"/>
  <c r="I69" i="14"/>
  <c r="K69" i="14"/>
  <c r="M69" i="14"/>
  <c r="O69" i="14"/>
  <c r="Q69" i="14"/>
  <c r="V69" i="14"/>
  <c r="G70" i="14"/>
  <c r="M70" i="14"/>
  <c r="I70" i="14"/>
  <c r="K70" i="14"/>
  <c r="O70" i="14"/>
  <c r="Q70" i="14"/>
  <c r="V70" i="14"/>
  <c r="G71" i="14"/>
  <c r="I71" i="14"/>
  <c r="K71" i="14"/>
  <c r="M71" i="14"/>
  <c r="O71" i="14"/>
  <c r="Q71" i="14"/>
  <c r="V71" i="14"/>
  <c r="G73" i="14"/>
  <c r="I73" i="14"/>
  <c r="I72" i="14"/>
  <c r="K73" i="14"/>
  <c r="M73" i="14"/>
  <c r="O73" i="14"/>
  <c r="Q73" i="14"/>
  <c r="Q72" i="14"/>
  <c r="V73" i="14"/>
  <c r="G75" i="14"/>
  <c r="M75" i="14"/>
  <c r="I75" i="14"/>
  <c r="K75" i="14"/>
  <c r="K72" i="14"/>
  <c r="O75" i="14"/>
  <c r="Q75" i="14"/>
  <c r="V75" i="14"/>
  <c r="V72" i="14"/>
  <c r="G76" i="14"/>
  <c r="I76" i="14"/>
  <c r="K76" i="14"/>
  <c r="M76" i="14"/>
  <c r="O76" i="14"/>
  <c r="Q76" i="14"/>
  <c r="V76" i="14"/>
  <c r="G77" i="14"/>
  <c r="G72" i="14"/>
  <c r="I77" i="14"/>
  <c r="K77" i="14"/>
  <c r="O77" i="14"/>
  <c r="O72" i="14"/>
  <c r="Q77" i="14"/>
  <c r="V77" i="14"/>
  <c r="G78" i="14"/>
  <c r="I78" i="14"/>
  <c r="K78" i="14"/>
  <c r="M78" i="14"/>
  <c r="O78" i="14"/>
  <c r="Q78" i="14"/>
  <c r="V78" i="14"/>
  <c r="G79" i="14"/>
  <c r="M79" i="14"/>
  <c r="I79" i="14"/>
  <c r="K79" i="14"/>
  <c r="O79" i="14"/>
  <c r="Q79" i="14"/>
  <c r="V79" i="14"/>
  <c r="G80" i="14"/>
  <c r="I80" i="14"/>
  <c r="K80" i="14"/>
  <c r="M80" i="14"/>
  <c r="O80" i="14"/>
  <c r="Q80" i="14"/>
  <c r="V80" i="14"/>
  <c r="G81" i="14"/>
  <c r="M81" i="14"/>
  <c r="I81" i="14"/>
  <c r="K81" i="14"/>
  <c r="O81" i="14"/>
  <c r="Q81" i="14"/>
  <c r="V81" i="14"/>
  <c r="G82" i="14"/>
  <c r="I82" i="14"/>
  <c r="K82" i="14"/>
  <c r="M82" i="14"/>
  <c r="O82" i="14"/>
  <c r="Q82" i="14"/>
  <c r="V82" i="14"/>
  <c r="G83" i="14"/>
  <c r="M83" i="14"/>
  <c r="I83" i="14"/>
  <c r="K83" i="14"/>
  <c r="O83" i="14"/>
  <c r="Q83" i="14"/>
  <c r="V83" i="14"/>
  <c r="G84" i="14"/>
  <c r="I84" i="14"/>
  <c r="K84" i="14"/>
  <c r="M84" i="14"/>
  <c r="O84" i="14"/>
  <c r="Q84" i="14"/>
  <c r="V84" i="14"/>
  <c r="G85" i="14"/>
  <c r="M85" i="14"/>
  <c r="I85" i="14"/>
  <c r="K85" i="14"/>
  <c r="O85" i="14"/>
  <c r="Q85" i="14"/>
  <c r="V85" i="14"/>
  <c r="G86" i="14"/>
  <c r="I86" i="14"/>
  <c r="K86" i="14"/>
  <c r="M86" i="14"/>
  <c r="O86" i="14"/>
  <c r="Q86" i="14"/>
  <c r="V86" i="14"/>
  <c r="G87" i="14"/>
  <c r="M87" i="14"/>
  <c r="I87" i="14"/>
  <c r="K87" i="14"/>
  <c r="O87" i="14"/>
  <c r="Q87" i="14"/>
  <c r="V87" i="14"/>
  <c r="G88" i="14"/>
  <c r="I88" i="14"/>
  <c r="K88" i="14"/>
  <c r="M88" i="14"/>
  <c r="O88" i="14"/>
  <c r="Q88" i="14"/>
  <c r="V88" i="14"/>
  <c r="G89" i="14"/>
  <c r="M89" i="14"/>
  <c r="I89" i="14"/>
  <c r="K89" i="14"/>
  <c r="O89" i="14"/>
  <c r="Q89" i="14"/>
  <c r="V89" i="14"/>
  <c r="G90" i="14"/>
  <c r="I90" i="14"/>
  <c r="K90" i="14"/>
  <c r="M90" i="14"/>
  <c r="O90" i="14"/>
  <c r="Q90" i="14"/>
  <c r="V90" i="14"/>
  <c r="K91" i="14"/>
  <c r="V91" i="14"/>
  <c r="G92" i="14"/>
  <c r="I92" i="14"/>
  <c r="I91" i="14"/>
  <c r="K92" i="14"/>
  <c r="M92" i="14"/>
  <c r="O92" i="14"/>
  <c r="Q92" i="14"/>
  <c r="Q91" i="14"/>
  <c r="V92" i="14"/>
  <c r="G93" i="14"/>
  <c r="G91" i="14"/>
  <c r="I93" i="14"/>
  <c r="K93" i="14"/>
  <c r="O93" i="14"/>
  <c r="O91" i="14"/>
  <c r="Q93" i="14"/>
  <c r="V93" i="14"/>
  <c r="G95" i="14"/>
  <c r="M95" i="14"/>
  <c r="M94" i="14"/>
  <c r="I95" i="14"/>
  <c r="K95" i="14"/>
  <c r="K94" i="14"/>
  <c r="O95" i="14"/>
  <c r="O94" i="14"/>
  <c r="Q95" i="14"/>
  <c r="V95" i="14"/>
  <c r="V94" i="14"/>
  <c r="G96" i="14"/>
  <c r="I96" i="14"/>
  <c r="K96" i="14"/>
  <c r="M96" i="14"/>
  <c r="O96" i="14"/>
  <c r="Q96" i="14"/>
  <c r="V96" i="14"/>
  <c r="G97" i="14"/>
  <c r="M97" i="14"/>
  <c r="I97" i="14"/>
  <c r="K97" i="14"/>
  <c r="O97" i="14"/>
  <c r="Q97" i="14"/>
  <c r="V97" i="14"/>
  <c r="G98" i="14"/>
  <c r="I98" i="14"/>
  <c r="I94" i="14"/>
  <c r="K98" i="14"/>
  <c r="M98" i="14"/>
  <c r="O98" i="14"/>
  <c r="Q98" i="14"/>
  <c r="Q94" i="14"/>
  <c r="V98" i="14"/>
  <c r="G99" i="14"/>
  <c r="M99" i="14"/>
  <c r="I99" i="14"/>
  <c r="K99" i="14"/>
  <c r="O99" i="14"/>
  <c r="Q99" i="14"/>
  <c r="V99" i="14"/>
  <c r="G100" i="14"/>
  <c r="I100" i="14"/>
  <c r="K100" i="14"/>
  <c r="M100" i="14"/>
  <c r="O100" i="14"/>
  <c r="Q100" i="14"/>
  <c r="V100" i="14"/>
  <c r="G102" i="14"/>
  <c r="I102" i="14"/>
  <c r="I101" i="14"/>
  <c r="K102" i="14"/>
  <c r="M102" i="14"/>
  <c r="O102" i="14"/>
  <c r="Q102" i="14"/>
  <c r="Q101" i="14"/>
  <c r="V102" i="14"/>
  <c r="G103" i="14"/>
  <c r="M103" i="14"/>
  <c r="I103" i="14"/>
  <c r="K103" i="14"/>
  <c r="K101" i="14"/>
  <c r="O103" i="14"/>
  <c r="Q103" i="14"/>
  <c r="V103" i="14"/>
  <c r="V101" i="14"/>
  <c r="G104" i="14"/>
  <c r="I104" i="14"/>
  <c r="K104" i="14"/>
  <c r="M104" i="14"/>
  <c r="O104" i="14"/>
  <c r="Q104" i="14"/>
  <c r="V104" i="14"/>
  <c r="G105" i="14"/>
  <c r="G101" i="14"/>
  <c r="I105" i="14"/>
  <c r="K105" i="14"/>
  <c r="O105" i="14"/>
  <c r="O101" i="14"/>
  <c r="Q105" i="14"/>
  <c r="V105" i="14"/>
  <c r="G106" i="14"/>
  <c r="I106" i="14"/>
  <c r="K106" i="14"/>
  <c r="M106" i="14"/>
  <c r="O106" i="14"/>
  <c r="Q106" i="14"/>
  <c r="V106" i="14"/>
  <c r="AE108" i="14"/>
  <c r="G32" i="13"/>
  <c r="G9" i="13"/>
  <c r="M9" i="13"/>
  <c r="I9" i="13"/>
  <c r="I8" i="13"/>
  <c r="K9" i="13"/>
  <c r="K8" i="13"/>
  <c r="O9" i="13"/>
  <c r="Q9" i="13"/>
  <c r="Q8" i="13"/>
  <c r="V9" i="13"/>
  <c r="V8" i="13"/>
  <c r="G10" i="13"/>
  <c r="I10" i="13"/>
  <c r="K10" i="13"/>
  <c r="M10" i="13"/>
  <c r="O10" i="13"/>
  <c r="Q10" i="13"/>
  <c r="V10" i="13"/>
  <c r="G11" i="13"/>
  <c r="I11" i="13"/>
  <c r="K11" i="13"/>
  <c r="M11" i="13"/>
  <c r="O11" i="13"/>
  <c r="Q11" i="13"/>
  <c r="V11" i="13"/>
  <c r="G12" i="13"/>
  <c r="G8" i="13"/>
  <c r="I12" i="13"/>
  <c r="K12" i="13"/>
  <c r="O12" i="13"/>
  <c r="O8" i="13"/>
  <c r="Q12" i="13"/>
  <c r="V12" i="13"/>
  <c r="I13" i="13"/>
  <c r="Q13" i="13"/>
  <c r="G14" i="13"/>
  <c r="I14" i="13"/>
  <c r="K14" i="13"/>
  <c r="K13" i="13"/>
  <c r="M14" i="13"/>
  <c r="O14" i="13"/>
  <c r="Q14" i="13"/>
  <c r="V14" i="13"/>
  <c r="V13" i="13"/>
  <c r="G15" i="13"/>
  <c r="I15" i="13"/>
  <c r="K15" i="13"/>
  <c r="M15" i="13"/>
  <c r="O15" i="13"/>
  <c r="Q15" i="13"/>
  <c r="V15" i="13"/>
  <c r="G16" i="13"/>
  <c r="G13" i="13"/>
  <c r="I16" i="13"/>
  <c r="K16" i="13"/>
  <c r="O16" i="13"/>
  <c r="O13" i="13"/>
  <c r="Q16" i="13"/>
  <c r="V16" i="13"/>
  <c r="G18" i="13"/>
  <c r="I18" i="13"/>
  <c r="K18" i="13"/>
  <c r="K17" i="13"/>
  <c r="M18" i="13"/>
  <c r="O18" i="13"/>
  <c r="Q18" i="13"/>
  <c r="V18" i="13"/>
  <c r="V17" i="13"/>
  <c r="G19" i="13"/>
  <c r="I19" i="13"/>
  <c r="K19" i="13"/>
  <c r="M19" i="13"/>
  <c r="O19" i="13"/>
  <c r="Q19" i="13"/>
  <c r="V19" i="13"/>
  <c r="G20" i="13"/>
  <c r="AF32" i="13"/>
  <c r="I20" i="13"/>
  <c r="K20" i="13"/>
  <c r="O20" i="13"/>
  <c r="O17" i="13"/>
  <c r="Q20" i="13"/>
  <c r="V20" i="13"/>
  <c r="G21" i="13"/>
  <c r="M21" i="13"/>
  <c r="I21" i="13"/>
  <c r="I17" i="13"/>
  <c r="K21" i="13"/>
  <c r="O21" i="13"/>
  <c r="Q21" i="13"/>
  <c r="Q17" i="13"/>
  <c r="V21" i="13"/>
  <c r="G22" i="13"/>
  <c r="I22" i="13"/>
  <c r="K22" i="13"/>
  <c r="M22" i="13"/>
  <c r="O22" i="13"/>
  <c r="Q22" i="13"/>
  <c r="V22" i="13"/>
  <c r="G24" i="13"/>
  <c r="G23" i="13"/>
  <c r="I24" i="13"/>
  <c r="I23" i="13"/>
  <c r="K24" i="13"/>
  <c r="M24" i="13"/>
  <c r="O24" i="13"/>
  <c r="O23" i="13"/>
  <c r="Q24" i="13"/>
  <c r="Q23" i="13"/>
  <c r="V24" i="13"/>
  <c r="G25" i="13"/>
  <c r="M25" i="13"/>
  <c r="I25" i="13"/>
  <c r="K25" i="13"/>
  <c r="O25" i="13"/>
  <c r="Q25" i="13"/>
  <c r="V25" i="13"/>
  <c r="G26" i="13"/>
  <c r="I26" i="13"/>
  <c r="K26" i="13"/>
  <c r="K23" i="13"/>
  <c r="M26" i="13"/>
  <c r="O26" i="13"/>
  <c r="Q26" i="13"/>
  <c r="V26" i="13"/>
  <c r="V23" i="13"/>
  <c r="G27" i="13"/>
  <c r="I27" i="13"/>
  <c r="K27" i="13"/>
  <c r="M27" i="13"/>
  <c r="O27" i="13"/>
  <c r="Q27" i="13"/>
  <c r="V27" i="13"/>
  <c r="G28" i="13"/>
  <c r="I28" i="13"/>
  <c r="K28" i="13"/>
  <c r="M28" i="13"/>
  <c r="O28" i="13"/>
  <c r="Q28" i="13"/>
  <c r="V28" i="13"/>
  <c r="G29" i="13"/>
  <c r="O29" i="13"/>
  <c r="G30" i="13"/>
  <c r="I30" i="13"/>
  <c r="I29" i="13"/>
  <c r="K30" i="13"/>
  <c r="K29" i="13"/>
  <c r="M30" i="13"/>
  <c r="M29" i="13"/>
  <c r="O30" i="13"/>
  <c r="Q30" i="13"/>
  <c r="Q29" i="13"/>
  <c r="V30" i="13"/>
  <c r="V29" i="13"/>
  <c r="AE32" i="13"/>
  <c r="G509" i="12"/>
  <c r="BA421" i="12"/>
  <c r="BA342" i="12"/>
  <c r="BA283" i="12"/>
  <c r="BA247" i="12"/>
  <c r="BA223" i="12"/>
  <c r="BA138" i="12"/>
  <c r="BA135" i="12"/>
  <c r="BA132" i="12"/>
  <c r="BA128" i="12"/>
  <c r="BA72" i="12"/>
  <c r="G9" i="12"/>
  <c r="M9" i="12"/>
  <c r="I9" i="12"/>
  <c r="K9" i="12"/>
  <c r="K8" i="12"/>
  <c r="O9" i="12"/>
  <c r="Q9" i="12"/>
  <c r="V9" i="12"/>
  <c r="V8" i="12"/>
  <c r="G13" i="12"/>
  <c r="I13" i="12"/>
  <c r="K13" i="12"/>
  <c r="M13" i="12"/>
  <c r="O13" i="12"/>
  <c r="Q13" i="12"/>
  <c r="V13" i="12"/>
  <c r="G17" i="12"/>
  <c r="I17" i="12"/>
  <c r="K17" i="12"/>
  <c r="O17" i="12"/>
  <c r="O8" i="12"/>
  <c r="Q17" i="12"/>
  <c r="V17" i="12"/>
  <c r="G19" i="12"/>
  <c r="M19" i="12"/>
  <c r="I19" i="12"/>
  <c r="I8" i="12"/>
  <c r="K19" i="12"/>
  <c r="O19" i="12"/>
  <c r="Q19" i="12"/>
  <c r="Q8" i="12"/>
  <c r="V19" i="12"/>
  <c r="G22" i="12"/>
  <c r="I22" i="12"/>
  <c r="K22" i="12"/>
  <c r="M22" i="12"/>
  <c r="O22" i="12"/>
  <c r="Q22" i="12"/>
  <c r="V22" i="12"/>
  <c r="G25" i="12"/>
  <c r="I25" i="12"/>
  <c r="K25" i="12"/>
  <c r="M25" i="12"/>
  <c r="O25" i="12"/>
  <c r="Q25" i="12"/>
  <c r="V25" i="12"/>
  <c r="G27" i="12"/>
  <c r="M27" i="12"/>
  <c r="I27" i="12"/>
  <c r="K27" i="12"/>
  <c r="O27" i="12"/>
  <c r="Q27" i="12"/>
  <c r="V27" i="12"/>
  <c r="G36" i="12"/>
  <c r="M36" i="12"/>
  <c r="I36" i="12"/>
  <c r="K36" i="12"/>
  <c r="O36" i="12"/>
  <c r="Q36" i="12"/>
  <c r="V36" i="12"/>
  <c r="G41" i="12"/>
  <c r="M41" i="12"/>
  <c r="I41" i="12"/>
  <c r="K41" i="12"/>
  <c r="O41" i="12"/>
  <c r="Q41" i="12"/>
  <c r="V41" i="12"/>
  <c r="G44" i="12"/>
  <c r="I44" i="12"/>
  <c r="K44" i="12"/>
  <c r="M44" i="12"/>
  <c r="O44" i="12"/>
  <c r="Q44" i="12"/>
  <c r="V44" i="12"/>
  <c r="G47" i="12"/>
  <c r="M47" i="12"/>
  <c r="I47" i="12"/>
  <c r="K47" i="12"/>
  <c r="O47" i="12"/>
  <c r="Q47" i="12"/>
  <c r="V47" i="12"/>
  <c r="G50" i="12"/>
  <c r="M50" i="12"/>
  <c r="I50" i="12"/>
  <c r="K50" i="12"/>
  <c r="O50" i="12"/>
  <c r="Q50" i="12"/>
  <c r="V50" i="12"/>
  <c r="G53" i="12"/>
  <c r="M53" i="12"/>
  <c r="I53" i="12"/>
  <c r="K53" i="12"/>
  <c r="O53" i="12"/>
  <c r="Q53" i="12"/>
  <c r="V53" i="12"/>
  <c r="G55" i="12"/>
  <c r="I55" i="12"/>
  <c r="K55" i="12"/>
  <c r="M55" i="12"/>
  <c r="O55" i="12"/>
  <c r="Q55" i="12"/>
  <c r="V55" i="12"/>
  <c r="G58" i="12"/>
  <c r="M58" i="12"/>
  <c r="I58" i="12"/>
  <c r="K58" i="12"/>
  <c r="O58" i="12"/>
  <c r="Q58" i="12"/>
  <c r="V58" i="12"/>
  <c r="G64" i="12"/>
  <c r="M64" i="12"/>
  <c r="I64" i="12"/>
  <c r="K64" i="12"/>
  <c r="O64" i="12"/>
  <c r="Q64" i="12"/>
  <c r="V64" i="12"/>
  <c r="G67" i="12"/>
  <c r="M67" i="12"/>
  <c r="I67" i="12"/>
  <c r="K67" i="12"/>
  <c r="O67" i="12"/>
  <c r="Q67" i="12"/>
  <c r="V67" i="12"/>
  <c r="G69" i="12"/>
  <c r="I69" i="12"/>
  <c r="K69" i="12"/>
  <c r="M69" i="12"/>
  <c r="O69" i="12"/>
  <c r="Q69" i="12"/>
  <c r="V69" i="12"/>
  <c r="G71" i="12"/>
  <c r="M71" i="12"/>
  <c r="I71" i="12"/>
  <c r="K71" i="12"/>
  <c r="O71" i="12"/>
  <c r="Q71" i="12"/>
  <c r="V71" i="12"/>
  <c r="G75" i="12"/>
  <c r="M75" i="12"/>
  <c r="I75" i="12"/>
  <c r="K75" i="12"/>
  <c r="K74" i="12"/>
  <c r="O75" i="12"/>
  <c r="Q75" i="12"/>
  <c r="V75" i="12"/>
  <c r="V74" i="12"/>
  <c r="G77" i="12"/>
  <c r="I77" i="12"/>
  <c r="K77" i="12"/>
  <c r="M77" i="12"/>
  <c r="O77" i="12"/>
  <c r="Q77" i="12"/>
  <c r="V77" i="12"/>
  <c r="G79" i="12"/>
  <c r="G74" i="12"/>
  <c r="I79" i="12"/>
  <c r="K79" i="12"/>
  <c r="O79" i="12"/>
  <c r="O74" i="12"/>
  <c r="Q79" i="12"/>
  <c r="V79" i="12"/>
  <c r="G81" i="12"/>
  <c r="M81" i="12"/>
  <c r="I81" i="12"/>
  <c r="I74" i="12"/>
  <c r="K81" i="12"/>
  <c r="O81" i="12"/>
  <c r="Q81" i="12"/>
  <c r="Q74" i="12"/>
  <c r="V81" i="12"/>
  <c r="G83" i="12"/>
  <c r="M83" i="12"/>
  <c r="I83" i="12"/>
  <c r="K83" i="12"/>
  <c r="O83" i="12"/>
  <c r="Q83" i="12"/>
  <c r="V83" i="12"/>
  <c r="G85" i="12"/>
  <c r="I85" i="12"/>
  <c r="K85" i="12"/>
  <c r="M85" i="12"/>
  <c r="O85" i="12"/>
  <c r="Q85" i="12"/>
  <c r="V85" i="12"/>
  <c r="G87" i="12"/>
  <c r="M87" i="12"/>
  <c r="I87" i="12"/>
  <c r="K87" i="12"/>
  <c r="O87" i="12"/>
  <c r="Q87" i="12"/>
  <c r="V87" i="12"/>
  <c r="G90" i="12"/>
  <c r="M90" i="12"/>
  <c r="I90" i="12"/>
  <c r="K90" i="12"/>
  <c r="K89" i="12"/>
  <c r="O90" i="12"/>
  <c r="Q90" i="12"/>
  <c r="V90" i="12"/>
  <c r="V89" i="12"/>
  <c r="G94" i="12"/>
  <c r="I94" i="12"/>
  <c r="K94" i="12"/>
  <c r="M94" i="12"/>
  <c r="O94" i="12"/>
  <c r="Q94" i="12"/>
  <c r="V94" i="12"/>
  <c r="G96" i="12"/>
  <c r="G89" i="12"/>
  <c r="I96" i="12"/>
  <c r="K96" i="12"/>
  <c r="O96" i="12"/>
  <c r="O89" i="12"/>
  <c r="Q96" i="12"/>
  <c r="V96" i="12"/>
  <c r="G98" i="12"/>
  <c r="M98" i="12"/>
  <c r="I98" i="12"/>
  <c r="I89" i="12"/>
  <c r="K98" i="12"/>
  <c r="O98" i="12"/>
  <c r="Q98" i="12"/>
  <c r="Q89" i="12"/>
  <c r="V98" i="12"/>
  <c r="G100" i="12"/>
  <c r="M100" i="12"/>
  <c r="I100" i="12"/>
  <c r="K100" i="12"/>
  <c r="O100" i="12"/>
  <c r="Q100" i="12"/>
  <c r="V100" i="12"/>
  <c r="G102" i="12"/>
  <c r="I102" i="12"/>
  <c r="K102" i="12"/>
  <c r="M102" i="12"/>
  <c r="O102" i="12"/>
  <c r="Q102" i="12"/>
  <c r="V102" i="12"/>
  <c r="G104" i="12"/>
  <c r="M104" i="12"/>
  <c r="I104" i="12"/>
  <c r="K104" i="12"/>
  <c r="O104" i="12"/>
  <c r="Q104" i="12"/>
  <c r="V104" i="12"/>
  <c r="I106" i="12"/>
  <c r="Q106" i="12"/>
  <c r="G107" i="12"/>
  <c r="M107" i="12"/>
  <c r="I107" i="12"/>
  <c r="K107" i="12"/>
  <c r="K106" i="12"/>
  <c r="O107" i="12"/>
  <c r="Q107" i="12"/>
  <c r="V107" i="12"/>
  <c r="V106" i="12"/>
  <c r="G109" i="12"/>
  <c r="I109" i="12"/>
  <c r="K109" i="12"/>
  <c r="M109" i="12"/>
  <c r="O109" i="12"/>
  <c r="Q109" i="12"/>
  <c r="V109" i="12"/>
  <c r="G113" i="12"/>
  <c r="G106" i="12"/>
  <c r="I113" i="12"/>
  <c r="K113" i="12"/>
  <c r="O113" i="12"/>
  <c r="O106" i="12"/>
  <c r="Q113" i="12"/>
  <c r="V113" i="12"/>
  <c r="G117" i="12"/>
  <c r="I117" i="12"/>
  <c r="K117" i="12"/>
  <c r="M117" i="12"/>
  <c r="O117" i="12"/>
  <c r="Q117" i="12"/>
  <c r="V117" i="12"/>
  <c r="G119" i="12"/>
  <c r="I119" i="12"/>
  <c r="K119" i="12"/>
  <c r="M119" i="12"/>
  <c r="O119" i="12"/>
  <c r="Q119" i="12"/>
  <c r="V119" i="12"/>
  <c r="G123" i="12"/>
  <c r="I123" i="12"/>
  <c r="K123" i="12"/>
  <c r="O123" i="12"/>
  <c r="Q123" i="12"/>
  <c r="V123" i="12"/>
  <c r="G125" i="12"/>
  <c r="M125" i="12"/>
  <c r="I125" i="12"/>
  <c r="I116" i="12"/>
  <c r="K125" i="12"/>
  <c r="O125" i="12"/>
  <c r="Q125" i="12"/>
  <c r="Q116" i="12"/>
  <c r="V125" i="12"/>
  <c r="G127" i="12"/>
  <c r="I127" i="12"/>
  <c r="K127" i="12"/>
  <c r="M127" i="12"/>
  <c r="O127" i="12"/>
  <c r="Q127" i="12"/>
  <c r="V127" i="12"/>
  <c r="G131" i="12"/>
  <c r="I131" i="12"/>
  <c r="K131" i="12"/>
  <c r="M131" i="12"/>
  <c r="O131" i="12"/>
  <c r="Q131" i="12"/>
  <c r="V131" i="12"/>
  <c r="G134" i="12"/>
  <c r="M134" i="12"/>
  <c r="I134" i="12"/>
  <c r="K134" i="12"/>
  <c r="O134" i="12"/>
  <c r="Q134" i="12"/>
  <c r="V134" i="12"/>
  <c r="G137" i="12"/>
  <c r="M137" i="12"/>
  <c r="I137" i="12"/>
  <c r="K137" i="12"/>
  <c r="O137" i="12"/>
  <c r="Q137" i="12"/>
  <c r="V137" i="12"/>
  <c r="G140" i="12"/>
  <c r="I140" i="12"/>
  <c r="K140" i="12"/>
  <c r="M140" i="12"/>
  <c r="O140" i="12"/>
  <c r="Q140" i="12"/>
  <c r="V140" i="12"/>
  <c r="G143" i="12"/>
  <c r="I143" i="12"/>
  <c r="K143" i="12"/>
  <c r="O143" i="12"/>
  <c r="Q143" i="12"/>
  <c r="V143" i="12"/>
  <c r="G151" i="12"/>
  <c r="M151" i="12"/>
  <c r="I151" i="12"/>
  <c r="K151" i="12"/>
  <c r="O151" i="12"/>
  <c r="Q151" i="12"/>
  <c r="V151" i="12"/>
  <c r="G154" i="12"/>
  <c r="I154" i="12"/>
  <c r="K154" i="12"/>
  <c r="M154" i="12"/>
  <c r="O154" i="12"/>
  <c r="Q154" i="12"/>
  <c r="V154" i="12"/>
  <c r="G164" i="12"/>
  <c r="I164" i="12"/>
  <c r="K164" i="12"/>
  <c r="M164" i="12"/>
  <c r="O164" i="12"/>
  <c r="Q164" i="12"/>
  <c r="V164" i="12"/>
  <c r="G167" i="12"/>
  <c r="M167" i="12"/>
  <c r="I167" i="12"/>
  <c r="K167" i="12"/>
  <c r="O167" i="12"/>
  <c r="Q167" i="12"/>
  <c r="V167" i="12"/>
  <c r="G170" i="12"/>
  <c r="M170" i="12"/>
  <c r="I170" i="12"/>
  <c r="K170" i="12"/>
  <c r="O170" i="12"/>
  <c r="Q170" i="12"/>
  <c r="V170" i="12"/>
  <c r="G173" i="12"/>
  <c r="I173" i="12"/>
  <c r="K173" i="12"/>
  <c r="M173" i="12"/>
  <c r="O173" i="12"/>
  <c r="Q173" i="12"/>
  <c r="V173" i="12"/>
  <c r="G175" i="12"/>
  <c r="I175" i="12"/>
  <c r="K175" i="12"/>
  <c r="M175" i="12"/>
  <c r="O175" i="12"/>
  <c r="Q175" i="12"/>
  <c r="V175" i="12"/>
  <c r="G178" i="12"/>
  <c r="M178" i="12"/>
  <c r="I178" i="12"/>
  <c r="K178" i="12"/>
  <c r="O178" i="12"/>
  <c r="Q178" i="12"/>
  <c r="V178" i="12"/>
  <c r="G182" i="12"/>
  <c r="M182" i="12"/>
  <c r="I182" i="12"/>
  <c r="K182" i="12"/>
  <c r="O182" i="12"/>
  <c r="Q182" i="12"/>
  <c r="V182" i="12"/>
  <c r="G184" i="12"/>
  <c r="I184" i="12"/>
  <c r="K184" i="12"/>
  <c r="M184" i="12"/>
  <c r="O184" i="12"/>
  <c r="Q184" i="12"/>
  <c r="V184" i="12"/>
  <c r="G190" i="12"/>
  <c r="I190" i="12"/>
  <c r="K190" i="12"/>
  <c r="M190" i="12"/>
  <c r="O190" i="12"/>
  <c r="Q190" i="12"/>
  <c r="V190" i="12"/>
  <c r="G193" i="12"/>
  <c r="M193" i="12"/>
  <c r="I193" i="12"/>
  <c r="K193" i="12"/>
  <c r="O193" i="12"/>
  <c r="Q193" i="12"/>
  <c r="V193" i="12"/>
  <c r="G196" i="12"/>
  <c r="I196" i="12"/>
  <c r="K196" i="12"/>
  <c r="M196" i="12"/>
  <c r="O196" i="12"/>
  <c r="Q196" i="12"/>
  <c r="V196" i="12"/>
  <c r="G198" i="12"/>
  <c r="I198" i="12"/>
  <c r="K198" i="12"/>
  <c r="M198" i="12"/>
  <c r="O198" i="12"/>
  <c r="Q198" i="12"/>
  <c r="V198" i="12"/>
  <c r="G200" i="12"/>
  <c r="M200" i="12"/>
  <c r="I200" i="12"/>
  <c r="K200" i="12"/>
  <c r="O200" i="12"/>
  <c r="O192" i="12"/>
  <c r="Q200" i="12"/>
  <c r="V200" i="12"/>
  <c r="G203" i="12"/>
  <c r="M203" i="12"/>
  <c r="I203" i="12"/>
  <c r="K203" i="12"/>
  <c r="O203" i="12"/>
  <c r="Q203" i="12"/>
  <c r="V203" i="12"/>
  <c r="G205" i="12"/>
  <c r="I205" i="12"/>
  <c r="K205" i="12"/>
  <c r="M205" i="12"/>
  <c r="O205" i="12"/>
  <c r="Q205" i="12"/>
  <c r="V205" i="12"/>
  <c r="G207" i="12"/>
  <c r="I207" i="12"/>
  <c r="K207" i="12"/>
  <c r="M207" i="12"/>
  <c r="O207" i="12"/>
  <c r="Q207" i="12"/>
  <c r="V207" i="12"/>
  <c r="G210" i="12"/>
  <c r="M210" i="12"/>
  <c r="I210" i="12"/>
  <c r="K210" i="12"/>
  <c r="O210" i="12"/>
  <c r="Q210" i="12"/>
  <c r="V210" i="12"/>
  <c r="G212" i="12"/>
  <c r="M212" i="12"/>
  <c r="I212" i="12"/>
  <c r="K212" i="12"/>
  <c r="O212" i="12"/>
  <c r="Q212" i="12"/>
  <c r="V212" i="12"/>
  <c r="K215" i="12"/>
  <c r="G216" i="12"/>
  <c r="G215" i="12"/>
  <c r="I216" i="12"/>
  <c r="K216" i="12"/>
  <c r="M216" i="12"/>
  <c r="O216" i="12"/>
  <c r="Q216" i="12"/>
  <c r="V216" i="12"/>
  <c r="G218" i="12"/>
  <c r="M218" i="12"/>
  <c r="I218" i="12"/>
  <c r="K218" i="12"/>
  <c r="O218" i="12"/>
  <c r="Q218" i="12"/>
  <c r="V218" i="12"/>
  <c r="G220" i="12"/>
  <c r="M220" i="12"/>
  <c r="I220" i="12"/>
  <c r="K220" i="12"/>
  <c r="O220" i="12"/>
  <c r="Q220" i="12"/>
  <c r="V220" i="12"/>
  <c r="G222" i="12"/>
  <c r="I222" i="12"/>
  <c r="K222" i="12"/>
  <c r="M222" i="12"/>
  <c r="O222" i="12"/>
  <c r="Q222" i="12"/>
  <c r="V222" i="12"/>
  <c r="V215" i="12"/>
  <c r="G225" i="12"/>
  <c r="I225" i="12"/>
  <c r="K225" i="12"/>
  <c r="M225" i="12"/>
  <c r="O225" i="12"/>
  <c r="Q225" i="12"/>
  <c r="V225" i="12"/>
  <c r="G228" i="12"/>
  <c r="M228" i="12"/>
  <c r="I228" i="12"/>
  <c r="K228" i="12"/>
  <c r="O228" i="12"/>
  <c r="Q228" i="12"/>
  <c r="V228" i="12"/>
  <c r="G232" i="12"/>
  <c r="M232" i="12"/>
  <c r="I232" i="12"/>
  <c r="K232" i="12"/>
  <c r="O232" i="12"/>
  <c r="Q232" i="12"/>
  <c r="V232" i="12"/>
  <c r="G235" i="12"/>
  <c r="I235" i="12"/>
  <c r="K235" i="12"/>
  <c r="M235" i="12"/>
  <c r="O235" i="12"/>
  <c r="Q235" i="12"/>
  <c r="V235" i="12"/>
  <c r="G238" i="12"/>
  <c r="I238" i="12"/>
  <c r="K238" i="12"/>
  <c r="M238" i="12"/>
  <c r="O238" i="12"/>
  <c r="Q238" i="12"/>
  <c r="V238" i="12"/>
  <c r="G241" i="12"/>
  <c r="M241" i="12"/>
  <c r="I241" i="12"/>
  <c r="K241" i="12"/>
  <c r="O241" i="12"/>
  <c r="Q241" i="12"/>
  <c r="V241" i="12"/>
  <c r="Q243" i="12"/>
  <c r="G244" i="12"/>
  <c r="I244" i="12"/>
  <c r="K244" i="12"/>
  <c r="M244" i="12"/>
  <c r="O244" i="12"/>
  <c r="Q244" i="12"/>
  <c r="V244" i="12"/>
  <c r="G246" i="12"/>
  <c r="I246" i="12"/>
  <c r="K246" i="12"/>
  <c r="M246" i="12"/>
  <c r="O246" i="12"/>
  <c r="Q246" i="12"/>
  <c r="V246" i="12"/>
  <c r="G249" i="12"/>
  <c r="I249" i="12"/>
  <c r="K249" i="12"/>
  <c r="O249" i="12"/>
  <c r="O243" i="12"/>
  <c r="Q249" i="12"/>
  <c r="V249" i="12"/>
  <c r="G250" i="12"/>
  <c r="M250" i="12"/>
  <c r="I250" i="12"/>
  <c r="I243" i="12"/>
  <c r="K250" i="12"/>
  <c r="O250" i="12"/>
  <c r="Q250" i="12"/>
  <c r="V250" i="12"/>
  <c r="G251" i="12"/>
  <c r="I251" i="12"/>
  <c r="K251" i="12"/>
  <c r="M251" i="12"/>
  <c r="O251" i="12"/>
  <c r="Q251" i="12"/>
  <c r="V251" i="12"/>
  <c r="G252" i="12"/>
  <c r="I252" i="12"/>
  <c r="K252" i="12"/>
  <c r="M252" i="12"/>
  <c r="O252" i="12"/>
  <c r="Q252" i="12"/>
  <c r="V252" i="12"/>
  <c r="G253" i="12"/>
  <c r="M253" i="12"/>
  <c r="I253" i="12"/>
  <c r="K253" i="12"/>
  <c r="O253" i="12"/>
  <c r="Q253" i="12"/>
  <c r="V253" i="12"/>
  <c r="G254" i="12"/>
  <c r="M254" i="12"/>
  <c r="I254" i="12"/>
  <c r="K254" i="12"/>
  <c r="O254" i="12"/>
  <c r="Q254" i="12"/>
  <c r="V254" i="12"/>
  <c r="G255" i="12"/>
  <c r="I255" i="12"/>
  <c r="K255" i="12"/>
  <c r="M255" i="12"/>
  <c r="O255" i="12"/>
  <c r="Q255" i="12"/>
  <c r="V255" i="12"/>
  <c r="G256" i="12"/>
  <c r="I256" i="12"/>
  <c r="K256" i="12"/>
  <c r="M256" i="12"/>
  <c r="O256" i="12"/>
  <c r="Q256" i="12"/>
  <c r="V256" i="12"/>
  <c r="G258" i="12"/>
  <c r="O258" i="12"/>
  <c r="G259" i="12"/>
  <c r="M259" i="12"/>
  <c r="M258" i="12"/>
  <c r="I259" i="12"/>
  <c r="I258" i="12"/>
  <c r="K259" i="12"/>
  <c r="K258" i="12"/>
  <c r="O259" i="12"/>
  <c r="Q259" i="12"/>
  <c r="Q258" i="12"/>
  <c r="V259" i="12"/>
  <c r="V258" i="12"/>
  <c r="I262" i="12"/>
  <c r="K262" i="12"/>
  <c r="Q262" i="12"/>
  <c r="V262" i="12"/>
  <c r="G263" i="12"/>
  <c r="G262" i="12"/>
  <c r="I263" i="12"/>
  <c r="K263" i="12"/>
  <c r="M263" i="12"/>
  <c r="M262" i="12"/>
  <c r="O263" i="12"/>
  <c r="O262" i="12"/>
  <c r="Q263" i="12"/>
  <c r="V263" i="12"/>
  <c r="G271" i="12"/>
  <c r="G272" i="12"/>
  <c r="M272" i="12"/>
  <c r="I272" i="12"/>
  <c r="K272" i="12"/>
  <c r="O272" i="12"/>
  <c r="Q272" i="12"/>
  <c r="V272" i="12"/>
  <c r="G273" i="12"/>
  <c r="I273" i="12"/>
  <c r="K273" i="12"/>
  <c r="M273" i="12"/>
  <c r="O273" i="12"/>
  <c r="Q273" i="12"/>
  <c r="V273" i="12"/>
  <c r="G274" i="12"/>
  <c r="I274" i="12"/>
  <c r="K274" i="12"/>
  <c r="M274" i="12"/>
  <c r="O274" i="12"/>
  <c r="Q274" i="12"/>
  <c r="V274" i="12"/>
  <c r="G275" i="12"/>
  <c r="M275" i="12"/>
  <c r="I275" i="12"/>
  <c r="K275" i="12"/>
  <c r="O275" i="12"/>
  <c r="O271" i="12"/>
  <c r="Q275" i="12"/>
  <c r="V275" i="12"/>
  <c r="G276" i="12"/>
  <c r="M276" i="12"/>
  <c r="I276" i="12"/>
  <c r="K276" i="12"/>
  <c r="O276" i="12"/>
  <c r="Q276" i="12"/>
  <c r="V276" i="12"/>
  <c r="G277" i="12"/>
  <c r="I277" i="12"/>
  <c r="K277" i="12"/>
  <c r="M277" i="12"/>
  <c r="O277" i="12"/>
  <c r="Q277" i="12"/>
  <c r="V277" i="12"/>
  <c r="G278" i="12"/>
  <c r="I278" i="12"/>
  <c r="K278" i="12"/>
  <c r="M278" i="12"/>
  <c r="O278" i="12"/>
  <c r="Q278" i="12"/>
  <c r="V278" i="12"/>
  <c r="G279" i="12"/>
  <c r="G280" i="12"/>
  <c r="M280" i="12"/>
  <c r="I280" i="12"/>
  <c r="K280" i="12"/>
  <c r="O280" i="12"/>
  <c r="Q280" i="12"/>
  <c r="V280" i="12"/>
  <c r="G282" i="12"/>
  <c r="I282" i="12"/>
  <c r="K282" i="12"/>
  <c r="M282" i="12"/>
  <c r="O282" i="12"/>
  <c r="Q282" i="12"/>
  <c r="V282" i="12"/>
  <c r="G286" i="12"/>
  <c r="I286" i="12"/>
  <c r="K286" i="12"/>
  <c r="M286" i="12"/>
  <c r="O286" i="12"/>
  <c r="Q286" i="12"/>
  <c r="V286" i="12"/>
  <c r="G288" i="12"/>
  <c r="M288" i="12"/>
  <c r="I288" i="12"/>
  <c r="K288" i="12"/>
  <c r="O288" i="12"/>
  <c r="O279" i="12"/>
  <c r="Q288" i="12"/>
  <c r="V288" i="12"/>
  <c r="G290" i="12"/>
  <c r="M290" i="12"/>
  <c r="I290" i="12"/>
  <c r="K290" i="12"/>
  <c r="O290" i="12"/>
  <c r="Q290" i="12"/>
  <c r="V290" i="12"/>
  <c r="G294" i="12"/>
  <c r="I294" i="12"/>
  <c r="K294" i="12"/>
  <c r="M294" i="12"/>
  <c r="O294" i="12"/>
  <c r="Q294" i="12"/>
  <c r="V294" i="12"/>
  <c r="G298" i="12"/>
  <c r="I298" i="12"/>
  <c r="K298" i="12"/>
  <c r="M298" i="12"/>
  <c r="O298" i="12"/>
  <c r="Q298" i="12"/>
  <c r="V298" i="12"/>
  <c r="G301" i="12"/>
  <c r="M301" i="12"/>
  <c r="I301" i="12"/>
  <c r="K301" i="12"/>
  <c r="O301" i="12"/>
  <c r="Q301" i="12"/>
  <c r="V301" i="12"/>
  <c r="G303" i="12"/>
  <c r="M303" i="12"/>
  <c r="I303" i="12"/>
  <c r="K303" i="12"/>
  <c r="O303" i="12"/>
  <c r="Q303" i="12"/>
  <c r="V303" i="12"/>
  <c r="G305" i="12"/>
  <c r="I305" i="12"/>
  <c r="K305" i="12"/>
  <c r="M305" i="12"/>
  <c r="O305" i="12"/>
  <c r="Q305" i="12"/>
  <c r="V305" i="12"/>
  <c r="G307" i="12"/>
  <c r="I307" i="12"/>
  <c r="K307" i="12"/>
  <c r="M307" i="12"/>
  <c r="O307" i="12"/>
  <c r="Q307" i="12"/>
  <c r="V307" i="12"/>
  <c r="G309" i="12"/>
  <c r="M309" i="12"/>
  <c r="I309" i="12"/>
  <c r="K309" i="12"/>
  <c r="O309" i="12"/>
  <c r="Q309" i="12"/>
  <c r="V309" i="12"/>
  <c r="G311" i="12"/>
  <c r="M311" i="12"/>
  <c r="I311" i="12"/>
  <c r="K311" i="12"/>
  <c r="O311" i="12"/>
  <c r="Q311" i="12"/>
  <c r="V311" i="12"/>
  <c r="G313" i="12"/>
  <c r="I313" i="12"/>
  <c r="K313" i="12"/>
  <c r="M313" i="12"/>
  <c r="O313" i="12"/>
  <c r="Q313" i="12"/>
  <c r="V313" i="12"/>
  <c r="G316" i="12"/>
  <c r="I316" i="12"/>
  <c r="K316" i="12"/>
  <c r="M316" i="12"/>
  <c r="O316" i="12"/>
  <c r="Q316" i="12"/>
  <c r="V316" i="12"/>
  <c r="G318" i="12"/>
  <c r="M318" i="12"/>
  <c r="I318" i="12"/>
  <c r="K318" i="12"/>
  <c r="O318" i="12"/>
  <c r="Q318" i="12"/>
  <c r="V318" i="12"/>
  <c r="G320" i="12"/>
  <c r="M320" i="12"/>
  <c r="I320" i="12"/>
  <c r="K320" i="12"/>
  <c r="O320" i="12"/>
  <c r="Q320" i="12"/>
  <c r="V320" i="12"/>
  <c r="G327" i="12"/>
  <c r="I327" i="12"/>
  <c r="K327" i="12"/>
  <c r="M327" i="12"/>
  <c r="O327" i="12"/>
  <c r="Q327" i="12"/>
  <c r="V327" i="12"/>
  <c r="G333" i="12"/>
  <c r="I333" i="12"/>
  <c r="K333" i="12"/>
  <c r="M333" i="12"/>
  <c r="O333" i="12"/>
  <c r="Q333" i="12"/>
  <c r="V333" i="12"/>
  <c r="G337" i="12"/>
  <c r="M337" i="12"/>
  <c r="I337" i="12"/>
  <c r="K337" i="12"/>
  <c r="O337" i="12"/>
  <c r="Q337" i="12"/>
  <c r="V337" i="12"/>
  <c r="G341" i="12"/>
  <c r="M341" i="12"/>
  <c r="I341" i="12"/>
  <c r="K341" i="12"/>
  <c r="O341" i="12"/>
  <c r="Q341" i="12"/>
  <c r="V341" i="12"/>
  <c r="G344" i="12"/>
  <c r="I344" i="12"/>
  <c r="K344" i="12"/>
  <c r="M344" i="12"/>
  <c r="O344" i="12"/>
  <c r="Q344" i="12"/>
  <c r="V344" i="12"/>
  <c r="G345" i="12"/>
  <c r="I345" i="12"/>
  <c r="K345" i="12"/>
  <c r="M345" i="12"/>
  <c r="O345" i="12"/>
  <c r="Q345" i="12"/>
  <c r="V345" i="12"/>
  <c r="G347" i="12"/>
  <c r="M347" i="12"/>
  <c r="I347" i="12"/>
  <c r="K347" i="12"/>
  <c r="O347" i="12"/>
  <c r="Q347" i="12"/>
  <c r="V347" i="12"/>
  <c r="G349" i="12"/>
  <c r="M349" i="12"/>
  <c r="I349" i="12"/>
  <c r="K349" i="12"/>
  <c r="O349" i="12"/>
  <c r="Q349" i="12"/>
  <c r="V349" i="12"/>
  <c r="G351" i="12"/>
  <c r="I351" i="12"/>
  <c r="K351" i="12"/>
  <c r="M351" i="12"/>
  <c r="O351" i="12"/>
  <c r="Q351" i="12"/>
  <c r="V351" i="12"/>
  <c r="G353" i="12"/>
  <c r="I353" i="12"/>
  <c r="K353" i="12"/>
  <c r="M353" i="12"/>
  <c r="O353" i="12"/>
  <c r="Q353" i="12"/>
  <c r="V353" i="12"/>
  <c r="G355" i="12"/>
  <c r="M355" i="12"/>
  <c r="I355" i="12"/>
  <c r="K355" i="12"/>
  <c r="O355" i="12"/>
  <c r="Q355" i="12"/>
  <c r="V355" i="12"/>
  <c r="G357" i="12"/>
  <c r="I357" i="12"/>
  <c r="O357" i="12"/>
  <c r="Q357" i="12"/>
  <c r="G358" i="12"/>
  <c r="I358" i="12"/>
  <c r="K358" i="12"/>
  <c r="K357" i="12"/>
  <c r="M358" i="12"/>
  <c r="M357" i="12"/>
  <c r="O358" i="12"/>
  <c r="Q358" i="12"/>
  <c r="V358" i="12"/>
  <c r="V357" i="12"/>
  <c r="G361" i="12"/>
  <c r="I361" i="12"/>
  <c r="K361" i="12"/>
  <c r="O361" i="12"/>
  <c r="Q361" i="12"/>
  <c r="V361" i="12"/>
  <c r="G363" i="12"/>
  <c r="M363" i="12"/>
  <c r="I363" i="12"/>
  <c r="K363" i="12"/>
  <c r="O363" i="12"/>
  <c r="Q363" i="12"/>
  <c r="V363" i="12"/>
  <c r="G365" i="12"/>
  <c r="I365" i="12"/>
  <c r="K365" i="12"/>
  <c r="M365" i="12"/>
  <c r="O365" i="12"/>
  <c r="Q365" i="12"/>
  <c r="V365" i="12"/>
  <c r="G367" i="12"/>
  <c r="I367" i="12"/>
  <c r="K367" i="12"/>
  <c r="M367" i="12"/>
  <c r="O367" i="12"/>
  <c r="Q367" i="12"/>
  <c r="V367" i="12"/>
  <c r="G369" i="12"/>
  <c r="M369" i="12"/>
  <c r="I369" i="12"/>
  <c r="K369" i="12"/>
  <c r="O369" i="12"/>
  <c r="Q369" i="12"/>
  <c r="V369" i="12"/>
  <c r="G371" i="12"/>
  <c r="M371" i="12"/>
  <c r="I371" i="12"/>
  <c r="K371" i="12"/>
  <c r="O371" i="12"/>
  <c r="Q371" i="12"/>
  <c r="V371" i="12"/>
  <c r="G373" i="12"/>
  <c r="I373" i="12"/>
  <c r="K373" i="12"/>
  <c r="M373" i="12"/>
  <c r="O373" i="12"/>
  <c r="Q373" i="12"/>
  <c r="V373" i="12"/>
  <c r="G375" i="12"/>
  <c r="I375" i="12"/>
  <c r="K375" i="12"/>
  <c r="M375" i="12"/>
  <c r="O375" i="12"/>
  <c r="Q375" i="12"/>
  <c r="V375" i="12"/>
  <c r="G377" i="12"/>
  <c r="M377" i="12"/>
  <c r="I377" i="12"/>
  <c r="K377" i="12"/>
  <c r="O377" i="12"/>
  <c r="Q377" i="12"/>
  <c r="V377" i="12"/>
  <c r="G379" i="12"/>
  <c r="M379" i="12"/>
  <c r="I379" i="12"/>
  <c r="K379" i="12"/>
  <c r="O379" i="12"/>
  <c r="Q379" i="12"/>
  <c r="V379" i="12"/>
  <c r="G381" i="12"/>
  <c r="I381" i="12"/>
  <c r="K381" i="12"/>
  <c r="M381" i="12"/>
  <c r="O381" i="12"/>
  <c r="Q381" i="12"/>
  <c r="V381" i="12"/>
  <c r="G384" i="12"/>
  <c r="I384" i="12"/>
  <c r="K384" i="12"/>
  <c r="O384" i="12"/>
  <c r="Q384" i="12"/>
  <c r="V384" i="12"/>
  <c r="G387" i="12"/>
  <c r="M387" i="12"/>
  <c r="I387" i="12"/>
  <c r="K387" i="12"/>
  <c r="O387" i="12"/>
  <c r="Q387" i="12"/>
  <c r="V387" i="12"/>
  <c r="G389" i="12"/>
  <c r="I389" i="12"/>
  <c r="K389" i="12"/>
  <c r="M389" i="12"/>
  <c r="O389" i="12"/>
  <c r="Q389" i="12"/>
  <c r="V389" i="12"/>
  <c r="G392" i="12"/>
  <c r="I392" i="12"/>
  <c r="K392" i="12"/>
  <c r="M392" i="12"/>
  <c r="O392" i="12"/>
  <c r="Q392" i="12"/>
  <c r="V392" i="12"/>
  <c r="G395" i="12"/>
  <c r="M395" i="12"/>
  <c r="I395" i="12"/>
  <c r="K395" i="12"/>
  <c r="O395" i="12"/>
  <c r="Q395" i="12"/>
  <c r="V395" i="12"/>
  <c r="G397" i="12"/>
  <c r="M397" i="12"/>
  <c r="I397" i="12"/>
  <c r="K397" i="12"/>
  <c r="O397" i="12"/>
  <c r="Q397" i="12"/>
  <c r="V397" i="12"/>
  <c r="G399" i="12"/>
  <c r="I399" i="12"/>
  <c r="K399" i="12"/>
  <c r="M399" i="12"/>
  <c r="O399" i="12"/>
  <c r="Q399" i="12"/>
  <c r="V399" i="12"/>
  <c r="G401" i="12"/>
  <c r="I401" i="12"/>
  <c r="K401" i="12"/>
  <c r="M401" i="12"/>
  <c r="O401" i="12"/>
  <c r="Q401" i="12"/>
  <c r="V401" i="12"/>
  <c r="G403" i="12"/>
  <c r="O403" i="12"/>
  <c r="G404" i="12"/>
  <c r="M404" i="12"/>
  <c r="M403" i="12"/>
  <c r="I404" i="12"/>
  <c r="I403" i="12"/>
  <c r="K404" i="12"/>
  <c r="K403" i="12"/>
  <c r="O404" i="12"/>
  <c r="Q404" i="12"/>
  <c r="Q403" i="12"/>
  <c r="V404" i="12"/>
  <c r="G407" i="12"/>
  <c r="I407" i="12"/>
  <c r="K407" i="12"/>
  <c r="M407" i="12"/>
  <c r="O407" i="12"/>
  <c r="Q407" i="12"/>
  <c r="V407" i="12"/>
  <c r="G410" i="12"/>
  <c r="I410" i="12"/>
  <c r="I409" i="12"/>
  <c r="K410" i="12"/>
  <c r="O410" i="12"/>
  <c r="O409" i="12"/>
  <c r="Q410" i="12"/>
  <c r="Q409" i="12"/>
  <c r="V410" i="12"/>
  <c r="G412" i="12"/>
  <c r="M412" i="12"/>
  <c r="I412" i="12"/>
  <c r="K412" i="12"/>
  <c r="K409" i="12"/>
  <c r="O412" i="12"/>
  <c r="Q412" i="12"/>
  <c r="V412" i="12"/>
  <c r="G417" i="12"/>
  <c r="I417" i="12"/>
  <c r="K417" i="12"/>
  <c r="M417" i="12"/>
  <c r="O417" i="12"/>
  <c r="Q417" i="12"/>
  <c r="V417" i="12"/>
  <c r="K419" i="12"/>
  <c r="V419" i="12"/>
  <c r="G420" i="12"/>
  <c r="I420" i="12"/>
  <c r="I419" i="12"/>
  <c r="K420" i="12"/>
  <c r="O420" i="12"/>
  <c r="O419" i="12"/>
  <c r="Q420" i="12"/>
  <c r="Q419" i="12"/>
  <c r="V420" i="12"/>
  <c r="G423" i="12"/>
  <c r="I423" i="12"/>
  <c r="O423" i="12"/>
  <c r="Q423" i="12"/>
  <c r="G424" i="12"/>
  <c r="I424" i="12"/>
  <c r="K424" i="12"/>
  <c r="K423" i="12"/>
  <c r="M424" i="12"/>
  <c r="M423" i="12"/>
  <c r="O424" i="12"/>
  <c r="Q424" i="12"/>
  <c r="V424" i="12"/>
  <c r="V423" i="12"/>
  <c r="K426" i="12"/>
  <c r="V426" i="12"/>
  <c r="G427" i="12"/>
  <c r="I427" i="12"/>
  <c r="I426" i="12"/>
  <c r="K427" i="12"/>
  <c r="O427" i="12"/>
  <c r="O426" i="12"/>
  <c r="Q427" i="12"/>
  <c r="Q426" i="12"/>
  <c r="V427" i="12"/>
  <c r="I431" i="12"/>
  <c r="Q431" i="12"/>
  <c r="G432" i="12"/>
  <c r="I432" i="12"/>
  <c r="K432" i="12"/>
  <c r="K431" i="12"/>
  <c r="M432" i="12"/>
  <c r="O432" i="12"/>
  <c r="Q432" i="12"/>
  <c r="V432" i="12"/>
  <c r="V431" i="12"/>
  <c r="G433" i="12"/>
  <c r="I433" i="12"/>
  <c r="K433" i="12"/>
  <c r="M433" i="12"/>
  <c r="O433" i="12"/>
  <c r="O431" i="12"/>
  <c r="Q433" i="12"/>
  <c r="V433" i="12"/>
  <c r="G441" i="12"/>
  <c r="M441" i="12"/>
  <c r="I441" i="12"/>
  <c r="K441" i="12"/>
  <c r="O441" i="12"/>
  <c r="Q441" i="12"/>
  <c r="V441" i="12"/>
  <c r="I443" i="12"/>
  <c r="Q443" i="12"/>
  <c r="G444" i="12"/>
  <c r="I444" i="12"/>
  <c r="K444" i="12"/>
  <c r="K443" i="12"/>
  <c r="M444" i="12"/>
  <c r="O444" i="12"/>
  <c r="Q444" i="12"/>
  <c r="V444" i="12"/>
  <c r="V443" i="12"/>
  <c r="G447" i="12"/>
  <c r="I447" i="12"/>
  <c r="K447" i="12"/>
  <c r="M447" i="12"/>
  <c r="O447" i="12"/>
  <c r="Q447" i="12"/>
  <c r="V447" i="12"/>
  <c r="G449" i="12"/>
  <c r="I449" i="12"/>
  <c r="K449" i="12"/>
  <c r="O449" i="12"/>
  <c r="O443" i="12"/>
  <c r="Q449" i="12"/>
  <c r="V449" i="12"/>
  <c r="I454" i="12"/>
  <c r="G455" i="12"/>
  <c r="I455" i="12"/>
  <c r="K455" i="12"/>
  <c r="M455" i="12"/>
  <c r="O455" i="12"/>
  <c r="Q455" i="12"/>
  <c r="V455" i="12"/>
  <c r="G458" i="12"/>
  <c r="I458" i="12"/>
  <c r="K458" i="12"/>
  <c r="M458" i="12"/>
  <c r="O458" i="12"/>
  <c r="Q458" i="12"/>
  <c r="V458" i="12"/>
  <c r="G460" i="12"/>
  <c r="I460" i="12"/>
  <c r="K460" i="12"/>
  <c r="O460" i="12"/>
  <c r="Q460" i="12"/>
  <c r="V460" i="12"/>
  <c r="G462" i="12"/>
  <c r="M462" i="12"/>
  <c r="I462" i="12"/>
  <c r="K462" i="12"/>
  <c r="O462" i="12"/>
  <c r="Q462" i="12"/>
  <c r="Q454" i="12"/>
  <c r="V462" i="12"/>
  <c r="G464" i="12"/>
  <c r="I464" i="12"/>
  <c r="K464" i="12"/>
  <c r="M464" i="12"/>
  <c r="O464" i="12"/>
  <c r="Q464" i="12"/>
  <c r="V464" i="12"/>
  <c r="G466" i="12"/>
  <c r="I466" i="12"/>
  <c r="K466" i="12"/>
  <c r="M466" i="12"/>
  <c r="O466" i="12"/>
  <c r="Q466" i="12"/>
  <c r="V466" i="12"/>
  <c r="G468" i="12"/>
  <c r="M468" i="12"/>
  <c r="I468" i="12"/>
  <c r="K468" i="12"/>
  <c r="O468" i="12"/>
  <c r="Q468" i="12"/>
  <c r="V468" i="12"/>
  <c r="G470" i="12"/>
  <c r="M470" i="12"/>
  <c r="I470" i="12"/>
  <c r="K470" i="12"/>
  <c r="O470" i="12"/>
  <c r="Q470" i="12"/>
  <c r="V470" i="12"/>
  <c r="G472" i="12"/>
  <c r="I472" i="12"/>
  <c r="K472" i="12"/>
  <c r="M472" i="12"/>
  <c r="O472" i="12"/>
  <c r="Q472" i="12"/>
  <c r="V472" i="12"/>
  <c r="G474" i="12"/>
  <c r="I474" i="12"/>
  <c r="K474" i="12"/>
  <c r="M474" i="12"/>
  <c r="O474" i="12"/>
  <c r="Q474" i="12"/>
  <c r="V474" i="12"/>
  <c r="G476" i="12"/>
  <c r="M476" i="12"/>
  <c r="I476" i="12"/>
  <c r="K476" i="12"/>
  <c r="O476" i="12"/>
  <c r="Q476" i="12"/>
  <c r="V476" i="12"/>
  <c r="G485" i="12"/>
  <c r="M485" i="12"/>
  <c r="I485" i="12"/>
  <c r="K485" i="12"/>
  <c r="O485" i="12"/>
  <c r="Q485" i="12"/>
  <c r="V485" i="12"/>
  <c r="G493" i="12"/>
  <c r="I493" i="12"/>
  <c r="K493" i="12"/>
  <c r="M493" i="12"/>
  <c r="O493" i="12"/>
  <c r="Q493" i="12"/>
  <c r="V493" i="12"/>
  <c r="G497" i="12"/>
  <c r="I497" i="12"/>
  <c r="K497" i="12"/>
  <c r="M497" i="12"/>
  <c r="O497" i="12"/>
  <c r="Q497" i="12"/>
  <c r="V497" i="12"/>
  <c r="G501" i="12"/>
  <c r="M501" i="12"/>
  <c r="I501" i="12"/>
  <c r="I500" i="12"/>
  <c r="K501" i="12"/>
  <c r="O501" i="12"/>
  <c r="Q501" i="12"/>
  <c r="Q500" i="12"/>
  <c r="V501" i="12"/>
  <c r="G502" i="12"/>
  <c r="I502" i="12"/>
  <c r="K502" i="12"/>
  <c r="M502" i="12"/>
  <c r="O502" i="12"/>
  <c r="Q502" i="12"/>
  <c r="V502" i="12"/>
  <c r="G503" i="12"/>
  <c r="I503" i="12"/>
  <c r="K503" i="12"/>
  <c r="M503" i="12"/>
  <c r="O503" i="12"/>
  <c r="Q503" i="12"/>
  <c r="V503" i="12"/>
  <c r="G504" i="12"/>
  <c r="M504" i="12"/>
  <c r="I504" i="12"/>
  <c r="K504" i="12"/>
  <c r="O504" i="12"/>
  <c r="O500" i="12"/>
  <c r="Q504" i="12"/>
  <c r="V504" i="12"/>
  <c r="G505" i="12"/>
  <c r="M505" i="12"/>
  <c r="I505" i="12"/>
  <c r="K505" i="12"/>
  <c r="O505" i="12"/>
  <c r="Q505" i="12"/>
  <c r="V505" i="12"/>
  <c r="I506" i="12"/>
  <c r="K506" i="12"/>
  <c r="Q506" i="12"/>
  <c r="V506" i="12"/>
  <c r="G507" i="12"/>
  <c r="G506" i="12"/>
  <c r="I507" i="12"/>
  <c r="K507" i="12"/>
  <c r="M507" i="12"/>
  <c r="M506" i="12"/>
  <c r="O507" i="12"/>
  <c r="O506" i="12"/>
  <c r="Q507" i="12"/>
  <c r="V507" i="12"/>
  <c r="AE509" i="12"/>
  <c r="I20" i="1"/>
  <c r="I19" i="1"/>
  <c r="I18" i="1"/>
  <c r="I17" i="1"/>
  <c r="I92" i="1"/>
  <c r="J91" i="1"/>
  <c r="F45" i="1"/>
  <c r="G23" i="1"/>
  <c r="G45" i="1"/>
  <c r="G25" i="1"/>
  <c r="A25" i="1"/>
  <c r="A26" i="1"/>
  <c r="G26" i="1"/>
  <c r="H44" i="1"/>
  <c r="I44" i="1"/>
  <c r="H43" i="1"/>
  <c r="H42" i="1"/>
  <c r="I42" i="1"/>
  <c r="H40" i="1"/>
  <c r="I40" i="1"/>
  <c r="H39" i="1"/>
  <c r="H45" i="1"/>
  <c r="J77" i="1"/>
  <c r="J85" i="1"/>
  <c r="J61" i="1"/>
  <c r="J69" i="1"/>
  <c r="J59" i="1"/>
  <c r="J67" i="1"/>
  <c r="J75" i="1"/>
  <c r="J83" i="1"/>
  <c r="J55" i="1"/>
  <c r="J65" i="1"/>
  <c r="J73" i="1"/>
  <c r="J81" i="1"/>
  <c r="J89" i="1"/>
  <c r="J57" i="1"/>
  <c r="J63" i="1"/>
  <c r="J71" i="1"/>
  <c r="J79" i="1"/>
  <c r="J87" i="1"/>
  <c r="J52" i="1"/>
  <c r="J53" i="1"/>
  <c r="J56" i="1"/>
  <c r="J58" i="1"/>
  <c r="J60" i="1"/>
  <c r="J62" i="1"/>
  <c r="J64" i="1"/>
  <c r="J66" i="1"/>
  <c r="J68" i="1"/>
  <c r="J70" i="1"/>
  <c r="J72" i="1"/>
  <c r="J74" i="1"/>
  <c r="J76" i="1"/>
  <c r="J78" i="1"/>
  <c r="J80" i="1"/>
  <c r="J82" i="1"/>
  <c r="J84" i="1"/>
  <c r="J86" i="1"/>
  <c r="J88" i="1"/>
  <c r="J90" i="1"/>
  <c r="J54" i="1"/>
  <c r="I43" i="1"/>
  <c r="A23" i="1"/>
  <c r="A24" i="1"/>
  <c r="G24" i="1"/>
  <c r="A27" i="1"/>
  <c r="A29" i="1"/>
  <c r="G29" i="1"/>
  <c r="G27" i="1"/>
  <c r="G28" i="1"/>
  <c r="M24" i="15"/>
  <c r="M14" i="15"/>
  <c r="M8" i="15"/>
  <c r="M101" i="14"/>
  <c r="M62" i="14"/>
  <c r="M48" i="14"/>
  <c r="AF108" i="14"/>
  <c r="M105" i="14"/>
  <c r="G94" i="14"/>
  <c r="M93" i="14"/>
  <c r="M91" i="14"/>
  <c r="M77" i="14"/>
  <c r="M72" i="14"/>
  <c r="M64" i="14"/>
  <c r="G57" i="14"/>
  <c r="M56" i="14"/>
  <c r="M54" i="14"/>
  <c r="M13" i="14"/>
  <c r="M8" i="14"/>
  <c r="M17" i="13"/>
  <c r="M23" i="13"/>
  <c r="M20" i="13"/>
  <c r="G17" i="13"/>
  <c r="M16" i="13"/>
  <c r="M13" i="13"/>
  <c r="M12" i="13"/>
  <c r="M8" i="13"/>
  <c r="V454" i="12"/>
  <c r="K454" i="12"/>
  <c r="G409" i="12"/>
  <c r="M410" i="12"/>
  <c r="M409" i="12"/>
  <c r="Q383" i="12"/>
  <c r="G383" i="12"/>
  <c r="M384" i="12"/>
  <c r="M383" i="12"/>
  <c r="Q360" i="12"/>
  <c r="M192" i="12"/>
  <c r="Q142" i="12"/>
  <c r="O454" i="12"/>
  <c r="V409" i="12"/>
  <c r="V403" i="12"/>
  <c r="V383" i="12"/>
  <c r="O383" i="12"/>
  <c r="O360" i="12"/>
  <c r="V279" i="12"/>
  <c r="I279" i="12"/>
  <c r="V271" i="12"/>
  <c r="I271" i="12"/>
  <c r="Q215" i="12"/>
  <c r="M215" i="12"/>
  <c r="V142" i="12"/>
  <c r="O142" i="12"/>
  <c r="K271" i="12"/>
  <c r="I215" i="12"/>
  <c r="K500" i="12"/>
  <c r="G443" i="12"/>
  <c r="M449" i="12"/>
  <c r="M443" i="12"/>
  <c r="G419" i="12"/>
  <c r="M420" i="12"/>
  <c r="M419" i="12"/>
  <c r="V360" i="12"/>
  <c r="Q279" i="12"/>
  <c r="M279" i="12"/>
  <c r="Q271" i="12"/>
  <c r="M271" i="12"/>
  <c r="K192" i="12"/>
  <c r="G192" i="12"/>
  <c r="G116" i="12"/>
  <c r="M123" i="12"/>
  <c r="M116" i="12"/>
  <c r="V116" i="12"/>
  <c r="K116" i="12"/>
  <c r="M500" i="12"/>
  <c r="G454" i="12"/>
  <c r="M460" i="12"/>
  <c r="K383" i="12"/>
  <c r="G360" i="12"/>
  <c r="M361" i="12"/>
  <c r="M360" i="12"/>
  <c r="K279" i="12"/>
  <c r="O215" i="12"/>
  <c r="Q192" i="12"/>
  <c r="K142" i="12"/>
  <c r="G142" i="12"/>
  <c r="M143" i="12"/>
  <c r="M142" i="12"/>
  <c r="AF509" i="12"/>
  <c r="G500" i="12"/>
  <c r="G426" i="12"/>
  <c r="M427" i="12"/>
  <c r="M426" i="12"/>
  <c r="K360" i="12"/>
  <c r="V500" i="12"/>
  <c r="M454" i="12"/>
  <c r="G431" i="12"/>
  <c r="M431" i="12"/>
  <c r="I383" i="12"/>
  <c r="I360" i="12"/>
  <c r="G243" i="12"/>
  <c r="M249" i="12"/>
  <c r="M243" i="12"/>
  <c r="V243" i="12"/>
  <c r="K243" i="12"/>
  <c r="V192" i="12"/>
  <c r="I192" i="12"/>
  <c r="I142" i="12"/>
  <c r="O116" i="12"/>
  <c r="M113" i="12"/>
  <c r="M106" i="12"/>
  <c r="M96" i="12"/>
  <c r="M89" i="12"/>
  <c r="M79" i="12"/>
  <c r="M74" i="12"/>
  <c r="M17" i="12"/>
  <c r="M8" i="12"/>
  <c r="G8" i="12"/>
  <c r="I39" i="1"/>
  <c r="I45" i="1"/>
  <c r="I21" i="1"/>
  <c r="J28" i="1"/>
  <c r="J26" i="1"/>
  <c r="G38" i="1"/>
  <c r="F38" i="1"/>
  <c r="H32" i="1"/>
  <c r="J23" i="1"/>
  <c r="J24" i="1"/>
  <c r="J25" i="1"/>
  <c r="J27" i="1"/>
  <c r="E24" i="1"/>
  <c r="E26" i="1"/>
  <c r="J92" i="1"/>
  <c r="J42" i="1"/>
  <c r="J43" i="1"/>
  <c r="J39" i="1"/>
  <c r="J45" i="1"/>
  <c r="J44" i="1"/>
  <c r="J40" i="1"/>
  <c r="J41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<sst xmlns="http://schemas.openxmlformats.org/spreadsheetml/2006/main" count="3029" uniqueCount="1022">
  <si>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</si>
  <si>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</si>
  <si>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</si>
  <si>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</si>
  <si>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</si>
  <si>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</si>
  <si>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</si>
  <si>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</si>
  <si>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</si>
  <si>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</si>
  <si>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</si>
  <si>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</si>
  <si>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</si>
  <si>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</si>
  <si>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</si>
  <si>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</si>
  <si>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</si>
  <si>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</si>
  <si>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</si>
  <si>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</si>
  <si>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</si>
  <si>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</si>
  <si>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</si>
  <si>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</si>
  <si>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</si>
  <si>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</si>
  <si>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</si>
  <si>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</si>
  <si>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</si>
  <si>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</si>
  <si>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</si>
  <si>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</si>
  <si>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</si>
  <si>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</si>
  <si>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</si>
  <si>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</si>
  <si>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</si>
  <si>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</si>
  <si>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</si>
  <si>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</si>
  <si>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</si>
  <si>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</si>
  <si>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</si>
  <si>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17-05.01</t>
  </si>
  <si>
    <t>Stavební úpravy ZŠ a MŠ Kotlářská 4, Brno</t>
  </si>
  <si>
    <t>Statutární město Brno</t>
  </si>
  <si>
    <t>Dominikánské náměstí 196/1</t>
  </si>
  <si>
    <t>Brno-Brno-město</t>
  </si>
  <si>
    <t>60200</t>
  </si>
  <si>
    <t>44992785</t>
  </si>
  <si>
    <t>CZ44992785</t>
  </si>
  <si>
    <t>SAREP a.s.</t>
  </si>
  <si>
    <t>Jezerůvky 525/7</t>
  </si>
  <si>
    <t>Brno-Ivanovice</t>
  </si>
  <si>
    <t>62100</t>
  </si>
  <si>
    <t>29295521</t>
  </si>
  <si>
    <t>CZ29295521</t>
  </si>
  <si>
    <t>Stavba</t>
  </si>
  <si>
    <t>1</t>
  </si>
  <si>
    <t>Objekt Sušilova 1 - Sanace vlhkého zdiva suterénu budovy</t>
  </si>
  <si>
    <t>Stavební část</t>
  </si>
  <si>
    <t>2</t>
  </si>
  <si>
    <t>Vytápění</t>
  </si>
  <si>
    <t>3</t>
  </si>
  <si>
    <t>Zdravotně technické instalace</t>
  </si>
  <si>
    <t>4</t>
  </si>
  <si>
    <t>Silnoproudá elektrotechnika</t>
  </si>
  <si>
    <t>Celkem za stavbu</t>
  </si>
  <si>
    <t>CZK</t>
  </si>
  <si>
    <t>Rekapitulace dílů</t>
  </si>
  <si>
    <t>Typ dílu</t>
  </si>
  <si>
    <t>Zemní práce</t>
  </si>
  <si>
    <t>Základy a zvláštní zakládání</t>
  </si>
  <si>
    <t>Svislé a kompletní konstrukce</t>
  </si>
  <si>
    <t>Vodorovné konstrukce</t>
  </si>
  <si>
    <t>45</t>
  </si>
  <si>
    <t>Podkladní a vedlejší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</si>
  <si>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</si>
  <si>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</si>
  <si>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</si>
  <si>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</si>
  <si>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</si>
  <si>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</si>
  <si>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</si>
  <si>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</si>
  <si>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</si>
  <si>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</si>
  <si>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</si>
  <si>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</si>
  <si>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87</t>
  </si>
  <si>
    <t>Potrubí z trub z plastických hmot</t>
  </si>
  <si>
    <t>89</t>
  </si>
  <si>
    <t>Ostatní konstrukce na trubním vedení</t>
  </si>
  <si>
    <t>9</t>
  </si>
  <si>
    <t>Ostatní konstrukce, bourání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</si>
  <si>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</si>
  <si>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</si>
  <si>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</si>
  <si>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</si>
  <si>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</si>
  <si>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</si>
  <si>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</si>
  <si>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</si>
  <si>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</si>
  <si>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</si>
  <si>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990</t>
  </si>
  <si>
    <t>HZS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</si>
  <si>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</si>
  <si>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</si>
  <si>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</si>
  <si>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</si>
  <si>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</si>
  <si>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</si>
  <si>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</si>
  <si>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</si>
  <si>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</si>
  <si>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</si>
  <si>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</si>
  <si>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</si>
  <si>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</si>
  <si>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</si>
  <si>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</si>
  <si>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</si>
  <si>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</si>
  <si>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</si>
  <si>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</si>
  <si>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zámečnické</t>
  </si>
  <si>
    <t>773</t>
  </si>
  <si>
    <t>Podlahy teracové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</si>
  <si>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</si>
  <si>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</si>
  <si>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</si>
  <si>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</si>
  <si>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</si>
  <si>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</si>
  <si>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</si>
  <si>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</si>
  <si>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</si>
  <si>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</si>
  <si>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</si>
  <si>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</si>
  <si>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SKL</t>
  </si>
  <si>
    <t>SKLADBY KONSTRUKCÍ (NEOCEŇOVAT)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</si>
  <si>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</si>
  <si>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</si>
  <si>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</si>
  <si>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</si>
  <si>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</si>
  <si>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</si>
  <si>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</si>
  <si>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</si>
  <si>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</si>
  <si>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</si>
  <si>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</si>
  <si>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</si>
  <si>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</si>
  <si>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</si>
  <si>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</si>
  <si>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</si>
  <si>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</si>
  <si>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</si>
  <si>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</si>
  <si>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</si>
  <si>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</si>
  <si>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</si>
  <si>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</si>
  <si>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</si>
  <si>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</si>
  <si>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</si>
  <si>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</si>
  <si>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</si>
  <si>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</si>
  <si>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</si>
  <si>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</si>
  <si>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</si>
  <si>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113106121R00</t>
  </si>
  <si>
    <t>Rozebrání dlažeb, panelů komunikací pro pěší s jakýmkoliv ložem a výplní spár
 z betonových nebo kameninových dlaždic nebo tvarovek</t>
  </si>
  <si>
    <t>m2</t>
  </si>
  <si>
    <t>822-1</t>
  </si>
  <si>
    <t>RTS 17/ I</t>
  </si>
  <si>
    <t>POL1_</t>
  </si>
  <si>
    <t>s přemístěním hmot na skládku na vzdálenost do 3 m nebo s naložením na dopravní prostředek</t>
  </si>
  <si>
    <t>SPI</t>
  </si>
  <si>
    <t>skladba S05 : 8,09*6,87+4,72*6,82+4,72*1,27/2</t>
  </si>
  <si>
    <t>VV</t>
  </si>
  <si>
    <t>4,92*1,4</t>
  </si>
  <si>
    <t>113106231R00</t>
  </si>
  <si>
    <t>Rozebrání dlažeb, panelů vozovek a ploch s jakoukoliv výplní spár 
 v jakékoliv ploše, ze zámkové dlažky, kladených do lože z kameniva</t>
  </si>
  <si>
    <t>POL1_1</t>
  </si>
  <si>
    <t>3,7*1,3</t>
  </si>
  <si>
    <t>11,0*1,2+9,9*0,7+1,55*0,5</t>
  </si>
  <si>
    <t>113107306R00</t>
  </si>
  <si>
    <t>Odstranění podkladů nebo krytů z kameniva těženého, v ploše jednotlivě do 50 m2, tloušťka vrstvy 60 mm</t>
  </si>
  <si>
    <t>skladba S02 : 6,86*1,2+3,7*0,7</t>
  </si>
  <si>
    <t>113107515R00</t>
  </si>
  <si>
    <t>Odstranění podkladů nebo krytů z kameniva hrubého drceného, v ploše jednotlivě do 50 m2, tloušťka vrstvy 150 mm</t>
  </si>
  <si>
    <t>okapový chodník : (3,5+19,0+20,0)*0,5</t>
  </si>
  <si>
    <t>113107528R00</t>
  </si>
  <si>
    <t>Odstranění podkladů nebo krytů z kameniva hrubého drceného, v ploše jednotlivě do 50 m2, tloušťka vrstvy 280 mm</t>
  </si>
  <si>
    <t>Položka pořadí 1 : 97,65390</t>
  </si>
  <si>
    <t>Položka pořadí 2 : 25,71500</t>
  </si>
  <si>
    <t>113109312R00</t>
  </si>
  <si>
    <t>Odstranění podkladů nebo krytů z betonu prostého, v ploše jednotlivě do 50 m2, tloušťka vrstvy 120 mm</t>
  </si>
  <si>
    <t>139601102R00</t>
  </si>
  <si>
    <t>Ruční výkop jam, rýh a šachet v hornině 3</t>
  </si>
  <si>
    <t>m3</t>
  </si>
  <si>
    <t>800-1</t>
  </si>
  <si>
    <t>s přehozením na vzdálenost do 5 m nebo s naložením na ruční dopravní prostředek</t>
  </si>
  <si>
    <t>31,75*1,45*0,75</t>
  </si>
  <si>
    <t>20,0*1,1*0,4</t>
  </si>
  <si>
    <t>(6,82+7,5)*1,25*1,32</t>
  </si>
  <si>
    <t>(2,95+8,09)*1,55*2,39</t>
  </si>
  <si>
    <t>6,87*1,25*1,32</t>
  </si>
  <si>
    <t>(12,2+6,86)*1,2*1,32</t>
  </si>
  <si>
    <t>22,9*0,7*0,4</t>
  </si>
  <si>
    <t>139711101R00</t>
  </si>
  <si>
    <t>Vykopávka v uzavřených prostorách v hornině 1-4</t>
  </si>
  <si>
    <t>s naložením výkopku na dopravní prostředek</t>
  </si>
  <si>
    <t>skladba SO01 : (12,04*2,57+2,6*1,71)*0,05</t>
  </si>
  <si>
    <t>7,0*2,9*0,05</t>
  </si>
  <si>
    <t>skladba S03 : 22,5*0,13</t>
  </si>
  <si>
    <t>162701105R00</t>
  </si>
  <si>
    <t>Vodorovné přemístění výkopku z horniny 1 až 4, na vzdálenost přes 9 000  do 10 000 m</t>
  </si>
  <si>
    <t>po suchu, bez ohledu na druh dopravního prostředku, bez naložení výkopku, avšak se složením bez rozhrnutí,</t>
  </si>
  <si>
    <t>Položka pořadí 8 : 5,70944</t>
  </si>
  <si>
    <t>162701109R00</t>
  </si>
  <si>
    <t>Vodorovné přemístění výkopku příplatek k ceně za každých dalších i započatých 1 000 m přes 10 000 m
 z horniny 1 až 4</t>
  </si>
  <si>
    <t>Položka pořadí 9 : 5,70944*5</t>
  </si>
  <si>
    <t>162201201R00</t>
  </si>
  <si>
    <t>Vodorovné přemístění výkopku nošením z horniny 1 až 4, nošením, na vzdálenost do 10 m</t>
  </si>
  <si>
    <t>bez naložení, avšak s vyprázdněním nádoby na hromadu nebo do dopravního prostředku,</t>
  </si>
  <si>
    <t>Položka pořadí 9 : 5,70944</t>
  </si>
  <si>
    <t>162201209R00</t>
  </si>
  <si>
    <t>Vodorovné přemístění výkopku nošením příplatek k ceně za každých dalších 10 m
 z horniny 1 až 4, nošením</t>
  </si>
  <si>
    <t>Položka pořadí 11 : 5,70944*4</t>
  </si>
  <si>
    <t>167101201R00</t>
  </si>
  <si>
    <t>Nakládání, skládání, překládání neulehlého výkopku nakládání, skládání, překládání neulehléno výkopku nebo zeminy - ručně
 z horniny 1 až 4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</si>
  <si>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</si>
  <si>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</si>
  <si>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</si>
  <si>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Položka pořadí 7 : 155,79235</t>
  </si>
  <si>
    <t>181101111R00</t>
  </si>
  <si>
    <t>Úprava pláně v zářezech bez rozlišení horniny, se zhutněním - ručně</t>
  </si>
  <si>
    <t>vyrovnáním výškových rozdílů, ploch vodorovných a ploch do sklonu 1 : 5.</t>
  </si>
  <si>
    <t>Položka pořadí 41 : 25,71500</t>
  </si>
  <si>
    <t>Položka pořadí 42 : 97,65390</t>
  </si>
  <si>
    <t>Položka pořadí 43 : 5,86800</t>
  </si>
  <si>
    <t>Položka pořadí 44 : 21,30000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</si>
  <si>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</si>
  <si>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</si>
  <si>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</si>
  <si>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3,7*1,5+18,9*1,5+20,0*0,6</t>
  </si>
  <si>
    <t>199000002R00</t>
  </si>
  <si>
    <t>Poplatky za skládku horniny 1- 4</t>
  </si>
  <si>
    <t>180400020RA0</t>
  </si>
  <si>
    <t>Založení trávníku s dodáním osiva parkového, v rovině</t>
  </si>
  <si>
    <t>AP-HSV</t>
  </si>
  <si>
    <t>POL2_1</t>
  </si>
  <si>
    <t>Položka pořadí 16 : 45,90000</t>
  </si>
  <si>
    <t>181050010RA0</t>
  </si>
  <si>
    <t>Terénní modelace při sejmutí ornice v  tloušťce 150 mm</t>
  </si>
  <si>
    <t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t>
  </si>
  <si>
    <t>262PC01</t>
  </si>
  <si>
    <t xml:space="preserve">Vrty injektáží př.kladivy do 13 mm </t>
  </si>
  <si>
    <t>m</t>
  </si>
  <si>
    <t>Vlastní</t>
  </si>
  <si>
    <t>Indiv</t>
  </si>
  <si>
    <t>2268,9</t>
  </si>
  <si>
    <t>28PC01</t>
  </si>
  <si>
    <t xml:space="preserve">Vyčištění otvorů stlačeným vzduchem, pr. 12 mm </t>
  </si>
  <si>
    <t>Položka pořadí 20 : 2268,90000</t>
  </si>
  <si>
    <t>28PC02</t>
  </si>
  <si>
    <t>Dodatečná izolace zdiva, aplikace injektážní látky tlakovým čerpadlem, vodný roztok siloxanu, 2 řady, horizontální</t>
  </si>
  <si>
    <t>171,3</t>
  </si>
  <si>
    <t>28PC03</t>
  </si>
  <si>
    <t>Dodatečná izolace zdiva, aplikace injektážní látky tlak.čerpadlem, vodný roztok siloxanu, 2řady, vertikální</t>
  </si>
  <si>
    <t>17,77501</t>
  </si>
  <si>
    <t>28PC04</t>
  </si>
  <si>
    <t xml:space="preserve">Zaslepení otvorů pr. 12mm </t>
  </si>
  <si>
    <t>28PC05</t>
  </si>
  <si>
    <t>Osazení pakrů pro tlakovou injektáž</t>
  </si>
  <si>
    <t>kus</t>
  </si>
  <si>
    <t>4538</t>
  </si>
  <si>
    <t>spec01</t>
  </si>
  <si>
    <t>Siloxanový bezrozpouštědlový koncentrát, obsah účinné látky koncentrátu 100%</t>
  </si>
  <si>
    <t>l</t>
  </si>
  <si>
    <t>POL3_1</t>
  </si>
  <si>
    <t>406,51126</t>
  </si>
  <si>
    <t>317941121R00</t>
  </si>
  <si>
    <t>Osazení ocelových válcovaných nosníků na zdivu bez dodávky materiálu, výšky do 120 mm</t>
  </si>
  <si>
    <t>t</t>
  </si>
  <si>
    <t>801-1</t>
  </si>
  <si>
    <t>profilu I, nebo IE, nebo U, nebo UE, nebo L</t>
  </si>
  <si>
    <t>L 120/80/8 : 2*2,9*12,16*0,001</t>
  </si>
  <si>
    <t>L 100/65/7 : 2*2,4*8,77*0,001</t>
  </si>
  <si>
    <t>342262611R00</t>
  </si>
  <si>
    <t>Příčky ze systémových cement.desek potažené tkaninou ze skel.vláken příčka s jednoduchou kovovou kcí tloušťky 75 mm, 1x  opláštěné, deskami tl. 12,5 mm, s minerální izolací tl. 50 mm, o objemové hmotnosti 40 kg/m3</t>
  </si>
  <si>
    <t>01 šatna : 5,0*2,2*2</t>
  </si>
  <si>
    <t>342264051RT1</t>
  </si>
  <si>
    <t>Podhledy na kovové konstrukci opláštěné deskami sádrokartonovými nosná konstrukce z profilů CD s přímým uchycením 1x deska, tloušťky 12,5 mm, standard</t>
  </si>
  <si>
    <t>průjezd : 4,0*1,1</t>
  </si>
  <si>
    <t>342264098R00</t>
  </si>
  <si>
    <t>Příplatky k podhledům sádrokartonovým příplatek k podhledu sádrokartonovému za plochu do 2 m2</t>
  </si>
  <si>
    <t>Položka pořadí 29 : 4,40000</t>
  </si>
  <si>
    <t>342264</t>
  </si>
  <si>
    <t>Minerální podhled s laťovým povrchem vč. roštu - D+M, bližší specifikace viz. technická zpráva</t>
  </si>
  <si>
    <t>hlavní vstup v chodbě u šaten : 6,0</t>
  </si>
  <si>
    <t>13335412R</t>
  </si>
  <si>
    <t>tyč ocelová  L (úhelník) válcovaná za tepla 11373 (S 235JR); tl = 8,00 mm; a = 100,0 mm; b = 65,0 mm</t>
  </si>
  <si>
    <t>SPCM</t>
  </si>
  <si>
    <t>POL3_</t>
  </si>
  <si>
    <t>L 100/65/7 : 2*2,4*8,77*0,001*1,08</t>
  </si>
  <si>
    <t>13335426R</t>
  </si>
  <si>
    <t>tyč ocelová  L (úhelník) válcovaná za tepla 11373 (S 235JR); tl = 8,00 mm; a = 120,0 mm; b = 80,0 mm</t>
  </si>
  <si>
    <t>L 120/80/8 : 2*2,9*12,16*0,001*1,08</t>
  </si>
  <si>
    <t>413232211RT2</t>
  </si>
  <si>
    <t>Zazdívka zhlaví jakýmikoliv cihlami pálenými válcovaných nosníků výšky do 150 mm</t>
  </si>
  <si>
    <t>801-4</t>
  </si>
  <si>
    <t>Položka pořadí 106 : 8,00000</t>
  </si>
  <si>
    <t>434121426R00</t>
  </si>
  <si>
    <t>Osazení schodišťových stupňů železobetonových na desku drsných</t>
  </si>
  <si>
    <t>s vyspárováním styčných spár, s provizorním dřevěným zábradlím a dočasným zakrytím stupnic prkny</t>
  </si>
  <si>
    <t>chodba : 2,57*7</t>
  </si>
  <si>
    <t>průjezd : 2,59*2</t>
  </si>
  <si>
    <t>5937375</t>
  </si>
  <si>
    <t>Schodišťový stupeň prefabrikovaný 135x30x15 cm</t>
  </si>
  <si>
    <t>chodba : 7*2</t>
  </si>
  <si>
    <t>průjezd : 2*2</t>
  </si>
  <si>
    <t>564811111R00</t>
  </si>
  <si>
    <t>Podklad ze štěrkodrti s rozprostřením a zhutněním tloušťka po zhutnění 50 mm</t>
  </si>
  <si>
    <t>564851111R00</t>
  </si>
  <si>
    <t>Podklad ze štěrkodrti s rozprostřením a zhutněním tloušťka po zhutnění 150 mm</t>
  </si>
  <si>
    <t>Položka pořadí 45 : 10,82200</t>
  </si>
  <si>
    <t>564861111R00</t>
  </si>
  <si>
    <t>Podklad ze štěrkodrti s rozprostřením a zhutněním tloušťka po zhutnění 200 mm</t>
  </si>
  <si>
    <t>567211112R00</t>
  </si>
  <si>
    <t>Podklad z prostého betonu třídy I., tloušťky 120 mm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</si>
  <si>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</si>
  <si>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</si>
  <si>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</si>
  <si>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</si>
  <si>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</si>
  <si>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</si>
  <si>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596811111RT2</t>
  </si>
  <si>
    <t>Kladení dlažby z betonových nebo kameninových dlaždic včetně dodávky dlaždic
 betonových, rozměru 30/30 mm, tloušťky 33 mm, do lože z kameniva těženého</t>
  </si>
  <si>
    <t>(6,86+8,3+4,4)*0,3</t>
  </si>
  <si>
    <t>596811111RT4</t>
  </si>
  <si>
    <t>Kladení dlažby z betonových nebo kameninových dlaždic včetně dodávky dlaždic
 betonových, rozměru 50/50 mm, tloušťky 50 mm, do lože z kameniva těženého</t>
  </si>
  <si>
    <t>(3,7+18,9+20,0)*0,5</t>
  </si>
  <si>
    <t>589151001R01</t>
  </si>
  <si>
    <t>Kryt sportovních ploch z pryž.dlaždic tl.15 mm lep, demontáž a opětovná montáž</t>
  </si>
  <si>
    <t>611421231RT2</t>
  </si>
  <si>
    <t>Oprava vnitřních vápenných omítek stropů železobetonových rovných tvárnicových a kleneb v množství opravované plochy
 v množství opravované plochy přes 5 do 10 %, štukových</t>
  </si>
  <si>
    <t>01 šatna : 19,71*7,49*1,15</t>
  </si>
  <si>
    <t>02 chodba : 26,74*2,59*1,15</t>
  </si>
  <si>
    <t>03 příruční sklad : 7,49*1,84*1,15</t>
  </si>
  <si>
    <t>04 dílna : 3,71*6,18</t>
  </si>
  <si>
    <t>05 chodba : (4,1*2,57+6,16*4,24)</t>
  </si>
  <si>
    <t>06 manipul.plocha : (2,04*7,49+2,49*7,69)</t>
  </si>
  <si>
    <t>průjezd : 3,17*10,91</t>
  </si>
  <si>
    <t>612403380R00</t>
  </si>
  <si>
    <t>Hrubá výplň rýh ve stěnách, jakoukoliv maltou maltou ze suchých směsí
 30 x 30 mm</t>
  </si>
  <si>
    <t>jakékoliv šířky rýhy,</t>
  </si>
  <si>
    <t>elektro : 200,0</t>
  </si>
  <si>
    <t>612421231RT2</t>
  </si>
  <si>
    <t>Oprava vnitřních vápenných omítek stěn v množství opravované plochy přes 5 do 10 %,  štukových</t>
  </si>
  <si>
    <t>01 šatna : (9,59*2+7,49+1,27*7+1,24*7)*4,03+(9,61*2+7,49+1,27*7+1,24*7)*2,88</t>
  </si>
  <si>
    <t>02 chodba : 26,24*4,0*2</t>
  </si>
  <si>
    <t>03 příruční sklad : (7,49*2+1,84*2)*2,88</t>
  </si>
  <si>
    <t>04 dílna : (3,71*2+6,18*2)*2,85</t>
  </si>
  <si>
    <t>05 chodba : (4,1*2+2,57*2+6,16*2+4,24*2)*2,87</t>
  </si>
  <si>
    <t>06 manipulační plocha : (2,04*2+7,49*2+2,49*2+7,69*2)*4,03</t>
  </si>
  <si>
    <t>průjezd : (3,17*2+10,91*2)*3,65</t>
  </si>
  <si>
    <t>Položka pořadí 168 : 81,69000*-1</t>
  </si>
  <si>
    <t>Položka pořadí 169 : 330,33800*-1</t>
  </si>
  <si>
    <t>60201113</t>
  </si>
  <si>
    <t>Omítka štuková vápenná ručně vnitřní tloušťka vrstvy 3 mm</t>
  </si>
  <si>
    <t>Položka pořadí 168 : 81,69000</t>
  </si>
  <si>
    <t>Položka pořadí 169 : 330,33800</t>
  </si>
  <si>
    <t>602PC01</t>
  </si>
  <si>
    <t>Sanační vyrovnávací omítka se síronovzdorným cementem v tl. do 15 mm</t>
  </si>
  <si>
    <t>612PC02</t>
  </si>
  <si>
    <t>Příplatek k omítce za antisanitrační přednástřik</t>
  </si>
  <si>
    <t>Položka pořadí 170 : 162,00000</t>
  </si>
  <si>
    <t>612PC03</t>
  </si>
  <si>
    <t>Úprava podkladu difúzně propustnou stěrkou stěrka sulfátostálá - 2 kg/m2</t>
  </si>
  <si>
    <t>612PC05</t>
  </si>
  <si>
    <t>Sanační hydrofilní systém, plnivo na bázi expandovaného vulkanického skla, tl. 25 mm, tep. izol vlast (lamda=0,07 W/mK), pórovitost &gt;60%</t>
  </si>
  <si>
    <t>612PC06</t>
  </si>
  <si>
    <t>Fixační sanační prostřik z jádrové sanační malty se síranovzdorným cementem tl. 5mm</t>
  </si>
  <si>
    <t xml:space="preserve">skladba SI3 : </t>
  </si>
  <si>
    <t>kotelna : (7,1*2+2,9*2)*2,8</t>
  </si>
  <si>
    <t>sklad : (7,5*2+4,5*2+1,25*2)*4,0</t>
  </si>
  <si>
    <t>612PC07</t>
  </si>
  <si>
    <t>Fixace režného zdiva hloubkovou mineralizací a konzervací povrchu</t>
  </si>
  <si>
    <t>Položka pořadí 171 : 141,23200</t>
  </si>
  <si>
    <t>612PC08</t>
  </si>
  <si>
    <t>Sanace zasolení - čištění povrchu propařováním zdiva, parním čištěním (2x cyklus)</t>
  </si>
  <si>
    <t>chodba, kotelna : (4,1+0,8*2+12,04+1,0*2+1,25+7,0+2,9+2,75+0,5)*2,8</t>
  </si>
  <si>
    <t>sklad : (2,5+2,1+1,2*2+0,5+1,9+1,2)*4,0</t>
  </si>
  <si>
    <t>dilna : (3,71*2+6,18*2)*2,85</t>
  </si>
  <si>
    <t>02 chodba : 3,9*2,5+2,3*2,0</t>
  </si>
  <si>
    <t>průjezd : 1,0*2*2,0+(1,0+0,4+7,67+0,4*2+0,65+2,59+0,55+0,81*2+0,7+3,6+1,0*2+3,9+0,45)*1,5</t>
  </si>
  <si>
    <t>612PC09</t>
  </si>
  <si>
    <t>Odsávání kontaminované vody stavební vysavačem</t>
  </si>
  <si>
    <t>Položka pořadí 56 : 251,61000</t>
  </si>
  <si>
    <t>622471317RS7</t>
  </si>
  <si>
    <t xml:space="preserve">Nátěry a nástřiky vnějších stěn a pilířů základním a krycím nátěrem (nebo přestřikem povrchu) hmota silikátová, složitost 1 ÷ 2,  </t>
  </si>
  <si>
    <t>skladba SE1 : 25,5*0,4+25,5*0,4+(6,82+11,59+8,09+6,87+9,8)*0,4+21,7*0,4</t>
  </si>
  <si>
    <t>skladba SE2 : 25,5*0,6+25,5*0,6+(6,82+11,59+8,09+6,87+9,8)*0,6+21,7*0,6</t>
  </si>
  <si>
    <t>62201113</t>
  </si>
  <si>
    <t>Omítka štuková vápenná ručně vnější tloušťka vrstvy 3 mm</t>
  </si>
  <si>
    <t>Položka pořadí 58 : 115,87000</t>
  </si>
  <si>
    <t>62249114</t>
  </si>
  <si>
    <t>Nátěr fasády hydrofobní  2 x</t>
  </si>
  <si>
    <t>skladba SE1 : 25,5*0,5+25,5*0,5+(6,82+11,59+8,09+6,87+9,8)*0,5+21,7*0,5</t>
  </si>
  <si>
    <t>622PC01</t>
  </si>
  <si>
    <t>Vnější sanační systém se síranovzdorným cementem, tl. 25 mm</t>
  </si>
  <si>
    <t>622PC02</t>
  </si>
  <si>
    <t>622PC03</t>
  </si>
  <si>
    <t>skladba SE1, SE3, SE6 : 25,5*0,6+25,5*0,6+(6,82+11,59+8,09+6,87+9,8)*0,6+21,7*0,6</t>
  </si>
  <si>
    <t>622PC04</t>
  </si>
  <si>
    <t>622PC041</t>
  </si>
  <si>
    <t>Sanační vyrovnávací omítka se síronovzdorným cementem v tl. do 40 mm</t>
  </si>
  <si>
    <t>skladba SE6 : 25,5*0,6</t>
  </si>
  <si>
    <t>622PC06</t>
  </si>
  <si>
    <t>Omítka vnější stěn,MC s vodotěs krystaliz.přísadou hrubá zatřená podrovnání zdiva pod stěrky, v tl. do 30 mm</t>
  </si>
  <si>
    <t>skladba SE3 : 25,5*0,2+(6,82+11,59+8,09+6,87+9,8)*0,2+21,7*0,5</t>
  </si>
  <si>
    <t>skladba SE4 : 25,5*0,65+(6,82+11,59+8,09+6,87+9,8)*2,2</t>
  </si>
  <si>
    <t>Položka pořadí 158 : 55,68880</t>
  </si>
  <si>
    <t>564831111R00</t>
  </si>
  <si>
    <t>Podklad ze štěrkodrti s rozprostřením a zhutněním tloušťka po zhutnění 100 mm</t>
  </si>
  <si>
    <t>Položka pořadí 67 : 55,68880</t>
  </si>
  <si>
    <t>Položka pořadí 161 : 14,48000</t>
  </si>
  <si>
    <t>631312621R00</t>
  </si>
  <si>
    <t>Mazanina z betonu prostého tl. přes 50 do 80 mm třídy C 20/25</t>
  </si>
  <si>
    <t>(z kameniva) hlazená dřevěným hladítkem</t>
  </si>
  <si>
    <t>Položka pořadí 160 : 22,50000*0,08</t>
  </si>
  <si>
    <t>631313611R00</t>
  </si>
  <si>
    <t xml:space="preserve">Mazanina z betonu prostého tl. přes 80 do 120 mm třídy C 16/20 </t>
  </si>
  <si>
    <t>Položka pořadí 160 : 22,50000*0,12</t>
  </si>
  <si>
    <t>Položka pořadí 161 : 14,48000*0,12</t>
  </si>
  <si>
    <t>631319153R00</t>
  </si>
  <si>
    <t>Příplatek za přehlazení povrchu tloušťka mazaniny od 80 mm do 120 mm</t>
  </si>
  <si>
    <t>betonové mazaniny min. B 10 ocelovým hladítkem</t>
  </si>
  <si>
    <t>Položka pořadí 72 : 4,43760</t>
  </si>
  <si>
    <t>631319161R00</t>
  </si>
  <si>
    <t xml:space="preserve">Příplatek za přehlazení povrchu tloušťka mazaniny do 80 mm </t>
  </si>
  <si>
    <t>betonové mazaniny min. B 10 ocelovým hladítkem s poprášením cementem pro konečnou úpravu mazaniny</t>
  </si>
  <si>
    <t>Položka pořadí 71 : 1,80000</t>
  </si>
  <si>
    <t>631571004R00</t>
  </si>
  <si>
    <t>Násyp pod podlahy z kameniva z kameniva
 ze štěrkopísku 0-32 tř. I</t>
  </si>
  <si>
    <t>pod mazaniny a dlažby, popř. na plochých střechách, vodorovný nebo ve spádu, s udusáním a urovnáním povrchu,</t>
  </si>
  <si>
    <t>Položka pořadí 160 : 22,50000*0,1</t>
  </si>
  <si>
    <t>59245315R</t>
  </si>
  <si>
    <t>dlažba betonová dvouvrstvá; čtverec; šedá; l = 300 mm; š = 300 mm; tl. 45,0 mm</t>
  </si>
  <si>
    <t>Položka pořadí 70 : 55,68880*1,01</t>
  </si>
  <si>
    <t>642942211R00</t>
  </si>
  <si>
    <t>Osazení zárubní dveřních ocelových do sádrokartonové příčky
 tloušťky 75 mm
 šířky 700 mm, bez dodávky zárubně</t>
  </si>
  <si>
    <t>OC5 : 1</t>
  </si>
  <si>
    <t>642944121RT4</t>
  </si>
  <si>
    <t>Ocelové zárubně osazované dodatečně šířky 800 mm, výšky 1970 mm, hloubky 110 mm</t>
  </si>
  <si>
    <t>lisované nebo z úhelníků s vybetonováním prahu, z pomocného pracovního lešení o výšce podlahy do 1900 mm a pro zatížení do 1,5 kPa, včetně dodávky zárubně</t>
  </si>
  <si>
    <t>OC6 : 1</t>
  </si>
  <si>
    <t>H01</t>
  </si>
  <si>
    <t>Hliníková prosklená stěna 2590x2630 mm s 1kř. dveřmi 1000x2100 mm, bezp.dvojsklo, samozavírač, kování - D+M</t>
  </si>
  <si>
    <t>H02</t>
  </si>
  <si>
    <t>Hliníková 2kř. dveře 1800x2100 mm, bezp. dvojsklo, samozavírač, kování- D+M</t>
  </si>
  <si>
    <t>OC1</t>
  </si>
  <si>
    <t>Dělící stěna 2010x2250 mm s otevír.dveřmi š. 1200mm, rám a křídlo z jäckl.profilů 40/40/3mm, výplň pletivo, PÚ: vypalovací barva, kování - D+M</t>
  </si>
  <si>
    <t>OC2</t>
  </si>
  <si>
    <t>Ocelové dveře 950x2000mm, 1kř., otevír., rám a křídlo z jäckl.profilů 40/40/3 mm, výplň pletivo, PÚ: vypal.barva, kování - D+M</t>
  </si>
  <si>
    <t>OC3</t>
  </si>
  <si>
    <t>Dělící stěna fix 5000x1830mm, rám z jäckl.profilů 40/40/3 mm, výplň pletivo, PÚ: vypal.barva - D+M</t>
  </si>
  <si>
    <t>OC4</t>
  </si>
  <si>
    <t>Nadsvětlík dveří 900x500 mm, fix, rám z jäckl.profilů 40/40/3 mm, výplň pletivo, PÚ: vypal.barva - D+M</t>
  </si>
  <si>
    <t>OC7</t>
  </si>
  <si>
    <t>Ocelové vnitřní plné plechové dveře 800x1970mm, 1kř. otevír., ocel. zárubeň, PÚ: vypal.barva, pož.odolnost EW 60-C2 DP1, samozavírač, kování - D+M</t>
  </si>
  <si>
    <t>55330436R</t>
  </si>
  <si>
    <t>zárubeň kovová pro sádrokarton; š profilu 75 mm; š průchodu 800 mm; h průchodu 1 970 mm; L; závěsy pevné</t>
  </si>
  <si>
    <t>916561111RT4</t>
  </si>
  <si>
    <t>Osazení záhonového obrubníku betonového včetně dodávky obrubníků
 rozměrů 500/50/250 mm, do lože z betonu prostého C 12/15, s boční opěrou z betonu prostého</t>
  </si>
  <si>
    <t>se zřízením lože z betonu prostého C 12/15 tl. 80-100 mm</t>
  </si>
  <si>
    <t>3,7+18,9+20,0+3,3+4,4</t>
  </si>
  <si>
    <t>941955002R00</t>
  </si>
  <si>
    <t>Lešení lehké pracovní pomocné pomocné, o výšce lešeňové podlahy přes 1,2 do 1,9 m</t>
  </si>
  <si>
    <t>800-3</t>
  </si>
  <si>
    <t>01 šatna : 19,71*7,49</t>
  </si>
  <si>
    <t>02 chodba : 26,74*2,59</t>
  </si>
  <si>
    <t>03 příruční sklad : 7,49*1,84</t>
  </si>
  <si>
    <t>900RT2</t>
  </si>
  <si>
    <t>Hzs - nespecifikované práce provedení detailů a doplňkových sanačních prací</t>
  </si>
  <si>
    <t>hod</t>
  </si>
  <si>
    <t>9501</t>
  </si>
  <si>
    <t>Zednické výpomoci pro řemesla a sanační práce (prostupy a zapravení)</t>
  </si>
  <si>
    <t>soubor</t>
  </si>
  <si>
    <t>9502</t>
  </si>
  <si>
    <t>Úklid v interiéru vč. zakrývání</t>
  </si>
  <si>
    <t>9504</t>
  </si>
  <si>
    <t>Průběžný úklid staveniště</t>
  </si>
  <si>
    <t>9505</t>
  </si>
  <si>
    <t>Závěrečný úklid stavby</t>
  </si>
  <si>
    <t>9506</t>
  </si>
  <si>
    <t>Průmyslový kondenzační vysoušeč 2x</t>
  </si>
  <si>
    <t>den</t>
  </si>
  <si>
    <t>9507</t>
  </si>
  <si>
    <t>Vystěhování a nastěhování trojskříněk v šatně</t>
  </si>
  <si>
    <t>216904391R00</t>
  </si>
  <si>
    <t>Příplatek za ruční dočištění ocelovými kartáči</t>
  </si>
  <si>
    <t>Položka pořadí 115 : 981,04300</t>
  </si>
  <si>
    <t>962031132R00</t>
  </si>
  <si>
    <t xml:space="preserve">Bourání příček z cihel a tvárnic z jakýchkoliv cihel pálených, plných nebo dutých, na jakoukoliv maltu vápenou nebo vápenocementovou, tloušťky do 100 mm </t>
  </si>
  <si>
    <t>801-3</t>
  </si>
  <si>
    <t>nebo vybourání otvorů průřezové plochy přes 4 m2 v příčkách, včetně pomocného lešení o výšce podlahy do 1900 mm a pro zatížení do 1,5 kPa  (150 kg/m2),</t>
  </si>
  <si>
    <t>izol.přizdívka : 23,0*0,65</t>
  </si>
  <si>
    <t>2,57*2,87+2,0*2,87+2,59*3,45-1,8*2,0*2</t>
  </si>
  <si>
    <t>963042819R00</t>
  </si>
  <si>
    <t>Bourání jakýchkoliv betonových schodišťových stupňů zhotovených na místě</t>
  </si>
  <si>
    <t>2,57*7</t>
  </si>
  <si>
    <t>965042221R00</t>
  </si>
  <si>
    <t>Bourání podkladů pod dlažby nebo litých celistvých dlažeb a mazanin  betonových nebo z litého asfaltu, tloušťky přes 100 mm, plochy do 1 m2</t>
  </si>
  <si>
    <t>schod stupeň - průjezd : 2,59*1,2*0,4</t>
  </si>
  <si>
    <t>965043341R00</t>
  </si>
  <si>
    <t>Bourání podkladů pod dlažby nebo litých celistvých dlažeb a mazanin  betonových s potěrem nebo teracem, tloušťky do 100 mm, plochy přes 4 m2</t>
  </si>
  <si>
    <t>skladba SO01 : (12,04*2,57+2,6*1,71)*0,1</t>
  </si>
  <si>
    <t>7,0*2,9*0,1</t>
  </si>
  <si>
    <t>skladba S03 : 22,5*0,1</t>
  </si>
  <si>
    <t>965082923R00</t>
  </si>
  <si>
    <t>Odstranění násypu pod podlahami a ochranného na střechách tloušťky do 100 mm, plochy přes 2 m2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</si>
  <si>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</si>
  <si>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</si>
  <si>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</si>
  <si>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7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</si>
  <si>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</si>
  <si>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</si>
  <si>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0,8*2,0*3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</si>
  <si>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</si>
  <si>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</si>
  <si>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1,8*2,0*2</t>
  </si>
  <si>
    <t>970241150R00</t>
  </si>
  <si>
    <t>Řezání prostého betonu hloubka řezu 150 mm</t>
  </si>
  <si>
    <t>vyřezání teraca : (1,2+16,0)*2</t>
  </si>
  <si>
    <t>973031324R00</t>
  </si>
  <si>
    <t>Vysekání v cihelném zdivu výklenků a kapes kapes na jakoukoliv maltu vápennou nebo vápenocementovou, plochy do 0,1 m2, hloubky do 150 mm</t>
  </si>
  <si>
    <t>pro L profily : 4*2</t>
  </si>
  <si>
    <t>974031121R00</t>
  </si>
  <si>
    <t>Vysekání rýh v jakémkoliv zdivu cihelném v ploše
 do hloubky 30 mm, šířky do 30 mm</t>
  </si>
  <si>
    <t>974031664R00</t>
  </si>
  <si>
    <t>Vysekání rýh v jakémkoliv zdivu cihelném pro vtahování nosníků do zdí, před vybouráním otvorů
 do hloubky 150 mm, při výšce nosníku do 150 mm</t>
  </si>
  <si>
    <t>pro L profily : 2,9*2+2,3*2</t>
  </si>
  <si>
    <t>976047231R00</t>
  </si>
  <si>
    <t>Vybourání betonových  nebo ŽB dvířek, obrub zdiva, desek krycích desek, ukončujících horní plochu zdiva
 tloušťky do 100 mm</t>
  </si>
  <si>
    <t>komínových a topných dvířek, ventilací apod. plochy do 0,10 m2</t>
  </si>
  <si>
    <t>izol.přizdívka : 23,0</t>
  </si>
  <si>
    <t>978011121R00</t>
  </si>
  <si>
    <t>Otlučení omítek vápenných nebo vápenocementových vnitřních stropů, v rozsahu do 10 %</t>
  </si>
  <si>
    <t>Položka pořadí 46 : 393,86162</t>
  </si>
  <si>
    <t>978013121R00</t>
  </si>
  <si>
    <t>Otlučení omítek vápenných nebo vápenocementových vnitřních stěn, v rozsahu do 10 %</t>
  </si>
  <si>
    <t>Položka pořadí 48 : 573,44780</t>
  </si>
  <si>
    <t>978013191R00</t>
  </si>
  <si>
    <t>Otlučení omítek vápenných nebo vápenocementových vnitřních stěn, v rozsahu do 100 %</t>
  </si>
  <si>
    <t>Položka pořadí 114 : 187,71400*-1</t>
  </si>
  <si>
    <t>sklep : 3,1*2,8</t>
  </si>
  <si>
    <t>978015291R00</t>
  </si>
  <si>
    <t>Otlučení omítek vápenných nebo vápenocementových vnějších s vyškrabáním spár, s očištěním zdiva
 1. až 4. stupni složitosti, v rozsahu do 100 %</t>
  </si>
  <si>
    <t>Položka pořadí 163 : 46,34800</t>
  </si>
  <si>
    <t>Položka pořadí 164 : 69,52200</t>
  </si>
  <si>
    <t>Položka pořadí 165 : 24,58400</t>
  </si>
  <si>
    <t>Položka pořadí 166 : 111,54900</t>
  </si>
  <si>
    <t>Položka pořadí 167 : 5,10000</t>
  </si>
  <si>
    <t>978021191R00</t>
  </si>
  <si>
    <t>Otlučení cementových omítek vnitřních stěn v rozsahu do 100 %</t>
  </si>
  <si>
    <t>04 dílna : (3,71*2+6,18*2)*1,3</t>
  </si>
  <si>
    <t>978023411R00</t>
  </si>
  <si>
    <t>Vysekání, vyškrábání a vyčištění spár zdiva cihelného
 mimo komínového</t>
  </si>
  <si>
    <t>Položka pořadí 112 : 536,22600</t>
  </si>
  <si>
    <t>Položka pořadí 113 : 257,10300</t>
  </si>
  <si>
    <t>Položka pořadí 114 : 187,71400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</si>
  <si>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</si>
  <si>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</si>
  <si>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</si>
  <si>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721242804R00</t>
  </si>
  <si>
    <t>Demontáž lapačů střešních splavenin DN 125</t>
  </si>
  <si>
    <t>800-721</t>
  </si>
  <si>
    <t>762111811R00</t>
  </si>
  <si>
    <t>Demontáž stěn a příček z hranolků, fošen nebo latí</t>
  </si>
  <si>
    <t>800-762</t>
  </si>
  <si>
    <t>5,0*2,88</t>
  </si>
  <si>
    <t>766411811R00</t>
  </si>
  <si>
    <t>Demontáž obložení stěn panely velikosti do 1,5 m2</t>
  </si>
  <si>
    <t>800-766</t>
  </si>
  <si>
    <t>05 chodba : 6,16*1,9</t>
  </si>
  <si>
    <t>766411822R00</t>
  </si>
  <si>
    <t>Demontáž obložení stěn podkladových roštů</t>
  </si>
  <si>
    <t>Položka pořadí 119 : 11,70400</t>
  </si>
  <si>
    <t>767996801R00</t>
  </si>
  <si>
    <t>Demontáž ostatních doplňků staveb atypických konstrukcí
 o hmotnosti přes 20 do 50 kg</t>
  </si>
  <si>
    <t>kg</t>
  </si>
  <si>
    <t>800-767</t>
  </si>
  <si>
    <t>stojany na kola : 5*30,0</t>
  </si>
  <si>
    <t>76766211</t>
  </si>
  <si>
    <t>Demontáž mříží</t>
  </si>
  <si>
    <t>RTS 16/ II</t>
  </si>
  <si>
    <t>2,05*4,03*2</t>
  </si>
  <si>
    <t>979054451U00</t>
  </si>
  <si>
    <t xml:space="preserve">Očištění vybourané zámk dlaždice </t>
  </si>
  <si>
    <t>999281105R00</t>
  </si>
  <si>
    <t>Přesun hmot pro opravy a údržbu objektů pro opravy a údržbu dosavadních objektů včetně vnějších plášťů
 výšky do 6 m</t>
  </si>
  <si>
    <t>POL7_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</si>
  <si>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</si>
  <si>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</si>
  <si>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</si>
  <si>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</si>
  <si>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POL1_7</t>
  </si>
  <si>
    <t>skladba S03 : 22,5</t>
  </si>
  <si>
    <t>711132311R00</t>
  </si>
  <si>
    <t>Provedení izolace proti zemní vlhkosti pásy na sucho svislá,  , nopovou fólií včetně uchycovacích prvků</t>
  </si>
  <si>
    <t>skladba SE3, SE4, SE6 : 25,5*1,35+25,5*1,0+(6,82+11,59+8,09+6,87+9,8)*2,9+21,7*1,0</t>
  </si>
  <si>
    <t>71111201</t>
  </si>
  <si>
    <t>Asfaltová bezrozpouštědlová penetrace podkladu</t>
  </si>
  <si>
    <t>Položka pořadí 130 : 142,64300</t>
  </si>
  <si>
    <t>71113PC01</t>
  </si>
  <si>
    <t>Systémová plastová krycí lišta k nopové fólii vč. kotvení a podložky</t>
  </si>
  <si>
    <t>skladba SE3, SE4, SE6 : 25,5+25,5+(6,82+11,59+8,09+6,87+9,8)+21,7</t>
  </si>
  <si>
    <t>71121002</t>
  </si>
  <si>
    <t>Stěrka hydroizolační bezešvá bitumenová 4mm, vodorovná</t>
  </si>
  <si>
    <t>POL2_7</t>
  </si>
  <si>
    <t>7112PC01</t>
  </si>
  <si>
    <t>Stěrka hydroizolační  bitumenovou hmotou zemní vlhkost, 4 mm, svislá</t>
  </si>
  <si>
    <t>POL3_7</t>
  </si>
  <si>
    <t>skladba SE3, SE4 : 25,5*0,85+(6,82+11,59+8,09+6,87+9,8)*2,4+21,7*0,8</t>
  </si>
  <si>
    <t>7112PC011</t>
  </si>
  <si>
    <t>Výztužná síťovina do bitumenové stěrky</t>
  </si>
  <si>
    <t>7112PC012</t>
  </si>
  <si>
    <t>PE fólie</t>
  </si>
  <si>
    <t>7112PC05</t>
  </si>
  <si>
    <t>Izolační fabion-propojení dodatečné izolace zdiva (chemická injektáž) a izolace podlahy 400 mm, bitumenová stěrka, vyrovnané zdivo</t>
  </si>
  <si>
    <t>04 dílna : 3,71*2+6,18*2</t>
  </si>
  <si>
    <t>7112PC08</t>
  </si>
  <si>
    <t>Izolační fabion, MC, rozšíření základů</t>
  </si>
  <si>
    <t>skladba SE3, SE4, SE6 : 25,5+(6,82+11,59+8,09+6,87+9,8)+21,7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</si>
  <si>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</si>
  <si>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</si>
  <si>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</si>
  <si>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766661112R00</t>
  </si>
  <si>
    <t>Montáž dveřních křídel kompletizovaných otevíravých ,  , do ocelové nebo fošnové zárubně, jednokřídlových, šířky do 800 mm</t>
  </si>
  <si>
    <t>T01 : 1</t>
  </si>
  <si>
    <t>T02 : 1</t>
  </si>
  <si>
    <t>766669117R00</t>
  </si>
  <si>
    <t>Montáž dveřních křídel kompletizovaných dokování
 samozavírače na ocelovou zárubeň</t>
  </si>
  <si>
    <t>766670021R00</t>
  </si>
  <si>
    <t>Montáž obložkové zárubně a dveřního křídla kliky a štítku</t>
  </si>
  <si>
    <t>549146402R</t>
  </si>
  <si>
    <t>kování bezpečnostní klika - knoflík; povrch nerez-mat Ti</t>
  </si>
  <si>
    <t>54917040R</t>
  </si>
  <si>
    <t>zavírač dveří hydraulický hmotnost dveří 30 až 60 kg; š. dveří 900 mm; stříbrný</t>
  </si>
  <si>
    <t>611601203R</t>
  </si>
  <si>
    <t>dveře vnitřní š = 800 mm; h = 1 970,0 mm; laminátové; otevíravé; počet křídel 1; plné; dekor dub, buk, olše, javor, třešeň, bílá, šedá, ořech, wenge, kalvados, merano, titan</t>
  </si>
  <si>
    <t>61165611R</t>
  </si>
  <si>
    <t>dveře speciální protipožární; vnitřní; vchodové; š = 800 mm; h = 1 970,0 mm; hladké; EI 30 min; otevíravé; počet křídel 1; plné; povrch. úprava laminát</t>
  </si>
  <si>
    <t>998766201R00</t>
  </si>
  <si>
    <t>Přesun hmot pro konstrukce truhlářské v objektech výšky do 6 m</t>
  </si>
  <si>
    <t>50 m vodorovně</t>
  </si>
  <si>
    <t>76742741</t>
  </si>
  <si>
    <t>Předsazený obklad,uchyc.nevidi.,desky HPL, tl. 6 mm</t>
  </si>
  <si>
    <t>2,1*2,63+(1,41+1,54+1,46+1,11+0,7*16)*1,95</t>
  </si>
  <si>
    <t>0,9*1,0*5</t>
  </si>
  <si>
    <t>OC8</t>
  </si>
  <si>
    <t>Madlo vnitřního schodiště dubové pr. 40 mm na pásnici 20/3mm, D+M</t>
  </si>
  <si>
    <t>OC8 : 6*1,15</t>
  </si>
  <si>
    <t>773521260R00</t>
  </si>
  <si>
    <t>Podlahy z barevného teraca prosté tloušťky 20 mm</t>
  </si>
  <si>
    <t>800-773</t>
  </si>
  <si>
    <t>77350092</t>
  </si>
  <si>
    <t>Vyčištění a renovace teracových podlah vč. soklů</t>
  </si>
  <si>
    <t>05 chodba : 4,1*2,57</t>
  </si>
  <si>
    <t>06 manipul.plocha : 29,4</t>
  </si>
  <si>
    <t>77350093</t>
  </si>
  <si>
    <t>Opravy teracových podlah kolem proniků vč. odstranění stáv.kotvení a doplnění reprofil.maltou</t>
  </si>
  <si>
    <t>60+30</t>
  </si>
  <si>
    <t>776520010RAD</t>
  </si>
  <si>
    <t>Podlahy povlakové z PVC podlahovina heterogenní protiskluzná, tl. 3,05 mm, z pásů, včetně soklíku</t>
  </si>
  <si>
    <t>AP-PSV</t>
  </si>
  <si>
    <t>lepení a dodávka podlahoviny z PVC, bez podkladu. Svaření podlahoviny. Dodávka a lepení podlahových soklíků z měkčeného PVC. Pastování a vyleštění podlah.</t>
  </si>
  <si>
    <t>03 Příruční sklad : 13,7</t>
  </si>
  <si>
    <t>777114031R00</t>
  </si>
  <si>
    <t>Podlahy lité epoxidové tloušťky 3 mm</t>
  </si>
  <si>
    <t>Položka pořadí 160 : 22,50000</t>
  </si>
  <si>
    <t>781475114RA0</t>
  </si>
  <si>
    <t xml:space="preserve">Obklad vnitřní keramický do velikosti 300 x 300 mm, do flexibilního tmelu,  ,  </t>
  </si>
  <si>
    <t>z dlaždic keramických kladených do malty, včetně spárování a podílu práce v omezeném prostoru a na malých plochách.</t>
  </si>
  <si>
    <t>obklad v ceně 375,- Kč/m2</t>
  </si>
  <si>
    <t>POP</t>
  </si>
  <si>
    <t>04 dílna : 1,0*1,5</t>
  </si>
  <si>
    <t>783001</t>
  </si>
  <si>
    <t>Nátěr zárubní</t>
  </si>
  <si>
    <t>7838241</t>
  </si>
  <si>
    <t>Nátěr omítek silikátovou barvou 3x, Sd = max. 0,02 m viz. TZ</t>
  </si>
  <si>
    <t>Sd = max. 0,02 m viz. TZ</t>
  </si>
  <si>
    <t>01 šatna : (9,59*2+7,49+1,27*7+1,24*7)*1,5+(9,61*2+7,49+1,27*7+1,24*7)*1,5</t>
  </si>
  <si>
    <t>02 chodba : 26,24*1,5*2</t>
  </si>
  <si>
    <t>03 příruční sklad : (7,49*2+1,84*2)*1,5</t>
  </si>
  <si>
    <t>04 dílna : (3,71*2+6,18*2)*1,5</t>
  </si>
  <si>
    <t>05 chodba : (4,1*2+2,57*2+6,16*2+4,24*2)*1,5</t>
  </si>
  <si>
    <t>06 manipulační plocha : (2,04*2+7,49*2+2,49*2+7,69*2)*1,5</t>
  </si>
  <si>
    <t>783220010RAA</t>
  </si>
  <si>
    <t>Nátěry kovových doplňkových konstrukcí syntetické základní</t>
  </si>
  <si>
    <t>POL2_</t>
  </si>
  <si>
    <t>L profily : 0,46*(2,9*2+2,3*2)</t>
  </si>
  <si>
    <t>784402802R00</t>
  </si>
  <si>
    <t>Odstranění maleb oškrabáním, v místnostech přes 3,8 m do 5 m</t>
  </si>
  <si>
    <t>800-784</t>
  </si>
  <si>
    <t>784181201R00</t>
  </si>
  <si>
    <t>Příprava povrchu Penetrace (napouštění) podkladu silikát, jednonásobná</t>
  </si>
  <si>
    <t>Položka pořadí 157 : 999,83742</t>
  </si>
  <si>
    <t>784185122R00</t>
  </si>
  <si>
    <t>Malby z malířských směsí silikátových,  , barevné, dvojnásobné</t>
  </si>
  <si>
    <t>Položka pořadí 49 : 412,02800</t>
  </si>
  <si>
    <t>Položka pořadí 153 : 379,50000*-1</t>
  </si>
  <si>
    <t>S01</t>
  </si>
  <si>
    <t>SKLADBA S01</t>
  </si>
  <si>
    <t>M2</t>
  </si>
  <si>
    <t>skladba SO01 : 12,04*2,57+2,6*1,71</t>
  </si>
  <si>
    <t>7,0*2,9</t>
  </si>
  <si>
    <t>S02</t>
  </si>
  <si>
    <t>SKLADBA S02</t>
  </si>
  <si>
    <t>S03</t>
  </si>
  <si>
    <t>SKLADBA S03</t>
  </si>
  <si>
    <t>S04</t>
  </si>
  <si>
    <t>SKLADBA S04</t>
  </si>
  <si>
    <t>skladba S04 : 18,1*0,8</t>
  </si>
  <si>
    <t>S05</t>
  </si>
  <si>
    <t>SKLADBA S05</t>
  </si>
  <si>
    <t>SE1</t>
  </si>
  <si>
    <t>SKLADBA SE1</t>
  </si>
  <si>
    <t>SE2</t>
  </si>
  <si>
    <t>SKLADBA SE2</t>
  </si>
  <si>
    <t>SE3</t>
  </si>
  <si>
    <t>SKLADBA SE3</t>
  </si>
  <si>
    <t>Kalkul</t>
  </si>
  <si>
    <t>SE4</t>
  </si>
  <si>
    <t>SKLADBA SE4</t>
  </si>
  <si>
    <t>SE6</t>
  </si>
  <si>
    <t>SKLADBA SE6</t>
  </si>
  <si>
    <t>skladba SE6 : 25,5*0,2</t>
  </si>
  <si>
    <t>SI1</t>
  </si>
  <si>
    <t>SKLADBA SI1</t>
  </si>
  <si>
    <t xml:space="preserve">skladba SI1 : </t>
  </si>
  <si>
    <t>průjezd : (1,0+7,67+0,65+2,59+0,81*2+0,7+1,0*2+9,32)*0,5</t>
  </si>
  <si>
    <t>01 šatna : (2,5*2+0,51)*1,5</t>
  </si>
  <si>
    <t>02 chodba : 3,7*2,5</t>
  </si>
  <si>
    <t>03 příruční sklad : 7,49*1,0</t>
  </si>
  <si>
    <t>04 dílna : 6,18*1,5</t>
  </si>
  <si>
    <t>05 chodba : (4,2*2+2,57+6,16+3,9)*1,5+1,2*0,5</t>
  </si>
  <si>
    <t>06 manipul.plocha : (2,49+2,5)*0,5</t>
  </si>
  <si>
    <t>SI2</t>
  </si>
  <si>
    <t>SKLADBA SI2</t>
  </si>
  <si>
    <t>průjezd : (1,0+7,67+0,65+2,59+0,81*2+0,7+1,0*2+9,32)*1,0</t>
  </si>
  <si>
    <t>01 šatna : (19,71*2+7,49*2+1,27*14+1,24*14+2,8*2)*1,5</t>
  </si>
  <si>
    <t>02 chodba : 26,74*2*1,5+3,4*0,5-3,7*2,5</t>
  </si>
  <si>
    <t>03 příruční sklad : 7,49*0,5+(1,84*2+7,49)*1,5</t>
  </si>
  <si>
    <t>04 dílna : 6,18*1,35+(3,71*2+6,18)*2,85</t>
  </si>
  <si>
    <t>06 manipul.plocha : (2,49+2,65)*1,0+(2,49+2,5+3,06*2)*1,5</t>
  </si>
  <si>
    <t>SI3</t>
  </si>
  <si>
    <t>SKLADBA SI3</t>
  </si>
  <si>
    <t>SI4</t>
  </si>
  <si>
    <t>SKLADBA SI4</t>
  </si>
  <si>
    <t xml:space="preserve">skladba SI4 : </t>
  </si>
  <si>
    <t>chodba : (12,04*2+7,18*2+4,7*2+2,6)*2,8</t>
  </si>
  <si>
    <t>979081111R00</t>
  </si>
  <si>
    <t>Odvoz suti a vybouraných hmot na skládku do 1 km</t>
  </si>
  <si>
    <t>POL8_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</si>
  <si>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</si>
  <si>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</si>
  <si>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</si>
  <si>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</si>
  <si>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</si>
  <si>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</si>
  <si>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979999998R00</t>
  </si>
  <si>
    <t>Poplatek za skládku suti s  5% příměsí - DUFONEV Brno</t>
  </si>
  <si>
    <t>005121 R</t>
  </si>
  <si>
    <t>Zařízení staveniště</t>
  </si>
  <si>
    <t>Soubor</t>
  </si>
  <si>
    <t>POL99_8</t>
  </si>
  <si>
    <t>SUM</t>
  </si>
  <si>
    <t>END</t>
  </si>
  <si>
    <t>9901</t>
  </si>
  <si>
    <t>Vypuštění části topného systému</t>
  </si>
  <si>
    <t>9902</t>
  </si>
  <si>
    <t>Demontáž 18-ti ks článk. těles, přívodní potrubí, armatury</t>
  </si>
  <si>
    <t>9904</t>
  </si>
  <si>
    <t>Proplach systému po montáži</t>
  </si>
  <si>
    <t>9905</t>
  </si>
  <si>
    <t>Napuštění topného systému, topná zkouška</t>
  </si>
  <si>
    <t>733222103</t>
  </si>
  <si>
    <t>Potrubí měděné polotvrdé spojované měkkým pájením D 18x1</t>
  </si>
  <si>
    <t>733291101</t>
  </si>
  <si>
    <t>Tlaková zkouška potrubí měděné do D 35x1,5</t>
  </si>
  <si>
    <t>998733201R00</t>
  </si>
  <si>
    <t>Přesun hmot pro rozvody potrubí v objektech výšky do 6 m</t>
  </si>
  <si>
    <t>800-731</t>
  </si>
  <si>
    <t>734291113</t>
  </si>
  <si>
    <t>Kohout závitový plnící a vypouštěcí ČSN 137061 PN 10/100°C G 1/2</t>
  </si>
  <si>
    <t>734502212</t>
  </si>
  <si>
    <t>Termostatický ventil DN15, přímý, s přednastavením</t>
  </si>
  <si>
    <t>734503111</t>
  </si>
  <si>
    <t>Termostatická hlavice vč. zabezpečení proti manipulaci</t>
  </si>
  <si>
    <t>734505113</t>
  </si>
  <si>
    <t>Uzavírací regulační šroubení DN15, přímé provedení</t>
  </si>
  <si>
    <t>998734201R00</t>
  </si>
  <si>
    <t>Přesun hmot pro armatury v objektech výšky do 6 m</t>
  </si>
  <si>
    <t>735000912.</t>
  </si>
  <si>
    <t>Vyregulování ventilu nebo kohoutu dvojregulačního s termostatickým ovládáním</t>
  </si>
  <si>
    <t>735151477</t>
  </si>
  <si>
    <t>Otopné těleso panelové Klasik typ 21 výška/délka 600/1000 mm, vč. uchycení</t>
  </si>
  <si>
    <t>735719152</t>
  </si>
  <si>
    <t>Ocel. desk. těleso pro rekonstrukce vč. uchycení, 22R-550/600</t>
  </si>
  <si>
    <t>735719199</t>
  </si>
  <si>
    <t>Montáž deskového tělesa</t>
  </si>
  <si>
    <t>998735201R00</t>
  </si>
  <si>
    <t>Přesun hmot pro otopná tělesa v objektech výšky do 6 m</t>
  </si>
  <si>
    <t>783425422</t>
  </si>
  <si>
    <t>Nátěry syntetické potrubí do DN 50 barva dražší matný povrch 1x antikorozní, 1x základní, 2x email</t>
  </si>
  <si>
    <t>119001422R00</t>
  </si>
  <si>
    <t xml:space="preserve">Dočasné zajištění kabelů - v počtu 3 - 6 kabelů </t>
  </si>
  <si>
    <t>120001101R00</t>
  </si>
  <si>
    <t xml:space="preserve">Příplatek za ztížení vykopávky v blízkosti vedení </t>
  </si>
  <si>
    <t>132201201R00</t>
  </si>
  <si>
    <t xml:space="preserve">Hloubení rýh šířky do 200 cm v hor.3 do 100 m3 </t>
  </si>
  <si>
    <t>10,00*0,80*1,00</t>
  </si>
  <si>
    <t>132201219R00</t>
  </si>
  <si>
    <t xml:space="preserve">Příplatek za lepivost - hloubení rýh 200cm v hor.3 </t>
  </si>
  <si>
    <t xml:space="preserve">Vykopávka v uzavřených prostorách v hor.1-4 </t>
  </si>
  <si>
    <t>chodba : 25,0*1,00*1,60</t>
  </si>
  <si>
    <t>15,0*0,60*0,80</t>
  </si>
  <si>
    <t>8,00*0,80*1,30</t>
  </si>
  <si>
    <t>151101101R00</t>
  </si>
  <si>
    <t xml:space="preserve">Pažení a rozepření stěn rýh - příložné - hl.do 2 m </t>
  </si>
  <si>
    <t>25,00*2*1,60</t>
  </si>
  <si>
    <t>8,00*2*1,30</t>
  </si>
  <si>
    <t>151101111R00</t>
  </si>
  <si>
    <t xml:space="preserve">Odstranění pažení stěn rýh - příložné - hl. do 2 m </t>
  </si>
  <si>
    <t>161101101R00</t>
  </si>
  <si>
    <t xml:space="preserve">Svislé přemístění výkopku z hor.1-4 do 2,5 m </t>
  </si>
  <si>
    <t>8+55,52</t>
  </si>
  <si>
    <t xml:space="preserve">Vodorovné přemístění výkopku z hor.1-4 do 10000 m </t>
  </si>
  <si>
    <t>14,52+4,84</t>
  </si>
  <si>
    <t>162701109RT6</t>
  </si>
  <si>
    <t>Příplatek k vod. přemístění hor.1-4 za další 1 km nosnost 30 t</t>
  </si>
  <si>
    <t>167101101R00</t>
  </si>
  <si>
    <t xml:space="preserve">Nakládání výkopku z hor.1-4 v množství do 100 m3 </t>
  </si>
  <si>
    <t>171201201RT1</t>
  </si>
  <si>
    <t>Uložení sypaniny na skládku včetně poplatku za skládku</t>
  </si>
  <si>
    <t>174101101R00</t>
  </si>
  <si>
    <t xml:space="preserve">Zásyp jam, rýh, šachet se zhutněním </t>
  </si>
  <si>
    <t>dvůr : 8-(10,00*0,80*0,40)</t>
  </si>
  <si>
    <t xml:space="preserve">Zásyp v uzavřených prostorách se zhutněním </t>
  </si>
  <si>
    <t>chodba : 55,52</t>
  </si>
  <si>
    <t>-(25,0*1,00*0,40)-(15,0*0,60*0,40)</t>
  </si>
  <si>
    <t>-8,00*0,80*0,40</t>
  </si>
  <si>
    <t>175101101R00</t>
  </si>
  <si>
    <t xml:space="preserve">Obsyp potrubí bez prohození sypaniny </t>
  </si>
  <si>
    <t>chodba : 25,0*1,00*0,30</t>
  </si>
  <si>
    <t>15,0*0,60*0,30</t>
  </si>
  <si>
    <t>8,00*0,80*0,30</t>
  </si>
  <si>
    <t>dvůr : 10,00*0,80*0,30</t>
  </si>
  <si>
    <t>175101109R00</t>
  </si>
  <si>
    <t xml:space="preserve">Příplatek za prohození sypaniny pro obsyp potrubí </t>
  </si>
  <si>
    <t>58337213</t>
  </si>
  <si>
    <t>Štěrkopísek frakce 0-32 Z</t>
  </si>
  <si>
    <t>POL3_0</t>
  </si>
  <si>
    <t>451573111R00</t>
  </si>
  <si>
    <t xml:space="preserve">Lože pod potrubí ze štěrkopísku do 63 mm </t>
  </si>
  <si>
    <t>chodba : 25,0*1,00*0,10</t>
  </si>
  <si>
    <t>15,0*0,60*0,10</t>
  </si>
  <si>
    <t>8,00*0,80*0,10</t>
  </si>
  <si>
    <t>dvůr : 10,00*0,80*0,10</t>
  </si>
  <si>
    <t>822372111R00</t>
  </si>
  <si>
    <t>Demontáž stávajícího potrubí do DN 200 stávající kanalizace-beton/kamenina</t>
  </si>
  <si>
    <t>871275221U00</t>
  </si>
  <si>
    <t xml:space="preserve">Potr.PVC-systém KG třídy SN8 DN125 </t>
  </si>
  <si>
    <t>871315221U00</t>
  </si>
  <si>
    <t xml:space="preserve">Potr.PVC-systém KG třídy SN8 DN150 </t>
  </si>
  <si>
    <t>831263195R00</t>
  </si>
  <si>
    <t xml:space="preserve">Příplatek za zřízení kanal. přípojky DN 100 - 300 </t>
  </si>
  <si>
    <t>93</t>
  </si>
  <si>
    <t xml:space="preserve">KAMEROVÝ PRŮZKUM pracovní </t>
  </si>
  <si>
    <t xml:space="preserve">Zřízení dvorní vpusti </t>
  </si>
  <si>
    <t>kpl</t>
  </si>
  <si>
    <t>612403388R00</t>
  </si>
  <si>
    <t xml:space="preserve">Hrubá výplň rýh ve stěnách do 15x15cm maltou z SMS </t>
  </si>
  <si>
    <t>974031164R00</t>
  </si>
  <si>
    <t xml:space="preserve">Vysekání rýh ve zdi cihelné 15 x 15 cm </t>
  </si>
  <si>
    <t>998276101R00</t>
  </si>
  <si>
    <t xml:space="preserve">Přesun hmot, trubní vedení plastová, otevř. výkop </t>
  </si>
  <si>
    <t>721140913R00</t>
  </si>
  <si>
    <t xml:space="preserve">Oprava - propojení dosavadního potrubí DN 70 </t>
  </si>
  <si>
    <t>721140915R00</t>
  </si>
  <si>
    <t xml:space="preserve">Oprava - propojení dosavadního potrubí DN 100 </t>
  </si>
  <si>
    <t>721176103R00</t>
  </si>
  <si>
    <t xml:space="preserve">Potrubí HT připojovací DN 50 x 1,8 mm </t>
  </si>
  <si>
    <t>721176104R00</t>
  </si>
  <si>
    <t xml:space="preserve">Potrubí HT připojovací D 75 x 1,9 mm </t>
  </si>
  <si>
    <t>721176115R00</t>
  </si>
  <si>
    <t xml:space="preserve">Potrubí HT odpadní svislé DN 100 x 2,7 mm </t>
  </si>
  <si>
    <t>721242110R00</t>
  </si>
  <si>
    <t xml:space="preserve">Lapač střešních splavenin  DN 100, kloub </t>
  </si>
  <si>
    <t>721300912R00</t>
  </si>
  <si>
    <t xml:space="preserve">Pročištění svislých odpadů, jedno podl., do DN 200 </t>
  </si>
  <si>
    <t>55162496.A</t>
  </si>
  <si>
    <t>Vpust dvorní DN 110 vodorovný odtok</t>
  </si>
  <si>
    <t>998721201R00</t>
  </si>
  <si>
    <t>v objektech výšky do 6 m</t>
  </si>
  <si>
    <t>722130801R00</t>
  </si>
  <si>
    <t xml:space="preserve">Demontáž potrubí ocelových závitových DN 25 </t>
  </si>
  <si>
    <t>55+55+40</t>
  </si>
  <si>
    <t>722131931R00</t>
  </si>
  <si>
    <t xml:space="preserve">Oprava-propojení dosavadního potrubí závit. DN 15 </t>
  </si>
  <si>
    <t>722131932R00</t>
  </si>
  <si>
    <t xml:space="preserve">Oprava-propojení dosavadního potrubí závit. DN 20 </t>
  </si>
  <si>
    <t>722131933R00</t>
  </si>
  <si>
    <t xml:space="preserve">Oprava-propojení dosavadního potrubí závit. DN 25 </t>
  </si>
  <si>
    <t>722174310R00</t>
  </si>
  <si>
    <t>Potrubí z PP-R 80 PN 20, DN 16(o20mm) CV</t>
  </si>
  <si>
    <t>722174311R00</t>
  </si>
  <si>
    <t>Potrubí z PP-R 80 PN 20, DN 20 (o25mm) TV</t>
  </si>
  <si>
    <t>722174312R00</t>
  </si>
  <si>
    <t>Potrubí z PP-R 80 PN 20, DN 25(o32) SV</t>
  </si>
  <si>
    <t>722182021R00</t>
  </si>
  <si>
    <t xml:space="preserve">Montáž izolačních skruží na potrubí přímé DN 25 </t>
  </si>
  <si>
    <t>722190901R00</t>
  </si>
  <si>
    <t xml:space="preserve">Uzavření/otevření vodovodního potrubí při opravě </t>
  </si>
  <si>
    <t>722220121R00</t>
  </si>
  <si>
    <t xml:space="preserve">Nástěnka K 247, pro baterii G 1/2 </t>
  </si>
  <si>
    <t>pár</t>
  </si>
  <si>
    <t>283771350</t>
  </si>
  <si>
    <t>Izolace Tubolit DG 22-13</t>
  </si>
  <si>
    <t>283771352</t>
  </si>
  <si>
    <t>Izolace Tubolit DG 28-13</t>
  </si>
  <si>
    <t>283771354</t>
  </si>
  <si>
    <t>Izolace Tubolit DG 35-13</t>
  </si>
  <si>
    <t>55113432.A</t>
  </si>
  <si>
    <t>Kohout kulový 1/2" plnoprůt. páčka</t>
  </si>
  <si>
    <t>55113433.A</t>
  </si>
  <si>
    <t>Kohout kulový 3/4" plnoprůt. páčka</t>
  </si>
  <si>
    <t>55113434.A</t>
  </si>
  <si>
    <t>Kohout kulový 1" plnoprůt. páčka</t>
  </si>
  <si>
    <t>998722201R00</t>
  </si>
  <si>
    <t>723120805R00</t>
  </si>
  <si>
    <t>Demontáž potrubí svařovaného závitového DN 25-50 POTRUBÍ ODPOJENÉ - PLYN</t>
  </si>
  <si>
    <t>998723201R00</t>
  </si>
  <si>
    <t>725320821R00</t>
  </si>
  <si>
    <t xml:space="preserve">Demontáž dřezů na konzolách </t>
  </si>
  <si>
    <t>725820801R00</t>
  </si>
  <si>
    <t xml:space="preserve">Demontáž baterie nástěnné do G 3/4 </t>
  </si>
  <si>
    <t>725829202R00</t>
  </si>
  <si>
    <t>Montáž baterie umyv.a dřezové nástěnné D</t>
  </si>
  <si>
    <t>Z 20</t>
  </si>
  <si>
    <t>Páková nást.baterie D</t>
  </si>
  <si>
    <t>ks</t>
  </si>
  <si>
    <t>Z 21</t>
  </si>
  <si>
    <t>Dřez nerez hranatý na konzoly vč.konzol a sifonu</t>
  </si>
  <si>
    <t>998725203R00</t>
  </si>
  <si>
    <t>v objektech výšky do 24 m</t>
  </si>
  <si>
    <t xml:space="preserve">Odvoz suti a vybour. hmot na skládku do 1 km </t>
  </si>
  <si>
    <t>POL1_9</t>
  </si>
  <si>
    <t xml:space="preserve">Příplatek k odvozu za každý další 1 km </t>
  </si>
  <si>
    <t xml:space="preserve">Vnitrostaveništní doprava suti do 10 m </t>
  </si>
  <si>
    <t xml:space="preserve">Příplatek k vnitrost. dopravě suti za dalších 5 m </t>
  </si>
  <si>
    <t>979999996R00</t>
  </si>
  <si>
    <t xml:space="preserve">Poplatek za skládku suti a vybouraných hmot </t>
  </si>
  <si>
    <t>2101</t>
  </si>
  <si>
    <t>Úprava v rozvaděči 1R3</t>
  </si>
  <si>
    <t>světelných vývodů, demontáž starých svět. vývodů pro šatny</t>
  </si>
  <si>
    <t>2102</t>
  </si>
  <si>
    <t>kabel CYKY-J 2x1,5</t>
  </si>
  <si>
    <t>2103</t>
  </si>
  <si>
    <t>kabel CYKY-J 3x1,5</t>
  </si>
  <si>
    <t>2104</t>
  </si>
  <si>
    <t>kabel CYKY-J 5x1,5</t>
  </si>
  <si>
    <t>2105</t>
  </si>
  <si>
    <t>A-závěsné, 18W, 2412 lm, EVG, IP20</t>
  </si>
  <si>
    <t>výkresu nebo jiná svítidla min.stejných parametrů)</t>
  </si>
  <si>
    <t>2106</t>
  </si>
  <si>
    <t>B-závěsné, 38W, 4460 lm, EVG, IP20</t>
  </si>
  <si>
    <t>2107</t>
  </si>
  <si>
    <t>C-přisazené, 38W, 4460 lm, EVG, IP20</t>
  </si>
  <si>
    <t>2108</t>
  </si>
  <si>
    <t>D-vestavné 600x600, 25W, 3790 lm, EVG, IP20</t>
  </si>
  <si>
    <t>2109</t>
  </si>
  <si>
    <t>E-přisazené, 54W, 5630 lm, EVG, IP43</t>
  </si>
  <si>
    <t>2110</t>
  </si>
  <si>
    <t>F-nástěnné, 12W, 950 lm, EVG, IP54</t>
  </si>
  <si>
    <t>2111</t>
  </si>
  <si>
    <t>G-nástěnné, interiérové 3W, 257 lm</t>
  </si>
  <si>
    <t>2112</t>
  </si>
  <si>
    <t>spínač 230V, 10A, řazení 1, IP20</t>
  </si>
  <si>
    <t>Spínače kompletní</t>
  </si>
  <si>
    <t>2113</t>
  </si>
  <si>
    <t>spínač 230V, 10A, řazení 6, IP20</t>
  </si>
  <si>
    <t>2114</t>
  </si>
  <si>
    <t>spínač 230V, 10A, řazení 7, IP20</t>
  </si>
  <si>
    <t>2115</t>
  </si>
  <si>
    <t>instal. trubka ohebná 1425, D 25mm</t>
  </si>
  <si>
    <t>2116</t>
  </si>
  <si>
    <t>krabice přístrojová KP 68/2</t>
  </si>
  <si>
    <t>2117</t>
  </si>
  <si>
    <t>krabice univerzální KU 68-1901</t>
  </si>
  <si>
    <t>2118</t>
  </si>
  <si>
    <t>krabicová rozvodka KU 68-1903</t>
  </si>
  <si>
    <t>2119</t>
  </si>
  <si>
    <t>demontáž stávající elektroinstalace (35 ks svítidel, 10 ks spínačů, 250 m kabelů)</t>
  </si>
  <si>
    <t>2120</t>
  </si>
  <si>
    <t>Montáž elektroinstalace</t>
  </si>
  <si>
    <t>2121</t>
  </si>
  <si>
    <t>Doprava, přesun, GZS, přirážky</t>
  </si>
  <si>
    <t>2122</t>
  </si>
  <si>
    <t>Revize, revizní zpráva</t>
  </si>
  <si>
    <t>Výměna 3 jednopólových jističů B10/1, 10A, char.B, provedení tří</t>
  </si>
  <si>
    <t>Svítidla LED – viz výkres (budou použita referenční svítidla dle</t>
  </si>
  <si>
    <t>Sarep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</si>
</sst>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auto="1"/>
      </top>
      <bottom/>
      <diagonal/>
    </border>
    <border>
      <left style="thin">
        <color indexed="23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5" fillId="4" borderId="18" xfId="0" applyFont="1" applyFill="1" applyBorder="1" applyAlignment="1" applyProtection="1">
      <alignment horizontal="left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2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baseColWidth="10" defaultColWidth="8.83203125" defaultRowHeight="13" x14ac:dyDescent="0.15"/>
  <sheetData>
    <row r="1" spans="1:7" x14ac:dyDescent="0.15">
      <c r="A1" s="33" t="s">
        <v>38</v>
      </c>
    </row>
    <row r="2" spans="1:7" ht="57.75" customHeight="1" x14ac:dyDescent="0.15">
      <c r="A2" s="196" t="s">
        <v>39</v>
      </c>
      <c r="B2" s="196"/>
      <c r="C2" s="196"/>
      <c r="D2" s="196"/>
      <c r="E2" s="196"/>
      <c r="F2" s="196"/>
      <c r="G2" s="196"/>
    </row>
  </sheetData>
  <sheetProtection password="CA69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 enableFormatConditionsCalculation="0">
    <tabColor rgb="FF66FF66"/>
  </sheetPr>
  <dimension ref="A1:O95"/>
  <sheetViews>
    <sheetView showGridLines="0" tabSelected="1" topLeftCell="B1" zoomScaleSheetLayoutView="75" workbookViewId="0">
      <selection activeCell="D12" sqref="D12:G12"/>
    </sheetView>
  </sheetViews>
  <sheetFormatPr baseColWidth="10" defaultColWidth="9" defaultRowHeight="13" x14ac:dyDescent="0.15"/>
  <cols>
    <col min="1" max="1" width="8.5" hidden="1" customWidth="1"/>
    <col min="2" max="2" width="9.1640625" customWidth="1"/>
    <col min="3" max="3" width="7.5" customWidth="1"/>
    <col min="4" max="4" width="13.5" customWidth="1"/>
    <col min="5" max="5" width="12.1640625" customWidth="1"/>
    <col min="6" max="6" width="11.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15">
      <c r="A1" s="68" t="s">
        <v>36</v>
      </c>
      <c r="B1" s="222" t="s">
        <v>41</v>
      </c>
      <c r="C1" s="223"/>
      <c r="D1" s="223"/>
      <c r="E1" s="223"/>
      <c r="F1" s="223"/>
      <c r="G1" s="223"/>
      <c r="H1" s="223"/>
      <c r="I1" s="223"/>
      <c r="J1" s="224"/>
    </row>
    <row r="2" spans="1:15" ht="36" customHeight="1" x14ac:dyDescent="0.15">
      <c r="A2" s="3"/>
      <c r="B2" s="74" t="s">
        <v>22</v>
      </c>
      <c r="C2" s="75"/>
      <c r="D2" s="76" t="s">
        <v>43</v>
      </c>
      <c r="E2" s="228" t="s">
        <v>44</v>
      </c>
      <c r="F2" s="229"/>
      <c r="G2" s="229"/>
      <c r="H2" s="229"/>
      <c r="I2" s="229"/>
      <c r="J2" s="230"/>
      <c r="O2" s="2"/>
    </row>
    <row r="3" spans="1:15" ht="27" hidden="1" customHeight="1" x14ac:dyDescent="0.15">
      <c r="A3" s="3"/>
      <c r="B3" s="77"/>
      <c r="C3" s="75"/>
      <c r="D3" s="78"/>
      <c r="E3" s="231"/>
      <c r="F3" s="232"/>
      <c r="G3" s="232"/>
      <c r="H3" s="232"/>
      <c r="I3" s="232"/>
      <c r="J3" s="233"/>
    </row>
    <row r="4" spans="1:15" ht="23.25" customHeight="1" x14ac:dyDescent="0.15">
      <c r="A4" s="3"/>
      <c r="B4" s="79"/>
      <c r="C4" s="80"/>
      <c r="D4" s="81"/>
      <c r="E4" s="220"/>
      <c r="F4" s="220"/>
      <c r="G4" s="220"/>
      <c r="H4" s="220"/>
      <c r="I4" s="220"/>
      <c r="J4" s="221"/>
    </row>
    <row r="5" spans="1:15" ht="24" customHeight="1" x14ac:dyDescent="0.15">
      <c r="A5" s="3"/>
      <c r="B5" s="42" t="s">
        <v>42</v>
      </c>
      <c r="C5" s="4"/>
      <c r="D5" s="82" t="s">
        <v>45</v>
      </c>
      <c r="E5" s="25"/>
      <c r="F5" s="25"/>
      <c r="G5" s="25"/>
      <c r="H5" s="26" t="s">
        <v>40</v>
      </c>
      <c r="I5" s="82" t="s">
        <v>49</v>
      </c>
      <c r="J5" s="10"/>
    </row>
    <row r="6" spans="1:15" ht="15.75" customHeight="1" x14ac:dyDescent="0.15">
      <c r="A6" s="3"/>
      <c r="B6" s="37"/>
      <c r="C6" s="25"/>
      <c r="D6" s="82" t="s">
        <v>46</v>
      </c>
      <c r="E6" s="25"/>
      <c r="F6" s="25"/>
      <c r="G6" s="25"/>
      <c r="H6" s="26" t="s">
        <v>34</v>
      </c>
      <c r="I6" s="82" t="s">
        <v>50</v>
      </c>
      <c r="J6" s="10"/>
    </row>
    <row r="7" spans="1:15" ht="15.75" customHeight="1" x14ac:dyDescent="0.15">
      <c r="A7" s="3"/>
      <c r="B7" s="38"/>
      <c r="C7" s="84" t="s">
        <v>48</v>
      </c>
      <c r="D7" s="83" t="s">
        <v>47</v>
      </c>
      <c r="E7" s="31"/>
      <c r="F7" s="31"/>
      <c r="G7" s="31"/>
      <c r="H7" s="32"/>
      <c r="I7" s="31"/>
      <c r="J7" s="46"/>
    </row>
    <row r="8" spans="1:15" ht="24" hidden="1" customHeight="1" x14ac:dyDescent="0.15">
      <c r="A8" s="3"/>
      <c r="B8" s="42" t="s">
        <v>20</v>
      </c>
      <c r="C8" s="4"/>
      <c r="D8" s="85" t="s">
        <v>51</v>
      </c>
      <c r="E8" s="4"/>
      <c r="F8" s="4"/>
      <c r="G8" s="41"/>
      <c r="H8" s="26" t="s">
        <v>40</v>
      </c>
      <c r="I8" s="82" t="s">
        <v>55</v>
      </c>
      <c r="J8" s="10"/>
    </row>
    <row r="9" spans="1:15" ht="15.75" hidden="1" customHeight="1" x14ac:dyDescent="0.15">
      <c r="A9" s="3"/>
      <c r="B9" s="3"/>
      <c r="C9" s="4"/>
      <c r="D9" s="85" t="s">
        <v>52</v>
      </c>
      <c r="E9" s="4"/>
      <c r="F9" s="4"/>
      <c r="G9" s="41"/>
      <c r="H9" s="26" t="s">
        <v>34</v>
      </c>
      <c r="I9" s="82" t="s">
        <v>56</v>
      </c>
      <c r="J9" s="10"/>
    </row>
    <row r="10" spans="1:15" ht="15.75" hidden="1" customHeight="1" x14ac:dyDescent="0.15">
      <c r="A10" s="3"/>
      <c r="B10" s="47"/>
      <c r="C10" s="84" t="s">
        <v>54</v>
      </c>
      <c r="D10" s="86" t="s">
        <v>53</v>
      </c>
      <c r="E10" s="50"/>
      <c r="F10" s="50"/>
      <c r="G10" s="48"/>
      <c r="H10" s="48"/>
      <c r="I10" s="49"/>
      <c r="J10" s="46"/>
    </row>
    <row r="11" spans="1:15" ht="24" customHeight="1" x14ac:dyDescent="0.15">
      <c r="A11" s="3"/>
      <c r="B11" s="42" t="s">
        <v>19</v>
      </c>
      <c r="C11" s="4"/>
      <c r="D11" s="258" t="s">
        <v>1021</v>
      </c>
      <c r="E11" s="235"/>
      <c r="F11" s="235"/>
      <c r="G11" s="235"/>
      <c r="H11" s="26" t="s">
        <v>40</v>
      </c>
      <c r="I11" s="88"/>
      <c r="J11" s="10"/>
    </row>
    <row r="12" spans="1:15" ht="15.75" customHeight="1" x14ac:dyDescent="0.15">
      <c r="A12" s="3"/>
      <c r="B12" s="37"/>
      <c r="C12" s="25"/>
      <c r="D12" s="218"/>
      <c r="E12" s="218"/>
      <c r="F12" s="218"/>
      <c r="G12" s="218"/>
      <c r="H12" s="26" t="s">
        <v>34</v>
      </c>
      <c r="I12" s="88"/>
      <c r="J12" s="10"/>
    </row>
    <row r="13" spans="1:15" ht="15.75" customHeight="1" x14ac:dyDescent="0.15">
      <c r="A13" s="3"/>
      <c r="B13" s="38"/>
      <c r="C13" s="87"/>
      <c r="D13" s="219"/>
      <c r="E13" s="219"/>
      <c r="F13" s="219"/>
      <c r="G13" s="219"/>
      <c r="H13" s="27"/>
      <c r="I13" s="31"/>
      <c r="J13" s="46"/>
    </row>
    <row r="14" spans="1:15" ht="24" hidden="1" customHeight="1" x14ac:dyDescent="0.15">
      <c r="A14" s="3"/>
      <c r="B14" s="61" t="s">
        <v>21</v>
      </c>
      <c r="C14" s="62"/>
      <c r="D14" s="63"/>
      <c r="E14" s="64"/>
      <c r="F14" s="64"/>
      <c r="G14" s="64"/>
      <c r="H14" s="65"/>
      <c r="I14" s="64"/>
      <c r="J14" s="66"/>
    </row>
    <row r="15" spans="1:15" ht="32.25" customHeight="1" x14ac:dyDescent="0.15">
      <c r="A15" s="3"/>
      <c r="B15" s="47" t="s">
        <v>32</v>
      </c>
      <c r="C15" s="67"/>
      <c r="D15" s="48"/>
      <c r="E15" s="234"/>
      <c r="F15" s="234"/>
      <c r="G15" s="236"/>
      <c r="H15" s="236"/>
      <c r="I15" s="236" t="s">
        <v>29</v>
      </c>
      <c r="J15" s="237"/>
    </row>
    <row r="16" spans="1:15" ht="23.25" customHeight="1" x14ac:dyDescent="0.15">
      <c r="A16" s="140" t="s">
        <v>24</v>
      </c>
      <c r="B16" s="52" t="s">
        <v>24</v>
      </c>
      <c r="C16" s="53"/>
      <c r="D16" s="54"/>
      <c r="E16" s="211"/>
      <c r="F16" s="212"/>
      <c r="G16" s="211"/>
      <c r="H16" s="212"/>
      <c r="I16" s="211">
        <f>SUMIF(F52:F91,A16,I52:I91)+SUMIF(F52:F91,"PSU",I52:I91)</f>
        <v>0</v>
      </c>
      <c r="J16" s="213"/>
    </row>
    <row r="17" spans="1:10" ht="23.25" customHeight="1" x14ac:dyDescent="0.15">
      <c r="A17" s="140" t="s">
        <v>25</v>
      </c>
      <c r="B17" s="52" t="s">
        <v>25</v>
      </c>
      <c r="C17" s="53"/>
      <c r="D17" s="54"/>
      <c r="E17" s="211"/>
      <c r="F17" s="212"/>
      <c r="G17" s="211"/>
      <c r="H17" s="212"/>
      <c r="I17" s="211">
        <f>SUMIF(F52:F91,A17,I52:I91)</f>
        <v>0</v>
      </c>
      <c r="J17" s="213"/>
    </row>
    <row r="18" spans="1:10" ht="23.25" customHeight="1" x14ac:dyDescent="0.15">
      <c r="A18" s="140" t="s">
        <v>26</v>
      </c>
      <c r="B18" s="52" t="s">
        <v>26</v>
      </c>
      <c r="C18" s="53"/>
      <c r="D18" s="54"/>
      <c r="E18" s="211"/>
      <c r="F18" s="212"/>
      <c r="G18" s="211"/>
      <c r="H18" s="212"/>
      <c r="I18" s="211">
        <f>SUMIF(F52:F91,A18,I52:I91)</f>
        <v>0</v>
      </c>
      <c r="J18" s="213"/>
    </row>
    <row r="19" spans="1:10" ht="23.25" customHeight="1" x14ac:dyDescent="0.15">
      <c r="A19" s="140" t="s">
        <v>146</v>
      </c>
      <c r="B19" s="52" t="s">
        <v>27</v>
      </c>
      <c r="C19" s="53"/>
      <c r="D19" s="54"/>
      <c r="E19" s="211"/>
      <c r="F19" s="212"/>
      <c r="G19" s="211"/>
      <c r="H19" s="212"/>
      <c r="I19" s="211">
        <f>SUMIF(F52:F91,A19,I52:I91)</f>
        <v>0</v>
      </c>
      <c r="J19" s="213"/>
    </row>
    <row r="20" spans="1:10" ht="23.25" customHeight="1" x14ac:dyDescent="0.15">
      <c r="A20" s="140" t="s">
        <v>147</v>
      </c>
      <c r="B20" s="52" t="s">
        <v>28</v>
      </c>
      <c r="C20" s="53"/>
      <c r="D20" s="54"/>
      <c r="E20" s="211"/>
      <c r="F20" s="212"/>
      <c r="G20" s="211"/>
      <c r="H20" s="212"/>
      <c r="I20" s="211">
        <f>SUMIF(F52:F91,A20,I52:I91)</f>
        <v>0</v>
      </c>
      <c r="J20" s="213"/>
    </row>
    <row r="21" spans="1:10" ht="23.25" customHeight="1" x14ac:dyDescent="0.15">
      <c r="A21" s="3"/>
      <c r="B21" s="69" t="s">
        <v>29</v>
      </c>
      <c r="C21" s="70"/>
      <c r="D21" s="71"/>
      <c r="E21" s="214"/>
      <c r="F21" s="238"/>
      <c r="G21" s="214"/>
      <c r="H21" s="238"/>
      <c r="I21" s="214">
        <f>SUM(I16:J20)</f>
        <v>0</v>
      </c>
      <c r="J21" s="215"/>
    </row>
    <row r="22" spans="1:10" ht="33" customHeight="1" x14ac:dyDescent="0.15">
      <c r="A22" s="3"/>
      <c r="B22" s="60" t="s">
        <v>33</v>
      </c>
      <c r="C22" s="53"/>
      <c r="D22" s="54"/>
      <c r="E22" s="59"/>
      <c r="F22" s="56"/>
      <c r="G22" s="45"/>
      <c r="H22" s="45"/>
      <c r="I22" s="45"/>
      <c r="J22" s="57"/>
    </row>
    <row r="23" spans="1:10" ht="23.25" customHeight="1" x14ac:dyDescent="0.15">
      <c r="A23" s="3">
        <f>ZakladDPHSni*SazbaDPH1/100</f>
        <v>0</v>
      </c>
      <c r="B23" s="52" t="s">
        <v>12</v>
      </c>
      <c r="C23" s="53"/>
      <c r="D23" s="54"/>
      <c r="E23" s="55">
        <v>15</v>
      </c>
      <c r="F23" s="56" t="s">
        <v>0</v>
      </c>
      <c r="G23" s="209">
        <f>ZakladDPHSniVypocet</f>
        <v>0</v>
      </c>
      <c r="H23" s="210"/>
      <c r="I23" s="210"/>
      <c r="J23" s="57" t="str">
        <f t="shared" ref="J23:J28" si="0">Mena</f>
        <v>CZK</v>
      </c>
    </row>
    <row r="24" spans="1:10" ht="23.25" customHeight="1" x14ac:dyDescent="0.15">
      <c r="A24" s="3">
        <f>(A23-INT(A23))*100</f>
        <v>0</v>
      </c>
      <c r="B24" s="52" t="s">
        <v>13</v>
      </c>
      <c r="C24" s="53"/>
      <c r="D24" s="54"/>
      <c r="E24" s="55">
        <f>SazbaDPH1</f>
        <v>15</v>
      </c>
      <c r="F24" s="56" t="s">
        <v>0</v>
      </c>
      <c r="G24" s="207">
        <f>IF(A24&gt;50, ROUNDUP(A23, 0), ROUNDDOWN(A23, 0))</f>
        <v>0</v>
      </c>
      <c r="H24" s="208"/>
      <c r="I24" s="208"/>
      <c r="J24" s="57" t="str">
        <f t="shared" si="0"/>
        <v>CZK</v>
      </c>
    </row>
    <row r="25" spans="1:10" ht="23.25" customHeight="1" x14ac:dyDescent="0.15">
      <c r="A25" s="3">
        <f>ZakladDPHZakl*SazbaDPH2/100</f>
        <v>0</v>
      </c>
      <c r="B25" s="52" t="s">
        <v>14</v>
      </c>
      <c r="C25" s="53"/>
      <c r="D25" s="54"/>
      <c r="E25" s="55">
        <v>21</v>
      </c>
      <c r="F25" s="56" t="s">
        <v>0</v>
      </c>
      <c r="G25" s="209">
        <f>ZakladDPHZaklVypocet</f>
        <v>0</v>
      </c>
      <c r="H25" s="210"/>
      <c r="I25" s="210"/>
      <c r="J25" s="57" t="str">
        <f t="shared" si="0"/>
        <v>CZK</v>
      </c>
    </row>
    <row r="26" spans="1:10" ht="23.25" customHeight="1" x14ac:dyDescent="0.15">
      <c r="A26" s="3">
        <f>(A25-INT(A25))*100</f>
        <v>0</v>
      </c>
      <c r="B26" s="44" t="s">
        <v>15</v>
      </c>
      <c r="C26" s="21"/>
      <c r="D26" s="17"/>
      <c r="E26" s="39">
        <f>SazbaDPH2</f>
        <v>21</v>
      </c>
      <c r="F26" s="40" t="s">
        <v>0</v>
      </c>
      <c r="G26" s="225">
        <f>IF(A26&gt;50, ROUNDUP(A25, 0), ROUNDDOWN(A25, 0))</f>
        <v>0</v>
      </c>
      <c r="H26" s="226"/>
      <c r="I26" s="226"/>
      <c r="J26" s="51" t="str">
        <f t="shared" si="0"/>
        <v>CZK</v>
      </c>
    </row>
    <row r="27" spans="1:10" ht="23.25" customHeight="1" thickBot="1" x14ac:dyDescent="0.2">
      <c r="A27" s="3">
        <f>ZakladDPHSni+DPHSni+ZakladDPHZakl+DPHZakl</f>
        <v>0</v>
      </c>
      <c r="B27" s="43" t="s">
        <v>4</v>
      </c>
      <c r="C27" s="19"/>
      <c r="D27" s="22"/>
      <c r="E27" s="19"/>
      <c r="F27" s="20"/>
      <c r="G27" s="227">
        <f>CenaCelkem-(ZakladDPHSni+DPHSni+ZakladDPHZakl+DPHZakl)</f>
        <v>0</v>
      </c>
      <c r="H27" s="227"/>
      <c r="I27" s="227"/>
      <c r="J27" s="58" t="str">
        <f t="shared" si="0"/>
        <v>CZK</v>
      </c>
    </row>
    <row r="28" spans="1:10" ht="27.75" hidden="1" customHeight="1" thickBot="1" x14ac:dyDescent="0.2">
      <c r="A28" s="3"/>
      <c r="B28" s="117" t="s">
        <v>23</v>
      </c>
      <c r="C28" s="118"/>
      <c r="D28" s="118"/>
      <c r="E28" s="119"/>
      <c r="F28" s="120"/>
      <c r="G28" s="217">
        <f>ZakladDPHSniVypocet+ZakladDPHZaklVypocet</f>
        <v>0</v>
      </c>
      <c r="H28" s="217"/>
      <c r="I28" s="217"/>
      <c r="J28" s="121" t="str">
        <f t="shared" si="0"/>
        <v>CZK</v>
      </c>
    </row>
    <row r="29" spans="1:10" ht="27.75" customHeight="1" thickBot="1" x14ac:dyDescent="0.2">
      <c r="A29" s="3">
        <f>(A27-INT(A27))*100</f>
        <v>0</v>
      </c>
      <c r="B29" s="117" t="s">
        <v>35</v>
      </c>
      <c r="C29" s="122"/>
      <c r="D29" s="122"/>
      <c r="E29" s="122"/>
      <c r="F29" s="122"/>
      <c r="G29" s="216">
        <f>IF(A29&gt;50, ROUNDUP(A27, 0), ROUNDDOWN(A27, 0))</f>
        <v>0</v>
      </c>
      <c r="H29" s="216"/>
      <c r="I29" s="216"/>
      <c r="J29" s="123" t="s">
        <v>68</v>
      </c>
    </row>
    <row r="30" spans="1:10" ht="12.75" customHeight="1" x14ac:dyDescent="0.15">
      <c r="A30" s="3"/>
      <c r="B30" s="3"/>
      <c r="C30" s="4"/>
      <c r="D30" s="4"/>
      <c r="E30" s="4"/>
      <c r="F30" s="4"/>
      <c r="G30" s="41"/>
      <c r="H30" s="4"/>
      <c r="I30" s="41"/>
      <c r="J30" s="11"/>
    </row>
    <row r="31" spans="1:10" ht="30" customHeight="1" x14ac:dyDescent="0.15">
      <c r="A31" s="3"/>
      <c r="B31" s="3"/>
      <c r="C31" s="4"/>
      <c r="D31" s="4"/>
      <c r="E31" s="4"/>
      <c r="F31" s="4"/>
      <c r="G31" s="41"/>
      <c r="H31" s="4"/>
      <c r="I31" s="41"/>
      <c r="J31" s="11"/>
    </row>
    <row r="32" spans="1:10" ht="18.75" customHeight="1" x14ac:dyDescent="0.15">
      <c r="A32" s="3"/>
      <c r="B32" s="23"/>
      <c r="C32" s="18" t="s">
        <v>11</v>
      </c>
      <c r="D32" s="35"/>
      <c r="E32" s="35"/>
      <c r="F32" s="18" t="s">
        <v>10</v>
      </c>
      <c r="G32" s="35"/>
      <c r="H32" s="36">
        <f ca="1">TODAY()</f>
        <v>42887</v>
      </c>
      <c r="I32" s="35"/>
      <c r="J32" s="11"/>
    </row>
    <row r="33" spans="1:10" ht="47.25" customHeight="1" x14ac:dyDescent="0.15">
      <c r="A33" s="3"/>
      <c r="B33" s="3"/>
      <c r="C33" s="4"/>
      <c r="D33" s="4"/>
      <c r="E33" s="4"/>
      <c r="F33" s="4"/>
      <c r="G33" s="41"/>
      <c r="H33" s="4"/>
      <c r="I33" s="41"/>
      <c r="J33" s="11"/>
    </row>
    <row r="34" spans="1:10" s="33" customFormat="1" ht="18.75" customHeight="1" x14ac:dyDescent="0.15">
      <c r="A34" s="28"/>
      <c r="B34" s="28"/>
      <c r="C34" s="29"/>
      <c r="D34" s="24"/>
      <c r="E34" s="24"/>
      <c r="F34" s="29"/>
      <c r="G34" s="30"/>
      <c r="H34" s="24"/>
      <c r="I34" s="30"/>
      <c r="J34" s="34"/>
    </row>
    <row r="35" spans="1:10" ht="12.75" customHeight="1" x14ac:dyDescent="0.15">
      <c r="A35" s="3"/>
      <c r="B35" s="3"/>
      <c r="C35" s="4"/>
      <c r="D35" s="206" t="s">
        <v>2</v>
      </c>
      <c r="E35" s="206"/>
      <c r="F35" s="4"/>
      <c r="G35" s="41"/>
      <c r="H35" s="12" t="s">
        <v>3</v>
      </c>
      <c r="I35" s="41"/>
      <c r="J35" s="11"/>
    </row>
    <row r="36" spans="1:10" ht="13.5" customHeight="1" thickBot="1" x14ac:dyDescent="0.2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15">
      <c r="B37" s="94" t="s">
        <v>16</v>
      </c>
      <c r="C37" s="95"/>
      <c r="D37" s="95"/>
      <c r="E37" s="95"/>
      <c r="F37" s="96"/>
      <c r="G37" s="96"/>
      <c r="H37" s="96"/>
      <c r="I37" s="96"/>
      <c r="J37" s="95"/>
    </row>
    <row r="38" spans="1:10" ht="25.5" customHeight="1" x14ac:dyDescent="0.15">
      <c r="A38" s="93" t="s">
        <v>37</v>
      </c>
      <c r="B38" s="97" t="s">
        <v>17</v>
      </c>
      <c r="C38" s="98" t="s">
        <v>5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18</v>
      </c>
      <c r="I38" s="101" t="s">
        <v>1</v>
      </c>
      <c r="J38" s="102" t="s">
        <v>0</v>
      </c>
    </row>
    <row r="39" spans="1:10" ht="25.5" hidden="1" customHeight="1" x14ac:dyDescent="0.15">
      <c r="A39" s="93">
        <v>1</v>
      </c>
      <c r="B39" s="103" t="s">
        <v>57</v>
      </c>
      <c r="C39" s="199"/>
      <c r="D39" s="200"/>
      <c r="E39" s="200"/>
      <c r="F39" s="104">
        <f>'1 1 Pol'!AE509+'1 2 Pol'!AE32+'1 3 Pol'!AE108+'1 4 Pol'!AE51</f>
        <v>0</v>
      </c>
      <c r="G39" s="105">
        <f>'1 1 Pol'!AF509+'1 2 Pol'!AF32+'1 3 Pol'!AF108+'1 4 Pol'!AF51</f>
        <v>0</v>
      </c>
      <c r="H39" s="106">
        <f t="shared" ref="H39:H44" si="1">(F39*SazbaDPH1/100)+(G39*SazbaDPH2/100)</f>
        <v>0</v>
      </c>
      <c r="I39" s="106">
        <f t="shared" ref="I39:I44" si="2">F39+G39+H39</f>
        <v>0</v>
      </c>
      <c r="J39" s="107" t="str">
        <f t="shared" ref="J39:J44" si="3">IF(CenaCelkemVypocet=0,"",I39/CenaCelkemVypocet*100)</f>
        <v/>
      </c>
    </row>
    <row r="40" spans="1:10" ht="25.5" customHeight="1" x14ac:dyDescent="0.15">
      <c r="A40" s="93">
        <v>2</v>
      </c>
      <c r="B40" s="108" t="s">
        <v>58</v>
      </c>
      <c r="C40" s="204" t="s">
        <v>59</v>
      </c>
      <c r="D40" s="205"/>
      <c r="E40" s="205"/>
      <c r="F40" s="109">
        <f>'1 1 Pol'!AE509+'1 2 Pol'!AE32+'1 3 Pol'!AE108+'1 4 Pol'!AE51</f>
        <v>0</v>
      </c>
      <c r="G40" s="110">
        <f>'1 1 Pol'!AF509+'1 2 Pol'!AF32+'1 3 Pol'!AF108+'1 4 Pol'!AF51</f>
        <v>0</v>
      </c>
      <c r="H40" s="110">
        <f t="shared" si="1"/>
        <v>0</v>
      </c>
      <c r="I40" s="110">
        <f t="shared" si="2"/>
        <v>0</v>
      </c>
      <c r="J40" s="111" t="str">
        <f t="shared" si="3"/>
        <v/>
      </c>
    </row>
    <row r="41" spans="1:10" ht="25.5" customHeight="1" x14ac:dyDescent="0.15">
      <c r="A41" s="93">
        <v>3</v>
      </c>
      <c r="B41" s="112" t="s">
        <v>58</v>
      </c>
      <c r="C41" s="199" t="s">
        <v>60</v>
      </c>
      <c r="D41" s="200"/>
      <c r="E41" s="200"/>
      <c r="F41" s="113">
        <f>'1 1 Pol'!AE509</f>
        <v>0</v>
      </c>
      <c r="G41" s="106">
        <f>'1 1 Pol'!AF509</f>
        <v>0</v>
      </c>
      <c r="H41" s="106">
        <f t="shared" si="1"/>
        <v>0</v>
      </c>
      <c r="I41" s="106">
        <f t="shared" si="2"/>
        <v>0</v>
      </c>
      <c r="J41" s="107" t="str">
        <f t="shared" si="3"/>
        <v/>
      </c>
    </row>
    <row r="42" spans="1:10" ht="25.5" customHeight="1" x14ac:dyDescent="0.15">
      <c r="A42" s="93">
        <v>3</v>
      </c>
      <c r="B42" s="112" t="s">
        <v>61</v>
      </c>
      <c r="C42" s="199" t="s">
        <v>62</v>
      </c>
      <c r="D42" s="200"/>
      <c r="E42" s="200"/>
      <c r="F42" s="113">
        <f>'1 2 Pol'!AE32</f>
        <v>0</v>
      </c>
      <c r="G42" s="106">
        <f>'1 2 Pol'!AF32</f>
        <v>0</v>
      </c>
      <c r="H42" s="106">
        <f t="shared" si="1"/>
        <v>0</v>
      </c>
      <c r="I42" s="106">
        <f t="shared" si="2"/>
        <v>0</v>
      </c>
      <c r="J42" s="107" t="str">
        <f t="shared" si="3"/>
        <v/>
      </c>
    </row>
    <row r="43" spans="1:10" ht="25.5" customHeight="1" x14ac:dyDescent="0.15">
      <c r="A43" s="93">
        <v>3</v>
      </c>
      <c r="B43" s="112" t="s">
        <v>63</v>
      </c>
      <c r="C43" s="199" t="s">
        <v>64</v>
      </c>
      <c r="D43" s="200"/>
      <c r="E43" s="200"/>
      <c r="F43" s="113">
        <f>'1 3 Pol'!AE108</f>
        <v>0</v>
      </c>
      <c r="G43" s="106">
        <f>'1 3 Pol'!AF108</f>
        <v>0</v>
      </c>
      <c r="H43" s="106">
        <f t="shared" si="1"/>
        <v>0</v>
      </c>
      <c r="I43" s="106">
        <f t="shared" si="2"/>
        <v>0</v>
      </c>
      <c r="J43" s="107" t="str">
        <f t="shared" si="3"/>
        <v/>
      </c>
    </row>
    <row r="44" spans="1:10" ht="25.5" customHeight="1" x14ac:dyDescent="0.15">
      <c r="A44" s="93">
        <v>3</v>
      </c>
      <c r="B44" s="112" t="s">
        <v>65</v>
      </c>
      <c r="C44" s="199" t="s">
        <v>66</v>
      </c>
      <c r="D44" s="200"/>
      <c r="E44" s="200"/>
      <c r="F44" s="113">
        <f>'1 4 Pol'!AE51</f>
        <v>0</v>
      </c>
      <c r="G44" s="106">
        <f>'1 4 Pol'!AF51</f>
        <v>0</v>
      </c>
      <c r="H44" s="106">
        <f t="shared" si="1"/>
        <v>0</v>
      </c>
      <c r="I44" s="106">
        <f t="shared" si="2"/>
        <v>0</v>
      </c>
      <c r="J44" s="107" t="str">
        <f t="shared" si="3"/>
        <v/>
      </c>
    </row>
    <row r="45" spans="1:10" ht="25.5" customHeight="1" x14ac:dyDescent="0.15">
      <c r="A45" s="93"/>
      <c r="B45" s="201" t="s">
        <v>67</v>
      </c>
      <c r="C45" s="202"/>
      <c r="D45" s="202"/>
      <c r="E45" s="203"/>
      <c r="F45" s="114">
        <f>SUMIF(A39:A44,"=1",F39:F44)</f>
        <v>0</v>
      </c>
      <c r="G45" s="115">
        <f>SUMIF(A39:A44,"=1",G39:G44)</f>
        <v>0</v>
      </c>
      <c r="H45" s="115">
        <f>SUMIF(A39:A44,"=1",H39:H44)</f>
        <v>0</v>
      </c>
      <c r="I45" s="115">
        <f>SUMIF(A39:A44,"=1",I39:I44)</f>
        <v>0</v>
      </c>
      <c r="J45" s="116">
        <f>SUMIF(A39:A44,"=1",J39:J44)</f>
        <v>0</v>
      </c>
    </row>
    <row r="49" spans="1:10" ht="16" x14ac:dyDescent="0.2">
      <c r="B49" s="124" t="s">
        <v>69</v>
      </c>
    </row>
    <row r="51" spans="1:10" ht="25.5" customHeight="1" x14ac:dyDescent="0.15">
      <c r="A51" s="125"/>
      <c r="B51" s="128" t="s">
        <v>17</v>
      </c>
      <c r="C51" s="128" t="s">
        <v>5</v>
      </c>
      <c r="D51" s="129"/>
      <c r="E51" s="129"/>
      <c r="F51" s="130" t="s">
        <v>70</v>
      </c>
      <c r="G51" s="130"/>
      <c r="H51" s="130"/>
      <c r="I51" s="130" t="s">
        <v>29</v>
      </c>
      <c r="J51" s="130" t="s">
        <v>0</v>
      </c>
    </row>
    <row r="52" spans="1:10" ht="25.5" customHeight="1" x14ac:dyDescent="0.15">
      <c r="A52" s="126"/>
      <c r="B52" s="131" t="s">
        <v>58</v>
      </c>
      <c r="C52" s="197" t="s">
        <v>71</v>
      </c>
      <c r="D52" s="198"/>
      <c r="E52" s="198"/>
      <c r="F52" s="136" t="s">
        <v>24</v>
      </c>
      <c r="G52" s="137"/>
      <c r="H52" s="137"/>
      <c r="I52" s="137">
        <f>'1 1 Pol'!G8+'1 3 Pol'!G8</f>
        <v>0</v>
      </c>
      <c r="J52" s="134" t="str">
        <f>IF(I92=0,"",I52/I92*100)</f>
        <v/>
      </c>
    </row>
    <row r="53" spans="1:10" ht="25.5" customHeight="1" x14ac:dyDescent="0.15">
      <c r="A53" s="126"/>
      <c r="B53" s="131" t="s">
        <v>61</v>
      </c>
      <c r="C53" s="197" t="s">
        <v>72</v>
      </c>
      <c r="D53" s="198"/>
      <c r="E53" s="198"/>
      <c r="F53" s="136" t="s">
        <v>24</v>
      </c>
      <c r="G53" s="137"/>
      <c r="H53" s="137"/>
      <c r="I53" s="137">
        <f>'1 1 Pol'!G74</f>
        <v>0</v>
      </c>
      <c r="J53" s="134" t="str">
        <f>IF(I92=0,"",I53/I92*100)</f>
        <v/>
      </c>
    </row>
    <row r="54" spans="1:10" ht="25.5" customHeight="1" x14ac:dyDescent="0.15">
      <c r="A54" s="126"/>
      <c r="B54" s="131" t="s">
        <v>63</v>
      </c>
      <c r="C54" s="197" t="s">
        <v>73</v>
      </c>
      <c r="D54" s="198"/>
      <c r="E54" s="198"/>
      <c r="F54" s="136" t="s">
        <v>24</v>
      </c>
      <c r="G54" s="137"/>
      <c r="H54" s="137"/>
      <c r="I54" s="137">
        <f>'1 1 Pol'!G89</f>
        <v>0</v>
      </c>
      <c r="J54" s="134" t="str">
        <f>IF(I92=0,"",I54/I92*100)</f>
        <v/>
      </c>
    </row>
    <row r="55" spans="1:10" ht="25.5" customHeight="1" x14ac:dyDescent="0.15">
      <c r="A55" s="126"/>
      <c r="B55" s="131" t="s">
        <v>65</v>
      </c>
      <c r="C55" s="197" t="s">
        <v>74</v>
      </c>
      <c r="D55" s="198"/>
      <c r="E55" s="198"/>
      <c r="F55" s="136" t="s">
        <v>24</v>
      </c>
      <c r="G55" s="137"/>
      <c r="H55" s="137"/>
      <c r="I55" s="137">
        <f>'1 1 Pol'!G106</f>
        <v>0</v>
      </c>
      <c r="J55" s="134" t="str">
        <f>IF(I92=0,"",I55/I92*100)</f>
        <v/>
      </c>
    </row>
    <row r="56" spans="1:10" ht="25.5" customHeight="1" x14ac:dyDescent="0.15">
      <c r="A56" s="126"/>
      <c r="B56" s="131" t="s">
        <v>75</v>
      </c>
      <c r="C56" s="197" t="s">
        <v>76</v>
      </c>
      <c r="D56" s="198"/>
      <c r="E56" s="198"/>
      <c r="F56" s="136" t="s">
        <v>24</v>
      </c>
      <c r="G56" s="137"/>
      <c r="H56" s="137"/>
      <c r="I56" s="137">
        <f>'1 3 Pol'!G42</f>
        <v>0</v>
      </c>
      <c r="J56" s="134" t="str">
        <f>IF(I92=0,"",I56/I92*100)</f>
        <v/>
      </c>
    </row>
    <row r="57" spans="1:10" ht="25.5" customHeight="1" x14ac:dyDescent="0.15">
      <c r="A57" s="126"/>
      <c r="B57" s="131" t="s">
        <v>77</v>
      </c>
      <c r="C57" s="197" t="s">
        <v>78</v>
      </c>
      <c r="D57" s="198"/>
      <c r="E57" s="198"/>
      <c r="F57" s="136" t="s">
        <v>24</v>
      </c>
      <c r="G57" s="137"/>
      <c r="H57" s="137"/>
      <c r="I57" s="137">
        <f>'1 1 Pol'!G116</f>
        <v>0</v>
      </c>
      <c r="J57" s="134" t="str">
        <f>IF(I92=0,"",I57/I92*100)</f>
        <v/>
      </c>
    </row>
    <row r="58" spans="1:10" ht="25.5" customHeight="1" x14ac:dyDescent="0.15">
      <c r="A58" s="126"/>
      <c r="B58" s="131" t="s">
        <v>79</v>
      </c>
      <c r="C58" s="197" t="s">
        <v>80</v>
      </c>
      <c r="D58" s="198"/>
      <c r="E58" s="198"/>
      <c r="F58" s="136" t="s">
        <v>24</v>
      </c>
      <c r="G58" s="137"/>
      <c r="H58" s="137"/>
      <c r="I58" s="137">
        <f>'1 1 Pol'!G142</f>
        <v>0</v>
      </c>
      <c r="J58" s="134" t="str">
        <f>IF(I92=0,"",I58/I92*100)</f>
        <v/>
      </c>
    </row>
    <row r="59" spans="1:10" ht="25.5" customHeight="1" x14ac:dyDescent="0.15">
      <c r="A59" s="126"/>
      <c r="B59" s="131" t="s">
        <v>81</v>
      </c>
      <c r="C59" s="197" t="s">
        <v>82</v>
      </c>
      <c r="D59" s="198"/>
      <c r="E59" s="198"/>
      <c r="F59" s="136" t="s">
        <v>24</v>
      </c>
      <c r="G59" s="137"/>
      <c r="H59" s="137"/>
      <c r="I59" s="137">
        <f>'1 1 Pol'!G192</f>
        <v>0</v>
      </c>
      <c r="J59" s="134" t="str">
        <f>IF(I92=0,"",I59/I92*100)</f>
        <v/>
      </c>
    </row>
    <row r="60" spans="1:10" ht="25.5" customHeight="1" x14ac:dyDescent="0.15">
      <c r="A60" s="126"/>
      <c r="B60" s="131" t="s">
        <v>83</v>
      </c>
      <c r="C60" s="197" t="s">
        <v>84</v>
      </c>
      <c r="D60" s="198"/>
      <c r="E60" s="198"/>
      <c r="F60" s="136" t="s">
        <v>24</v>
      </c>
      <c r="G60" s="137"/>
      <c r="H60" s="137"/>
      <c r="I60" s="137">
        <f>'1 1 Pol'!G215</f>
        <v>0</v>
      </c>
      <c r="J60" s="134" t="str">
        <f>IF(I92=0,"",I60/I92*100)</f>
        <v/>
      </c>
    </row>
    <row r="61" spans="1:10" ht="25.5" customHeight="1" x14ac:dyDescent="0.15">
      <c r="A61" s="126"/>
      <c r="B61" s="131" t="s">
        <v>85</v>
      </c>
      <c r="C61" s="197" t="s">
        <v>86</v>
      </c>
      <c r="D61" s="198"/>
      <c r="E61" s="198"/>
      <c r="F61" s="136" t="s">
        <v>24</v>
      </c>
      <c r="G61" s="137"/>
      <c r="H61" s="137"/>
      <c r="I61" s="137">
        <f>'1 1 Pol'!G243</f>
        <v>0</v>
      </c>
      <c r="J61" s="134" t="str">
        <f>IF(I92=0,"",I61/I92*100)</f>
        <v/>
      </c>
    </row>
    <row r="62" spans="1:10" ht="25.5" customHeight="1" x14ac:dyDescent="0.15">
      <c r="A62" s="126"/>
      <c r="B62" s="131" t="s">
        <v>87</v>
      </c>
      <c r="C62" s="197" t="s">
        <v>88</v>
      </c>
      <c r="D62" s="198"/>
      <c r="E62" s="198"/>
      <c r="F62" s="136" t="s">
        <v>24</v>
      </c>
      <c r="G62" s="137"/>
      <c r="H62" s="137"/>
      <c r="I62" s="137">
        <f>'1 3 Pol'!G48</f>
        <v>0</v>
      </c>
      <c r="J62" s="134" t="str">
        <f>IF(I92=0,"",I62/I92*100)</f>
        <v/>
      </c>
    </row>
    <row r="63" spans="1:10" ht="25.5" customHeight="1" x14ac:dyDescent="0.15">
      <c r="A63" s="126"/>
      <c r="B63" s="131" t="s">
        <v>89</v>
      </c>
      <c r="C63" s="197" t="s">
        <v>90</v>
      </c>
      <c r="D63" s="198"/>
      <c r="E63" s="198"/>
      <c r="F63" s="136" t="s">
        <v>24</v>
      </c>
      <c r="G63" s="137"/>
      <c r="H63" s="137"/>
      <c r="I63" s="137">
        <f>'1 3 Pol'!G52</f>
        <v>0</v>
      </c>
      <c r="J63" s="134" t="str">
        <f>IF(I92=0,"",I63/I92*100)</f>
        <v/>
      </c>
    </row>
    <row r="64" spans="1:10" ht="25.5" customHeight="1" x14ac:dyDescent="0.15">
      <c r="A64" s="126"/>
      <c r="B64" s="131" t="s">
        <v>91</v>
      </c>
      <c r="C64" s="197" t="s">
        <v>92</v>
      </c>
      <c r="D64" s="198"/>
      <c r="E64" s="198"/>
      <c r="F64" s="136" t="s">
        <v>24</v>
      </c>
      <c r="G64" s="137"/>
      <c r="H64" s="137"/>
      <c r="I64" s="137">
        <f>'1 3 Pol'!G54</f>
        <v>0</v>
      </c>
      <c r="J64" s="134" t="str">
        <f>IF(I92=0,"",I64/I92*100)</f>
        <v/>
      </c>
    </row>
    <row r="65" spans="1:10" ht="25.5" customHeight="1" x14ac:dyDescent="0.15">
      <c r="A65" s="126"/>
      <c r="B65" s="131" t="s">
        <v>93</v>
      </c>
      <c r="C65" s="197" t="s">
        <v>94</v>
      </c>
      <c r="D65" s="198"/>
      <c r="E65" s="198"/>
      <c r="F65" s="136" t="s">
        <v>24</v>
      </c>
      <c r="G65" s="137"/>
      <c r="H65" s="137"/>
      <c r="I65" s="137">
        <f>'1 3 Pol'!G57</f>
        <v>0</v>
      </c>
      <c r="J65" s="134" t="str">
        <f>IF(I92=0,"",I65/I92*100)</f>
        <v/>
      </c>
    </row>
    <row r="66" spans="1:10" ht="25.5" customHeight="1" x14ac:dyDescent="0.15">
      <c r="A66" s="126"/>
      <c r="B66" s="131" t="s">
        <v>95</v>
      </c>
      <c r="C66" s="197" t="s">
        <v>96</v>
      </c>
      <c r="D66" s="198"/>
      <c r="E66" s="198"/>
      <c r="F66" s="136" t="s">
        <v>24</v>
      </c>
      <c r="G66" s="137"/>
      <c r="H66" s="137"/>
      <c r="I66" s="137">
        <f>'1 1 Pol'!G258</f>
        <v>0</v>
      </c>
      <c r="J66" s="134" t="str">
        <f>IF(I92=0,"",I66/I92*100)</f>
        <v/>
      </c>
    </row>
    <row r="67" spans="1:10" ht="25.5" customHeight="1" x14ac:dyDescent="0.15">
      <c r="A67" s="126"/>
      <c r="B67" s="131" t="s">
        <v>97</v>
      </c>
      <c r="C67" s="197" t="s">
        <v>98</v>
      </c>
      <c r="D67" s="198"/>
      <c r="E67" s="198"/>
      <c r="F67" s="136" t="s">
        <v>24</v>
      </c>
      <c r="G67" s="137"/>
      <c r="H67" s="137"/>
      <c r="I67" s="137">
        <f>'1 1 Pol'!G262</f>
        <v>0</v>
      </c>
      <c r="J67" s="134" t="str">
        <f>IF(I92=0,"",I67/I92*100)</f>
        <v/>
      </c>
    </row>
    <row r="68" spans="1:10" ht="25.5" customHeight="1" x14ac:dyDescent="0.15">
      <c r="A68" s="126"/>
      <c r="B68" s="131" t="s">
        <v>99</v>
      </c>
      <c r="C68" s="197" t="s">
        <v>100</v>
      </c>
      <c r="D68" s="198"/>
      <c r="E68" s="198"/>
      <c r="F68" s="136" t="s">
        <v>24</v>
      </c>
      <c r="G68" s="137"/>
      <c r="H68" s="137"/>
      <c r="I68" s="137">
        <f>'1 1 Pol'!G271</f>
        <v>0</v>
      </c>
      <c r="J68" s="134" t="str">
        <f>IF(I92=0,"",I68/I92*100)</f>
        <v/>
      </c>
    </row>
    <row r="69" spans="1:10" ht="25.5" customHeight="1" x14ac:dyDescent="0.15">
      <c r="A69" s="126"/>
      <c r="B69" s="131" t="s">
        <v>101</v>
      </c>
      <c r="C69" s="197" t="s">
        <v>102</v>
      </c>
      <c r="D69" s="198"/>
      <c r="E69" s="198"/>
      <c r="F69" s="136" t="s">
        <v>24</v>
      </c>
      <c r="G69" s="137"/>
      <c r="H69" s="137"/>
      <c r="I69" s="137">
        <f>'1 1 Pol'!G279</f>
        <v>0</v>
      </c>
      <c r="J69" s="134" t="str">
        <f>IF(I92=0,"",I69/I92*100)</f>
        <v/>
      </c>
    </row>
    <row r="70" spans="1:10" ht="25.5" customHeight="1" x14ac:dyDescent="0.15">
      <c r="A70" s="126"/>
      <c r="B70" s="131" t="s">
        <v>103</v>
      </c>
      <c r="C70" s="197" t="s">
        <v>104</v>
      </c>
      <c r="D70" s="198"/>
      <c r="E70" s="198"/>
      <c r="F70" s="136" t="s">
        <v>24</v>
      </c>
      <c r="G70" s="137"/>
      <c r="H70" s="137"/>
      <c r="I70" s="137">
        <f>'1 1 Pol'!G357+'1 3 Pol'!G60</f>
        <v>0</v>
      </c>
      <c r="J70" s="134" t="str">
        <f>IF(I92=0,"",I70/I92*100)</f>
        <v/>
      </c>
    </row>
    <row r="71" spans="1:10" ht="25.5" customHeight="1" x14ac:dyDescent="0.15">
      <c r="A71" s="126"/>
      <c r="B71" s="131" t="s">
        <v>105</v>
      </c>
      <c r="C71" s="197" t="s">
        <v>106</v>
      </c>
      <c r="D71" s="198"/>
      <c r="E71" s="198"/>
      <c r="F71" s="136" t="s">
        <v>24</v>
      </c>
      <c r="G71" s="137"/>
      <c r="H71" s="137"/>
      <c r="I71" s="137">
        <f>'1 2 Pol'!G8</f>
        <v>0</v>
      </c>
      <c r="J71" s="134" t="str">
        <f>IF(I92=0,"",I71/I92*100)</f>
        <v/>
      </c>
    </row>
    <row r="72" spans="1:10" ht="25.5" customHeight="1" x14ac:dyDescent="0.15">
      <c r="A72" s="126"/>
      <c r="B72" s="131" t="s">
        <v>107</v>
      </c>
      <c r="C72" s="197" t="s">
        <v>108</v>
      </c>
      <c r="D72" s="198"/>
      <c r="E72" s="198"/>
      <c r="F72" s="136" t="s">
        <v>25</v>
      </c>
      <c r="G72" s="137"/>
      <c r="H72" s="137"/>
      <c r="I72" s="137">
        <f>'1 1 Pol'!G360</f>
        <v>0</v>
      </c>
      <c r="J72" s="134" t="str">
        <f>IF(I92=0,"",I72/I92*100)</f>
        <v/>
      </c>
    </row>
    <row r="73" spans="1:10" ht="25.5" customHeight="1" x14ac:dyDescent="0.15">
      <c r="A73" s="126"/>
      <c r="B73" s="131" t="s">
        <v>109</v>
      </c>
      <c r="C73" s="197" t="s">
        <v>110</v>
      </c>
      <c r="D73" s="198"/>
      <c r="E73" s="198"/>
      <c r="F73" s="136" t="s">
        <v>25</v>
      </c>
      <c r="G73" s="137"/>
      <c r="H73" s="137"/>
      <c r="I73" s="137">
        <f>'1 3 Pol'!G62</f>
        <v>0</v>
      </c>
      <c r="J73" s="134" t="str">
        <f>IF(I92=0,"",I73/I92*100)</f>
        <v/>
      </c>
    </row>
    <row r="74" spans="1:10" ht="25.5" customHeight="1" x14ac:dyDescent="0.15">
      <c r="A74" s="126"/>
      <c r="B74" s="131" t="s">
        <v>111</v>
      </c>
      <c r="C74" s="197" t="s">
        <v>112</v>
      </c>
      <c r="D74" s="198"/>
      <c r="E74" s="198"/>
      <c r="F74" s="136" t="s">
        <v>25</v>
      </c>
      <c r="G74" s="137"/>
      <c r="H74" s="137"/>
      <c r="I74" s="137">
        <f>'1 3 Pol'!G72</f>
        <v>0</v>
      </c>
      <c r="J74" s="134" t="str">
        <f>IF(I92=0,"",I74/I92*100)</f>
        <v/>
      </c>
    </row>
    <row r="75" spans="1:10" ht="25.5" customHeight="1" x14ac:dyDescent="0.15">
      <c r="A75" s="126"/>
      <c r="B75" s="131" t="s">
        <v>113</v>
      </c>
      <c r="C75" s="197" t="s">
        <v>114</v>
      </c>
      <c r="D75" s="198"/>
      <c r="E75" s="198"/>
      <c r="F75" s="136" t="s">
        <v>25</v>
      </c>
      <c r="G75" s="137"/>
      <c r="H75" s="137"/>
      <c r="I75" s="137">
        <f>'1 3 Pol'!G91</f>
        <v>0</v>
      </c>
      <c r="J75" s="134" t="str">
        <f>IF(I92=0,"",I75/I92*100)</f>
        <v/>
      </c>
    </row>
    <row r="76" spans="1:10" ht="25.5" customHeight="1" x14ac:dyDescent="0.15">
      <c r="A76" s="126"/>
      <c r="B76" s="131" t="s">
        <v>115</v>
      </c>
      <c r="C76" s="197" t="s">
        <v>116</v>
      </c>
      <c r="D76" s="198"/>
      <c r="E76" s="198"/>
      <c r="F76" s="136" t="s">
        <v>25</v>
      </c>
      <c r="G76" s="137"/>
      <c r="H76" s="137"/>
      <c r="I76" s="137">
        <f>'1 3 Pol'!G94</f>
        <v>0</v>
      </c>
      <c r="J76" s="134" t="str">
        <f>IF(I92=0,"",I76/I92*100)</f>
        <v/>
      </c>
    </row>
    <row r="77" spans="1:10" ht="25.5" customHeight="1" x14ac:dyDescent="0.15">
      <c r="A77" s="126"/>
      <c r="B77" s="131" t="s">
        <v>117</v>
      </c>
      <c r="C77" s="197" t="s">
        <v>118</v>
      </c>
      <c r="D77" s="198"/>
      <c r="E77" s="198"/>
      <c r="F77" s="136" t="s">
        <v>25</v>
      </c>
      <c r="G77" s="137"/>
      <c r="H77" s="137"/>
      <c r="I77" s="137">
        <f>'1 2 Pol'!G13</f>
        <v>0</v>
      </c>
      <c r="J77" s="134" t="str">
        <f>IF(I92=0,"",I77/I92*100)</f>
        <v/>
      </c>
    </row>
    <row r="78" spans="1:10" ht="25.5" customHeight="1" x14ac:dyDescent="0.15">
      <c r="A78" s="126"/>
      <c r="B78" s="131" t="s">
        <v>119</v>
      </c>
      <c r="C78" s="197" t="s">
        <v>120</v>
      </c>
      <c r="D78" s="198"/>
      <c r="E78" s="198"/>
      <c r="F78" s="136" t="s">
        <v>25</v>
      </c>
      <c r="G78" s="137"/>
      <c r="H78" s="137"/>
      <c r="I78" s="137">
        <f>'1 2 Pol'!G17</f>
        <v>0</v>
      </c>
      <c r="J78" s="134" t="str">
        <f>IF(I92=0,"",I78/I92*100)</f>
        <v/>
      </c>
    </row>
    <row r="79" spans="1:10" ht="25.5" customHeight="1" x14ac:dyDescent="0.15">
      <c r="A79" s="126"/>
      <c r="B79" s="131" t="s">
        <v>121</v>
      </c>
      <c r="C79" s="197" t="s">
        <v>122</v>
      </c>
      <c r="D79" s="198"/>
      <c r="E79" s="198"/>
      <c r="F79" s="136" t="s">
        <v>25</v>
      </c>
      <c r="G79" s="137"/>
      <c r="H79" s="137"/>
      <c r="I79" s="137">
        <f>'1 2 Pol'!G23</f>
        <v>0</v>
      </c>
      <c r="J79" s="134" t="str">
        <f>IF(I92=0,"",I79/I92*100)</f>
        <v/>
      </c>
    </row>
    <row r="80" spans="1:10" ht="25.5" customHeight="1" x14ac:dyDescent="0.15">
      <c r="A80" s="126"/>
      <c r="B80" s="131" t="s">
        <v>123</v>
      </c>
      <c r="C80" s="197" t="s">
        <v>124</v>
      </c>
      <c r="D80" s="198"/>
      <c r="E80" s="198"/>
      <c r="F80" s="136" t="s">
        <v>25</v>
      </c>
      <c r="G80" s="137"/>
      <c r="H80" s="137"/>
      <c r="I80" s="137">
        <f>'1 1 Pol'!G383</f>
        <v>0</v>
      </c>
      <c r="J80" s="134" t="str">
        <f>IF(I92=0,"",I80/I92*100)</f>
        <v/>
      </c>
    </row>
    <row r="81" spans="1:10" ht="25.5" customHeight="1" x14ac:dyDescent="0.15">
      <c r="A81" s="126"/>
      <c r="B81" s="131" t="s">
        <v>125</v>
      </c>
      <c r="C81" s="197" t="s">
        <v>126</v>
      </c>
      <c r="D81" s="198"/>
      <c r="E81" s="198"/>
      <c r="F81" s="136" t="s">
        <v>25</v>
      </c>
      <c r="G81" s="137"/>
      <c r="H81" s="137"/>
      <c r="I81" s="137">
        <f>'1 1 Pol'!G403</f>
        <v>0</v>
      </c>
      <c r="J81" s="134" t="str">
        <f>IF(I92=0,"",I81/I92*100)</f>
        <v/>
      </c>
    </row>
    <row r="82" spans="1:10" ht="25.5" customHeight="1" x14ac:dyDescent="0.15">
      <c r="A82" s="126"/>
      <c r="B82" s="131" t="s">
        <v>127</v>
      </c>
      <c r="C82" s="197" t="s">
        <v>128</v>
      </c>
      <c r="D82" s="198"/>
      <c r="E82" s="198"/>
      <c r="F82" s="136" t="s">
        <v>25</v>
      </c>
      <c r="G82" s="137"/>
      <c r="H82" s="137"/>
      <c r="I82" s="137">
        <f>'1 1 Pol'!G409</f>
        <v>0</v>
      </c>
      <c r="J82" s="134" t="str">
        <f>IF(I92=0,"",I82/I92*100)</f>
        <v/>
      </c>
    </row>
    <row r="83" spans="1:10" ht="25.5" customHeight="1" x14ac:dyDescent="0.15">
      <c r="A83" s="126"/>
      <c r="B83" s="131" t="s">
        <v>129</v>
      </c>
      <c r="C83" s="197" t="s">
        <v>130</v>
      </c>
      <c r="D83" s="198"/>
      <c r="E83" s="198"/>
      <c r="F83" s="136" t="s">
        <v>25</v>
      </c>
      <c r="G83" s="137"/>
      <c r="H83" s="137"/>
      <c r="I83" s="137">
        <f>'1 1 Pol'!G419</f>
        <v>0</v>
      </c>
      <c r="J83" s="134" t="str">
        <f>IF(I92=0,"",I83/I92*100)</f>
        <v/>
      </c>
    </row>
    <row r="84" spans="1:10" ht="25.5" customHeight="1" x14ac:dyDescent="0.15">
      <c r="A84" s="126"/>
      <c r="B84" s="131" t="s">
        <v>131</v>
      </c>
      <c r="C84" s="197" t="s">
        <v>132</v>
      </c>
      <c r="D84" s="198"/>
      <c r="E84" s="198"/>
      <c r="F84" s="136" t="s">
        <v>25</v>
      </c>
      <c r="G84" s="137"/>
      <c r="H84" s="137"/>
      <c r="I84" s="137">
        <f>'1 1 Pol'!G423</f>
        <v>0</v>
      </c>
      <c r="J84" s="134" t="str">
        <f>IF(I92=0,"",I84/I92*100)</f>
        <v/>
      </c>
    </row>
    <row r="85" spans="1:10" ht="25.5" customHeight="1" x14ac:dyDescent="0.15">
      <c r="A85" s="126"/>
      <c r="B85" s="131" t="s">
        <v>133</v>
      </c>
      <c r="C85" s="197" t="s">
        <v>134</v>
      </c>
      <c r="D85" s="198"/>
      <c r="E85" s="198"/>
      <c r="F85" s="136" t="s">
        <v>25</v>
      </c>
      <c r="G85" s="137"/>
      <c r="H85" s="137"/>
      <c r="I85" s="137">
        <f>'1 1 Pol'!G426</f>
        <v>0</v>
      </c>
      <c r="J85" s="134" t="str">
        <f>IF(I92=0,"",I85/I92*100)</f>
        <v/>
      </c>
    </row>
    <row r="86" spans="1:10" ht="25.5" customHeight="1" x14ac:dyDescent="0.15">
      <c r="A86" s="126"/>
      <c r="B86" s="131" t="s">
        <v>135</v>
      </c>
      <c r="C86" s="197" t="s">
        <v>136</v>
      </c>
      <c r="D86" s="198"/>
      <c r="E86" s="198"/>
      <c r="F86" s="136" t="s">
        <v>25</v>
      </c>
      <c r="G86" s="137"/>
      <c r="H86" s="137"/>
      <c r="I86" s="137">
        <f>'1 1 Pol'!G431+'1 2 Pol'!G29</f>
        <v>0</v>
      </c>
      <c r="J86" s="134" t="str">
        <f>IF(I92=0,"",I86/I92*100)</f>
        <v/>
      </c>
    </row>
    <row r="87" spans="1:10" ht="25.5" customHeight="1" x14ac:dyDescent="0.15">
      <c r="A87" s="126"/>
      <c r="B87" s="131" t="s">
        <v>137</v>
      </c>
      <c r="C87" s="197" t="s">
        <v>138</v>
      </c>
      <c r="D87" s="198"/>
      <c r="E87" s="198"/>
      <c r="F87" s="136" t="s">
        <v>25</v>
      </c>
      <c r="G87" s="137"/>
      <c r="H87" s="137"/>
      <c r="I87" s="137">
        <f>'1 1 Pol'!G443</f>
        <v>0</v>
      </c>
      <c r="J87" s="134" t="str">
        <f>IF(I92=0,"",I87/I92*100)</f>
        <v/>
      </c>
    </row>
    <row r="88" spans="1:10" ht="25.5" customHeight="1" x14ac:dyDescent="0.15">
      <c r="A88" s="126"/>
      <c r="B88" s="131" t="s">
        <v>139</v>
      </c>
      <c r="C88" s="197" t="s">
        <v>140</v>
      </c>
      <c r="D88" s="198"/>
      <c r="E88" s="198"/>
      <c r="F88" s="136" t="s">
        <v>26</v>
      </c>
      <c r="G88" s="137"/>
      <c r="H88" s="137"/>
      <c r="I88" s="137">
        <f>'1 4 Pol'!G8</f>
        <v>0</v>
      </c>
      <c r="J88" s="134" t="str">
        <f>IF(I92=0,"",I88/I92*100)</f>
        <v/>
      </c>
    </row>
    <row r="89" spans="1:10" ht="25.5" customHeight="1" x14ac:dyDescent="0.15">
      <c r="A89" s="126"/>
      <c r="B89" s="131" t="s">
        <v>141</v>
      </c>
      <c r="C89" s="197" t="s">
        <v>142</v>
      </c>
      <c r="D89" s="198"/>
      <c r="E89" s="198"/>
      <c r="F89" s="136" t="s">
        <v>26</v>
      </c>
      <c r="G89" s="137"/>
      <c r="H89" s="137"/>
      <c r="I89" s="137">
        <f>'1 1 Pol'!G454</f>
        <v>0</v>
      </c>
      <c r="J89" s="134" t="str">
        <f>IF(I92=0,"",I89/I92*100)</f>
        <v/>
      </c>
    </row>
    <row r="90" spans="1:10" ht="25.5" customHeight="1" x14ac:dyDescent="0.15">
      <c r="A90" s="126"/>
      <c r="B90" s="131" t="s">
        <v>143</v>
      </c>
      <c r="C90" s="197" t="s">
        <v>144</v>
      </c>
      <c r="D90" s="198"/>
      <c r="E90" s="198"/>
      <c r="F90" s="136" t="s">
        <v>145</v>
      </c>
      <c r="G90" s="137"/>
      <c r="H90" s="137"/>
      <c r="I90" s="137">
        <f>'1 1 Pol'!G500+'1 3 Pol'!G101</f>
        <v>0</v>
      </c>
      <c r="J90" s="134" t="str">
        <f>IF(I92=0,"",I90/I92*100)</f>
        <v/>
      </c>
    </row>
    <row r="91" spans="1:10" ht="25.5" customHeight="1" x14ac:dyDescent="0.15">
      <c r="A91" s="126"/>
      <c r="B91" s="131" t="s">
        <v>146</v>
      </c>
      <c r="C91" s="197" t="s">
        <v>27</v>
      </c>
      <c r="D91" s="198"/>
      <c r="E91" s="198"/>
      <c r="F91" s="136" t="s">
        <v>146</v>
      </c>
      <c r="G91" s="137"/>
      <c r="H91" s="137"/>
      <c r="I91" s="137">
        <f>'1 1 Pol'!G506</f>
        <v>0</v>
      </c>
      <c r="J91" s="134" t="str">
        <f>IF(I92=0,"",I91/I92*100)</f>
        <v/>
      </c>
    </row>
    <row r="92" spans="1:10" ht="25.5" customHeight="1" x14ac:dyDescent="0.15">
      <c r="A92" s="127"/>
      <c r="B92" s="132" t="s">
        <v>1</v>
      </c>
      <c r="C92" s="132"/>
      <c r="D92" s="133"/>
      <c r="E92" s="133"/>
      <c r="F92" s="138"/>
      <c r="G92" s="139"/>
      <c r="H92" s="139"/>
      <c r="I92" s="139">
        <f>SUM(I52:I91)</f>
        <v>0</v>
      </c>
      <c r="J92" s="135">
        <f>SUM(J52:J91)</f>
        <v>0</v>
      </c>
    </row>
    <row r="93" spans="1:10" x14ac:dyDescent="0.15">
      <c r="F93" s="91"/>
      <c r="G93" s="90"/>
      <c r="H93" s="91"/>
      <c r="I93" s="90"/>
      <c r="J93" s="92"/>
    </row>
    <row r="94" spans="1:10" x14ac:dyDescent="0.15">
      <c r="F94" s="91"/>
      <c r="G94" s="90"/>
      <c r="H94" s="91"/>
      <c r="I94" s="90"/>
      <c r="J94" s="92"/>
    </row>
    <row r="95" spans="1:10" x14ac:dyDescent="0.15">
      <c r="F95" s="91"/>
      <c r="G95" s="90"/>
      <c r="H95" s="91"/>
      <c r="I95" s="90"/>
      <c r="J95" s="92"/>
    </row>
  </sheetData>
  <sheetProtection password="CA69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C42:E42"/>
    <mergeCell ref="C43:E43"/>
    <mergeCell ref="C44:E44"/>
    <mergeCell ref="B45:E45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90:E90"/>
    <mergeCell ref="C91:E91"/>
    <mergeCell ref="C85:E85"/>
    <mergeCell ref="C86:E86"/>
    <mergeCell ref="C87:E87"/>
    <mergeCell ref="C88:E88"/>
    <mergeCell ref="C89:E8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 enableFormatConditionsCalculation="0">
    <tabColor rgb="FFFF9966"/>
  </sheetPr>
  <dimension ref="A1:G5"/>
  <sheetViews>
    <sheetView workbookViewId="0">
      <selection activeCell="F8" sqref="F8"/>
    </sheetView>
  </sheetViews>
  <sheetFormatPr baseColWidth="10" defaultColWidth="9.1640625" defaultRowHeight="13" x14ac:dyDescent="0.15"/>
  <cols>
    <col min="1" max="1" width="4.33203125" style="5" customWidth="1"/>
    <col min="2" max="2" width="14.5" style="5" customWidth="1"/>
    <col min="3" max="3" width="38.33203125" style="9" customWidth="1"/>
    <col min="4" max="4" width="4.5" style="5" customWidth="1"/>
    <col min="5" max="5" width="10.5" style="5" customWidth="1"/>
    <col min="6" max="6" width="9.83203125" style="5" customWidth="1"/>
    <col min="7" max="7" width="12.6640625" style="5" customWidth="1"/>
    <col min="8" max="16384" width="9.1640625" style="5"/>
  </cols>
  <sheetData>
    <row r="1" spans="1:7" ht="16" x14ac:dyDescent="0.15">
      <c r="A1" s="239" t="s">
        <v>6</v>
      </c>
      <c r="B1" s="239"/>
      <c r="C1" s="240"/>
      <c r="D1" s="239"/>
      <c r="E1" s="239"/>
      <c r="F1" s="239"/>
      <c r="G1" s="239"/>
    </row>
    <row r="2" spans="1:7" ht="25" customHeight="1" x14ac:dyDescent="0.15">
      <c r="A2" s="73" t="s">
        <v>7</v>
      </c>
      <c r="B2" s="72"/>
      <c r="C2" s="241"/>
      <c r="D2" s="241"/>
      <c r="E2" s="241"/>
      <c r="F2" s="241"/>
      <c r="G2" s="242"/>
    </row>
    <row r="3" spans="1:7" ht="25" customHeight="1" x14ac:dyDescent="0.15">
      <c r="A3" s="73" t="s">
        <v>8</v>
      </c>
      <c r="B3" s="72"/>
      <c r="C3" s="241"/>
      <c r="D3" s="241"/>
      <c r="E3" s="241"/>
      <c r="F3" s="241"/>
      <c r="G3" s="242"/>
    </row>
    <row r="4" spans="1:7" ht="25" customHeight="1" x14ac:dyDescent="0.15">
      <c r="A4" s="73" t="s">
        <v>9</v>
      </c>
      <c r="B4" s="72"/>
      <c r="C4" s="241"/>
      <c r="D4" s="241"/>
      <c r="E4" s="241"/>
      <c r="F4" s="241"/>
      <c r="G4" s="242"/>
    </row>
    <row r="5" spans="1:7" x14ac:dyDescent="0.15">
      <c r="B5" s="6"/>
      <c r="C5" s="7"/>
      <c r="D5" s="8"/>
    </row>
  </sheetData>
  <sheetProtection password="CA69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baseColWidth="10" defaultColWidth="8.83203125" defaultRowHeight="13" outlineLevelRow="1" x14ac:dyDescent="0.15"/>
  <cols>
    <col min="1" max="1" width="3.5" customWidth="1"/>
    <col min="2" max="2" width="12.6640625" style="89" customWidth="1"/>
    <col min="3" max="3" width="63.33203125" style="89" customWidth="1"/>
    <col min="4" max="4" width="4.83203125" customWidth="1"/>
    <col min="5" max="5" width="10.6640625" customWidth="1"/>
    <col min="6" max="6" width="9.83203125" customWidth="1"/>
    <col min="7" max="7" width="12.83203125" customWidth="1"/>
    <col min="8" max="17" width="0" hidden="1" customWidth="1"/>
    <col min="18" max="18" width="6.83203125" customWidth="1"/>
    <col min="20" max="20" width="8.5" customWidth="1"/>
    <col min="21" max="23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2">
      <c r="A1" s="251" t="s">
        <v>148</v>
      </c>
      <c r="B1" s="251"/>
      <c r="C1" s="251"/>
      <c r="D1" s="251"/>
      <c r="E1" s="251"/>
      <c r="F1" s="251"/>
      <c r="G1" s="251"/>
      <c r="AG1" t="s">
        <v>149</v>
      </c>
    </row>
    <row r="2" spans="1:60" ht="25" customHeight="1" x14ac:dyDescent="0.15">
      <c r="A2" s="142" t="s">
        <v>7</v>
      </c>
      <c r="B2" s="72" t="s">
        <v>43</v>
      </c>
      <c r="C2" s="252" t="s">
        <v>44</v>
      </c>
      <c r="D2" s="253"/>
      <c r="E2" s="253"/>
      <c r="F2" s="253"/>
      <c r="G2" s="254"/>
      <c r="AG2" t="s">
        <v>150</v>
      </c>
    </row>
    <row r="3" spans="1:60" ht="25" customHeight="1" x14ac:dyDescent="0.15">
      <c r="A3" s="142" t="s">
        <v>8</v>
      </c>
      <c r="B3" s="72" t="s">
        <v>58</v>
      </c>
      <c r="C3" s="252" t="s">
        <v>59</v>
      </c>
      <c r="D3" s="253"/>
      <c r="E3" s="253"/>
      <c r="F3" s="253"/>
      <c r="G3" s="254"/>
      <c r="AC3" s="89" t="s">
        <v>150</v>
      </c>
      <c r="AG3" t="s">
        <v>151</v>
      </c>
    </row>
    <row r="4" spans="1:60" ht="25" customHeight="1" x14ac:dyDescent="0.15">
      <c r="A4" s="143" t="s">
        <v>9</v>
      </c>
      <c r="B4" s="144" t="s">
        <v>58</v>
      </c>
      <c r="C4" s="255" t="s">
        <v>60</v>
      </c>
      <c r="D4" s="256"/>
      <c r="E4" s="256"/>
      <c r="F4" s="256"/>
      <c r="G4" s="257"/>
      <c r="AG4" t="s">
        <v>152</v>
      </c>
    </row>
    <row r="5" spans="1:60" x14ac:dyDescent="0.15">
      <c r="D5" s="141"/>
    </row>
    <row r="6" spans="1:60" ht="39" x14ac:dyDescent="0.15">
      <c r="A6" s="146" t="s">
        <v>153</v>
      </c>
      <c r="B6" s="148" t="s">
        <v>154</v>
      </c>
      <c r="C6" s="148" t="s">
        <v>155</v>
      </c>
      <c r="D6" s="147" t="s">
        <v>156</v>
      </c>
      <c r="E6" s="146" t="s">
        <v>157</v>
      </c>
      <c r="F6" s="145" t="s">
        <v>158</v>
      </c>
      <c r="G6" s="146" t="s">
        <v>29</v>
      </c>
      <c r="H6" s="149" t="s">
        <v>30</v>
      </c>
      <c r="I6" s="149" t="s">
        <v>159</v>
      </c>
      <c r="J6" s="149" t="s">
        <v>31</v>
      </c>
      <c r="K6" s="149" t="s">
        <v>160</v>
      </c>
      <c r="L6" s="149" t="s">
        <v>161</v>
      </c>
      <c r="M6" s="149" t="s">
        <v>162</v>
      </c>
      <c r="N6" s="149" t="s">
        <v>163</v>
      </c>
      <c r="O6" s="149" t="s">
        <v>164</v>
      </c>
      <c r="P6" s="149" t="s">
        <v>165</v>
      </c>
      <c r="Q6" s="149" t="s">
        <v>166</v>
      </c>
      <c r="R6" s="149" t="s">
        <v>167</v>
      </c>
      <c r="S6" s="149" t="s">
        <v>168</v>
      </c>
      <c r="T6" s="149" t="s">
        <v>169</v>
      </c>
      <c r="U6" s="149" t="s">
        <v>170</v>
      </c>
      <c r="V6" s="149" t="s">
        <v>171</v>
      </c>
      <c r="W6" s="149" t="s">
        <v>172</v>
      </c>
    </row>
    <row r="7" spans="1:60" hidden="1" x14ac:dyDescent="0.15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15">
      <c r="A8" s="165" t="s">
        <v>173</v>
      </c>
      <c r="B8" s="166" t="s">
        <v>58</v>
      </c>
      <c r="C8" s="188" t="s">
        <v>71</v>
      </c>
      <c r="D8" s="167"/>
      <c r="E8" s="168"/>
      <c r="F8" s="169"/>
      <c r="G8" s="169">
        <f>SUMIF(AG9:AG73,"&lt;&gt;NOR",G9:G73)</f>
        <v>0</v>
      </c>
      <c r="H8" s="169"/>
      <c r="I8" s="169">
        <f>SUM(I9:I73)</f>
        <v>0</v>
      </c>
      <c r="J8" s="169"/>
      <c r="K8" s="169">
        <f>SUM(K9:K73)</f>
        <v>0</v>
      </c>
      <c r="L8" s="169"/>
      <c r="M8" s="169">
        <f>SUM(M9:M73)</f>
        <v>0</v>
      </c>
      <c r="N8" s="169"/>
      <c r="O8" s="169">
        <f>SUM(O9:O73)</f>
        <v>0</v>
      </c>
      <c r="P8" s="169"/>
      <c r="Q8" s="169">
        <f>SUM(Q9:Q73)</f>
        <v>104.61000000000001</v>
      </c>
      <c r="R8" s="169"/>
      <c r="S8" s="169"/>
      <c r="T8" s="170"/>
      <c r="U8" s="164"/>
      <c r="V8" s="164">
        <f>SUM(V9:V73)</f>
        <v>1020.3399999999998</v>
      </c>
      <c r="W8" s="164"/>
      <c r="AG8" t="s">
        <v>174</v>
      </c>
    </row>
    <row r="9" spans="1:60" ht="33" outlineLevel="1" x14ac:dyDescent="0.15">
      <c r="A9" s="171">
        <v>1</v>
      </c>
      <c r="B9" s="172" t="s">
        <v>175</v>
      </c>
      <c r="C9" s="189" t="s">
        <v>176</v>
      </c>
      <c r="D9" s="173" t="s">
        <v>177</v>
      </c>
      <c r="E9" s="174">
        <v>97.653899999999993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0.13800000000000001</v>
      </c>
      <c r="Q9" s="176">
        <f>ROUND(E9*P9,2)</f>
        <v>13.48</v>
      </c>
      <c r="R9" s="176" t="s">
        <v>178</v>
      </c>
      <c r="S9" s="176" t="s">
        <v>179</v>
      </c>
      <c r="T9" s="177" t="s">
        <v>179</v>
      </c>
      <c r="U9" s="160">
        <v>0.16</v>
      </c>
      <c r="V9" s="160">
        <f>ROUND(E9*U9,2)</f>
        <v>15.62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180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15">
      <c r="A10" s="157"/>
      <c r="B10" s="158"/>
      <c r="C10" s="245" t="s">
        <v>181</v>
      </c>
      <c r="D10" s="246"/>
      <c r="E10" s="246"/>
      <c r="F10" s="246"/>
      <c r="G10" s="24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182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15">
      <c r="A11" s="157"/>
      <c r="B11" s="158"/>
      <c r="C11" s="190" t="s">
        <v>183</v>
      </c>
      <c r="D11" s="162"/>
      <c r="E11" s="163">
        <v>90.765900000000002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184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15">
      <c r="A12" s="157"/>
      <c r="B12" s="158"/>
      <c r="C12" s="190" t="s">
        <v>185</v>
      </c>
      <c r="D12" s="162"/>
      <c r="E12" s="163">
        <v>6.8879999999999999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184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33" outlineLevel="1" x14ac:dyDescent="0.15">
      <c r="A13" s="171">
        <v>2</v>
      </c>
      <c r="B13" s="172" t="s">
        <v>186</v>
      </c>
      <c r="C13" s="189" t="s">
        <v>187</v>
      </c>
      <c r="D13" s="173" t="s">
        <v>177</v>
      </c>
      <c r="E13" s="174">
        <v>25.715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 t="s">
        <v>178</v>
      </c>
      <c r="S13" s="176" t="s">
        <v>179</v>
      </c>
      <c r="T13" s="177" t="s">
        <v>179</v>
      </c>
      <c r="U13" s="160">
        <v>0.14199999999999999</v>
      </c>
      <c r="V13" s="160">
        <f>ROUND(E13*U13,2)</f>
        <v>3.65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188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15">
      <c r="A14" s="157"/>
      <c r="B14" s="158"/>
      <c r="C14" s="245" t="s">
        <v>181</v>
      </c>
      <c r="D14" s="246"/>
      <c r="E14" s="246"/>
      <c r="F14" s="246"/>
      <c r="G14" s="246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182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15">
      <c r="A15" s="157"/>
      <c r="B15" s="158"/>
      <c r="C15" s="190" t="s">
        <v>189</v>
      </c>
      <c r="D15" s="162"/>
      <c r="E15" s="163">
        <v>4.8099999999999996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184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15">
      <c r="A16" s="157"/>
      <c r="B16" s="158"/>
      <c r="C16" s="190" t="s">
        <v>190</v>
      </c>
      <c r="D16" s="162"/>
      <c r="E16" s="163">
        <v>20.905000000000001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184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" outlineLevel="1" x14ac:dyDescent="0.15">
      <c r="A17" s="171">
        <v>3</v>
      </c>
      <c r="B17" s="172" t="s">
        <v>191</v>
      </c>
      <c r="C17" s="189" t="s">
        <v>192</v>
      </c>
      <c r="D17" s="173" t="s">
        <v>177</v>
      </c>
      <c r="E17" s="174">
        <v>10.821999999999999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0.13200000000000001</v>
      </c>
      <c r="Q17" s="176">
        <f>ROUND(E17*P17,2)</f>
        <v>1.43</v>
      </c>
      <c r="R17" s="176" t="s">
        <v>178</v>
      </c>
      <c r="S17" s="176" t="s">
        <v>179</v>
      </c>
      <c r="T17" s="177" t="s">
        <v>179</v>
      </c>
      <c r="U17" s="160">
        <v>0.15060000000000001</v>
      </c>
      <c r="V17" s="160">
        <f>ROUND(E17*U17,2)</f>
        <v>1.63</v>
      </c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180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15">
      <c r="A18" s="157"/>
      <c r="B18" s="158"/>
      <c r="C18" s="190" t="s">
        <v>193</v>
      </c>
      <c r="D18" s="162"/>
      <c r="E18" s="163">
        <v>10.821999999999999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184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22" outlineLevel="1" x14ac:dyDescent="0.15">
      <c r="A19" s="171">
        <v>4</v>
      </c>
      <c r="B19" s="172" t="s">
        <v>194</v>
      </c>
      <c r="C19" s="189" t="s">
        <v>195</v>
      </c>
      <c r="D19" s="173" t="s">
        <v>177</v>
      </c>
      <c r="E19" s="174">
        <v>32.072000000000003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0.33</v>
      </c>
      <c r="Q19" s="176">
        <f>ROUND(E19*P19,2)</f>
        <v>10.58</v>
      </c>
      <c r="R19" s="176" t="s">
        <v>178</v>
      </c>
      <c r="S19" s="176" t="s">
        <v>179</v>
      </c>
      <c r="T19" s="177" t="s">
        <v>179</v>
      </c>
      <c r="U19" s="160">
        <v>0.52649999999999997</v>
      </c>
      <c r="V19" s="160">
        <f>ROUND(E19*U19,2)</f>
        <v>16.89</v>
      </c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180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15">
      <c r="A20" s="157"/>
      <c r="B20" s="158"/>
      <c r="C20" s="190" t="s">
        <v>196</v>
      </c>
      <c r="D20" s="162"/>
      <c r="E20" s="163">
        <v>21.25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184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15">
      <c r="A21" s="157"/>
      <c r="B21" s="158"/>
      <c r="C21" s="190" t="s">
        <v>193</v>
      </c>
      <c r="D21" s="162"/>
      <c r="E21" s="163">
        <v>10.821999999999999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184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" outlineLevel="1" x14ac:dyDescent="0.15">
      <c r="A22" s="171">
        <v>5</v>
      </c>
      <c r="B22" s="172" t="s">
        <v>197</v>
      </c>
      <c r="C22" s="189" t="s">
        <v>198</v>
      </c>
      <c r="D22" s="173" t="s">
        <v>177</v>
      </c>
      <c r="E22" s="174">
        <v>123.3689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6">
        <v>0</v>
      </c>
      <c r="O22" s="176">
        <f>ROUND(E22*N22,2)</f>
        <v>0</v>
      </c>
      <c r="P22" s="176">
        <v>0.61599999999999999</v>
      </c>
      <c r="Q22" s="176">
        <f>ROUND(E22*P22,2)</f>
        <v>76</v>
      </c>
      <c r="R22" s="176" t="s">
        <v>178</v>
      </c>
      <c r="S22" s="176" t="s">
        <v>179</v>
      </c>
      <c r="T22" s="177" t="s">
        <v>179</v>
      </c>
      <c r="U22" s="160">
        <v>0.96879999999999999</v>
      </c>
      <c r="V22" s="160">
        <f>ROUND(E22*U22,2)</f>
        <v>119.52</v>
      </c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180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15">
      <c r="A23" s="157"/>
      <c r="B23" s="158"/>
      <c r="C23" s="190" t="s">
        <v>199</v>
      </c>
      <c r="D23" s="162"/>
      <c r="E23" s="163">
        <v>97.653899999999993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184</v>
      </c>
      <c r="AH23" s="150">
        <v>5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15">
      <c r="A24" s="157"/>
      <c r="B24" s="158"/>
      <c r="C24" s="190" t="s">
        <v>200</v>
      </c>
      <c r="D24" s="162"/>
      <c r="E24" s="163">
        <v>25.715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184</v>
      </c>
      <c r="AH24" s="150">
        <v>5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15">
      <c r="A25" s="171">
        <v>6</v>
      </c>
      <c r="B25" s="172" t="s">
        <v>201</v>
      </c>
      <c r="C25" s="189" t="s">
        <v>202</v>
      </c>
      <c r="D25" s="173" t="s">
        <v>177</v>
      </c>
      <c r="E25" s="174">
        <v>10.821999999999999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0.28799999999999998</v>
      </c>
      <c r="Q25" s="176">
        <f>ROUND(E25*P25,2)</f>
        <v>3.12</v>
      </c>
      <c r="R25" s="176" t="s">
        <v>178</v>
      </c>
      <c r="S25" s="176" t="s">
        <v>179</v>
      </c>
      <c r="T25" s="177" t="s">
        <v>179</v>
      </c>
      <c r="U25" s="160">
        <v>0.98275999999999997</v>
      </c>
      <c r="V25" s="160">
        <f>ROUND(E25*U25,2)</f>
        <v>10.64</v>
      </c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180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15">
      <c r="A26" s="157"/>
      <c r="B26" s="158"/>
      <c r="C26" s="190" t="s">
        <v>193</v>
      </c>
      <c r="D26" s="162"/>
      <c r="E26" s="163">
        <v>10.821999999999999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184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15">
      <c r="A27" s="171">
        <v>7</v>
      </c>
      <c r="B27" s="172" t="s">
        <v>203</v>
      </c>
      <c r="C27" s="189" t="s">
        <v>204</v>
      </c>
      <c r="D27" s="173" t="s">
        <v>205</v>
      </c>
      <c r="E27" s="174">
        <v>155.79235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 t="s">
        <v>206</v>
      </c>
      <c r="S27" s="176" t="s">
        <v>179</v>
      </c>
      <c r="T27" s="177" t="s">
        <v>179</v>
      </c>
      <c r="U27" s="160">
        <v>3.5329999999999999</v>
      </c>
      <c r="V27" s="160">
        <f>ROUND(E27*U27,2)</f>
        <v>550.41</v>
      </c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188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15">
      <c r="A28" s="157"/>
      <c r="B28" s="158"/>
      <c r="C28" s="245" t="s">
        <v>207</v>
      </c>
      <c r="D28" s="246"/>
      <c r="E28" s="246"/>
      <c r="F28" s="246"/>
      <c r="G28" s="246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182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15">
      <c r="A29" s="157"/>
      <c r="B29" s="158"/>
      <c r="C29" s="190" t="s">
        <v>208</v>
      </c>
      <c r="D29" s="162"/>
      <c r="E29" s="163">
        <v>34.528129999999997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184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15">
      <c r="A30" s="157"/>
      <c r="B30" s="158"/>
      <c r="C30" s="190" t="s">
        <v>209</v>
      </c>
      <c r="D30" s="162"/>
      <c r="E30" s="163">
        <v>8.8000000000000007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184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15">
      <c r="A31" s="157"/>
      <c r="B31" s="158"/>
      <c r="C31" s="190" t="s">
        <v>210</v>
      </c>
      <c r="D31" s="162"/>
      <c r="E31" s="163">
        <v>23.628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184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15">
      <c r="A32" s="157"/>
      <c r="B32" s="158"/>
      <c r="C32" s="190" t="s">
        <v>211</v>
      </c>
      <c r="D32" s="162"/>
      <c r="E32" s="163">
        <v>40.897680000000001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184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15">
      <c r="A33" s="157"/>
      <c r="B33" s="158"/>
      <c r="C33" s="190" t="s">
        <v>212</v>
      </c>
      <c r="D33" s="162"/>
      <c r="E33" s="163">
        <v>11.3355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184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15">
      <c r="A34" s="157"/>
      <c r="B34" s="158"/>
      <c r="C34" s="190" t="s">
        <v>213</v>
      </c>
      <c r="D34" s="162"/>
      <c r="E34" s="163">
        <v>30.191040000000001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184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15">
      <c r="A35" s="157"/>
      <c r="B35" s="158"/>
      <c r="C35" s="190" t="s">
        <v>214</v>
      </c>
      <c r="D35" s="162"/>
      <c r="E35" s="163">
        <v>6.4119999999999999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184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15">
      <c r="A36" s="171">
        <v>8</v>
      </c>
      <c r="B36" s="172" t="s">
        <v>215</v>
      </c>
      <c r="C36" s="189" t="s">
        <v>216</v>
      </c>
      <c r="D36" s="173" t="s">
        <v>205</v>
      </c>
      <c r="E36" s="174">
        <v>5.7094399999999998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6" t="s">
        <v>206</v>
      </c>
      <c r="S36" s="176" t="s">
        <v>179</v>
      </c>
      <c r="T36" s="177" t="s">
        <v>179</v>
      </c>
      <c r="U36" s="160">
        <v>6.298</v>
      </c>
      <c r="V36" s="160">
        <f>ROUND(E36*U36,2)</f>
        <v>35.96</v>
      </c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188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15">
      <c r="A37" s="157"/>
      <c r="B37" s="158"/>
      <c r="C37" s="245" t="s">
        <v>217</v>
      </c>
      <c r="D37" s="246"/>
      <c r="E37" s="246"/>
      <c r="F37" s="246"/>
      <c r="G37" s="246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182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15">
      <c r="A38" s="157"/>
      <c r="B38" s="158"/>
      <c r="C38" s="190" t="s">
        <v>218</v>
      </c>
      <c r="D38" s="162"/>
      <c r="E38" s="163">
        <v>1.7694399999999999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184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15">
      <c r="A39" s="157"/>
      <c r="B39" s="158"/>
      <c r="C39" s="190" t="s">
        <v>219</v>
      </c>
      <c r="D39" s="162"/>
      <c r="E39" s="163">
        <v>1.0149999999999999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184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15">
      <c r="A40" s="157"/>
      <c r="B40" s="158"/>
      <c r="C40" s="190" t="s">
        <v>220</v>
      </c>
      <c r="D40" s="162"/>
      <c r="E40" s="163">
        <v>2.9249999999999998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184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15">
      <c r="A41" s="171">
        <v>9</v>
      </c>
      <c r="B41" s="172" t="s">
        <v>221</v>
      </c>
      <c r="C41" s="189" t="s">
        <v>222</v>
      </c>
      <c r="D41" s="173" t="s">
        <v>205</v>
      </c>
      <c r="E41" s="174">
        <v>5.7094399999999998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6" t="s">
        <v>206</v>
      </c>
      <c r="S41" s="176" t="s">
        <v>179</v>
      </c>
      <c r="T41" s="177" t="s">
        <v>179</v>
      </c>
      <c r="U41" s="160">
        <v>1.0999999999999999E-2</v>
      </c>
      <c r="V41" s="160">
        <f>ROUND(E41*U41,2)</f>
        <v>0.06</v>
      </c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188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15">
      <c r="A42" s="157"/>
      <c r="B42" s="158"/>
      <c r="C42" s="245" t="s">
        <v>223</v>
      </c>
      <c r="D42" s="246"/>
      <c r="E42" s="246"/>
      <c r="F42" s="246"/>
      <c r="G42" s="246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182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15">
      <c r="A43" s="157"/>
      <c r="B43" s="158"/>
      <c r="C43" s="190" t="s">
        <v>224</v>
      </c>
      <c r="D43" s="162"/>
      <c r="E43" s="163">
        <v>5.7094399999999998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184</v>
      </c>
      <c r="AH43" s="150">
        <v>5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33" outlineLevel="1" x14ac:dyDescent="0.15">
      <c r="A44" s="171">
        <v>10</v>
      </c>
      <c r="B44" s="172" t="s">
        <v>225</v>
      </c>
      <c r="C44" s="189" t="s">
        <v>226</v>
      </c>
      <c r="D44" s="173" t="s">
        <v>205</v>
      </c>
      <c r="E44" s="174">
        <v>28.5472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6" t="s">
        <v>206</v>
      </c>
      <c r="S44" s="176" t="s">
        <v>179</v>
      </c>
      <c r="T44" s="177" t="s">
        <v>179</v>
      </c>
      <c r="U44" s="160">
        <v>0</v>
      </c>
      <c r="V44" s="160">
        <f>ROUND(E44*U44,2)</f>
        <v>0</v>
      </c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188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15">
      <c r="A45" s="157"/>
      <c r="B45" s="158"/>
      <c r="C45" s="245" t="s">
        <v>223</v>
      </c>
      <c r="D45" s="246"/>
      <c r="E45" s="246"/>
      <c r="F45" s="246"/>
      <c r="G45" s="246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182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15">
      <c r="A46" s="157"/>
      <c r="B46" s="158"/>
      <c r="C46" s="190" t="s">
        <v>227</v>
      </c>
      <c r="D46" s="162"/>
      <c r="E46" s="163">
        <v>28.5472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184</v>
      </c>
      <c r="AH46" s="150">
        <v>5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15">
      <c r="A47" s="171">
        <v>11</v>
      </c>
      <c r="B47" s="172" t="s">
        <v>228</v>
      </c>
      <c r="C47" s="189" t="s">
        <v>229</v>
      </c>
      <c r="D47" s="173" t="s">
        <v>205</v>
      </c>
      <c r="E47" s="174">
        <v>5.7094399999999998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6" t="s">
        <v>206</v>
      </c>
      <c r="S47" s="176" t="s">
        <v>179</v>
      </c>
      <c r="T47" s="177" t="s">
        <v>179</v>
      </c>
      <c r="U47" s="160">
        <v>0.86799999999999999</v>
      </c>
      <c r="V47" s="160">
        <f>ROUND(E47*U47,2)</f>
        <v>4.96</v>
      </c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188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15">
      <c r="A48" s="157"/>
      <c r="B48" s="158"/>
      <c r="C48" s="245" t="s">
        <v>230</v>
      </c>
      <c r="D48" s="246"/>
      <c r="E48" s="246"/>
      <c r="F48" s="246"/>
      <c r="G48" s="246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182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15">
      <c r="A49" s="157"/>
      <c r="B49" s="158"/>
      <c r="C49" s="190" t="s">
        <v>231</v>
      </c>
      <c r="D49" s="162"/>
      <c r="E49" s="163">
        <v>5.7094399999999998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184</v>
      </c>
      <c r="AH49" s="150">
        <v>5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33" outlineLevel="1" x14ac:dyDescent="0.15">
      <c r="A50" s="171">
        <v>12</v>
      </c>
      <c r="B50" s="172" t="s">
        <v>232</v>
      </c>
      <c r="C50" s="189" t="s">
        <v>233</v>
      </c>
      <c r="D50" s="173" t="s">
        <v>205</v>
      </c>
      <c r="E50" s="174">
        <v>22.837759999999999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6" t="s">
        <v>206</v>
      </c>
      <c r="S50" s="176" t="s">
        <v>179</v>
      </c>
      <c r="T50" s="177" t="s">
        <v>179</v>
      </c>
      <c r="U50" s="160">
        <v>0.79100000000000004</v>
      </c>
      <c r="V50" s="160">
        <f>ROUND(E50*U50,2)</f>
        <v>18.059999999999999</v>
      </c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188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15">
      <c r="A51" s="157"/>
      <c r="B51" s="158"/>
      <c r="C51" s="245" t="s">
        <v>230</v>
      </c>
      <c r="D51" s="246"/>
      <c r="E51" s="246"/>
      <c r="F51" s="246"/>
      <c r="G51" s="246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182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15">
      <c r="A52" s="157"/>
      <c r="B52" s="158"/>
      <c r="C52" s="190" t="s">
        <v>234</v>
      </c>
      <c r="D52" s="162"/>
      <c r="E52" s="163">
        <v>22.837759999999999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184</v>
      </c>
      <c r="AH52" s="150">
        <v>5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ht="44" outlineLevel="1" x14ac:dyDescent="0.15">
      <c r="A53" s="171">
        <v>13</v>
      </c>
      <c r="B53" s="172" t="s">
        <v>235</v>
      </c>
      <c r="C53" s="189" t="s">
        <v>236</v>
      </c>
      <c r="D53" s="173" t="s">
        <v>205</v>
      </c>
      <c r="E53" s="174">
        <v>5.7094399999999998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6" t="s">
        <v>206</v>
      </c>
      <c r="S53" s="176" t="s">
        <v>179</v>
      </c>
      <c r="T53" s="177" t="s">
        <v>179</v>
      </c>
      <c r="U53" s="160">
        <v>1.9379999999999999</v>
      </c>
      <c r="V53" s="160">
        <f>ROUND(E53*U53,2)</f>
        <v>11.06</v>
      </c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188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15">
      <c r="A54" s="157"/>
      <c r="B54" s="158"/>
      <c r="C54" s="190" t="s">
        <v>231</v>
      </c>
      <c r="D54" s="162"/>
      <c r="E54" s="163">
        <v>5.7094399999999998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184</v>
      </c>
      <c r="AH54" s="150">
        <v>5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ht="22" outlineLevel="1" x14ac:dyDescent="0.15">
      <c r="A55" s="171">
        <v>14</v>
      </c>
      <c r="B55" s="172" t="s">
        <v>237</v>
      </c>
      <c r="C55" s="189" t="s">
        <v>238</v>
      </c>
      <c r="D55" s="173" t="s">
        <v>205</v>
      </c>
      <c r="E55" s="174">
        <v>155.79235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6" t="s">
        <v>206</v>
      </c>
      <c r="S55" s="176" t="s">
        <v>179</v>
      </c>
      <c r="T55" s="177" t="s">
        <v>179</v>
      </c>
      <c r="U55" s="160">
        <v>1.2390000000000001</v>
      </c>
      <c r="V55" s="160">
        <f>ROUND(E55*U55,2)</f>
        <v>193.03</v>
      </c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188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15">
      <c r="A56" s="157"/>
      <c r="B56" s="158"/>
      <c r="C56" s="245" t="s">
        <v>239</v>
      </c>
      <c r="D56" s="246"/>
      <c r="E56" s="246"/>
      <c r="F56" s="246"/>
      <c r="G56" s="246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182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15">
      <c r="A57" s="157"/>
      <c r="B57" s="158"/>
      <c r="C57" s="190" t="s">
        <v>240</v>
      </c>
      <c r="D57" s="162"/>
      <c r="E57" s="163">
        <v>155.79235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184</v>
      </c>
      <c r="AH57" s="150">
        <v>5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15">
      <c r="A58" s="171">
        <v>15</v>
      </c>
      <c r="B58" s="172" t="s">
        <v>241</v>
      </c>
      <c r="C58" s="189" t="s">
        <v>242</v>
      </c>
      <c r="D58" s="173" t="s">
        <v>177</v>
      </c>
      <c r="E58" s="174">
        <v>150.5369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6" t="s">
        <v>206</v>
      </c>
      <c r="S58" s="176" t="s">
        <v>179</v>
      </c>
      <c r="T58" s="177" t="s">
        <v>179</v>
      </c>
      <c r="U58" s="160">
        <v>9.6000000000000002E-2</v>
      </c>
      <c r="V58" s="160">
        <f>ROUND(E58*U58,2)</f>
        <v>14.45</v>
      </c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188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15">
      <c r="A59" s="157"/>
      <c r="B59" s="158"/>
      <c r="C59" s="245" t="s">
        <v>243</v>
      </c>
      <c r="D59" s="246"/>
      <c r="E59" s="246"/>
      <c r="F59" s="246"/>
      <c r="G59" s="246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182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15">
      <c r="A60" s="157"/>
      <c r="B60" s="158"/>
      <c r="C60" s="190" t="s">
        <v>244</v>
      </c>
      <c r="D60" s="162"/>
      <c r="E60" s="163">
        <v>25.715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184</v>
      </c>
      <c r="AH60" s="150">
        <v>5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15">
      <c r="A61" s="157"/>
      <c r="B61" s="158"/>
      <c r="C61" s="190" t="s">
        <v>245</v>
      </c>
      <c r="D61" s="162"/>
      <c r="E61" s="163">
        <v>97.653899999999993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184</v>
      </c>
      <c r="AH61" s="150">
        <v>5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15">
      <c r="A62" s="157"/>
      <c r="B62" s="158"/>
      <c r="C62" s="190" t="s">
        <v>246</v>
      </c>
      <c r="D62" s="162"/>
      <c r="E62" s="163">
        <v>5.8680000000000003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184</v>
      </c>
      <c r="AH62" s="150">
        <v>5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15">
      <c r="A63" s="157"/>
      <c r="B63" s="158"/>
      <c r="C63" s="190" t="s">
        <v>247</v>
      </c>
      <c r="D63" s="162"/>
      <c r="E63" s="163">
        <v>21.3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184</v>
      </c>
      <c r="AH63" s="150">
        <v>5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15">
      <c r="A64" s="171">
        <v>16</v>
      </c>
      <c r="B64" s="172" t="s">
        <v>248</v>
      </c>
      <c r="C64" s="189" t="s">
        <v>249</v>
      </c>
      <c r="D64" s="173" t="s">
        <v>177</v>
      </c>
      <c r="E64" s="174">
        <v>45.9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6">
        <v>0</v>
      </c>
      <c r="O64" s="176">
        <f>ROUND(E64*N64,2)</f>
        <v>0</v>
      </c>
      <c r="P64" s="176">
        <v>0</v>
      </c>
      <c r="Q64" s="176">
        <f>ROUND(E64*P64,2)</f>
        <v>0</v>
      </c>
      <c r="R64" s="176" t="s">
        <v>206</v>
      </c>
      <c r="S64" s="176" t="s">
        <v>179</v>
      </c>
      <c r="T64" s="177" t="s">
        <v>179</v>
      </c>
      <c r="U64" s="160">
        <v>0.13</v>
      </c>
      <c r="V64" s="160">
        <f>ROUND(E64*U64,2)</f>
        <v>5.97</v>
      </c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188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15">
      <c r="A65" s="157"/>
      <c r="B65" s="158"/>
      <c r="C65" s="245" t="s">
        <v>250</v>
      </c>
      <c r="D65" s="246"/>
      <c r="E65" s="246"/>
      <c r="F65" s="246"/>
      <c r="G65" s="246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182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15">
      <c r="A66" s="157"/>
      <c r="B66" s="158"/>
      <c r="C66" s="190" t="s">
        <v>251</v>
      </c>
      <c r="D66" s="162"/>
      <c r="E66" s="163">
        <v>45.9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184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15">
      <c r="A67" s="171">
        <v>17</v>
      </c>
      <c r="B67" s="172" t="s">
        <v>252</v>
      </c>
      <c r="C67" s="189" t="s">
        <v>253</v>
      </c>
      <c r="D67" s="173" t="s">
        <v>205</v>
      </c>
      <c r="E67" s="174">
        <v>5.7094399999999998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6" t="s">
        <v>206</v>
      </c>
      <c r="S67" s="176" t="s">
        <v>179</v>
      </c>
      <c r="T67" s="177" t="s">
        <v>179</v>
      </c>
      <c r="U67" s="160">
        <v>0</v>
      </c>
      <c r="V67" s="160">
        <f>ROUND(E67*U67,2)</f>
        <v>0</v>
      </c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188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15">
      <c r="A68" s="157"/>
      <c r="B68" s="158"/>
      <c r="C68" s="190" t="s">
        <v>231</v>
      </c>
      <c r="D68" s="162"/>
      <c r="E68" s="163">
        <v>5.7094399999999998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184</v>
      </c>
      <c r="AH68" s="150">
        <v>5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15">
      <c r="A69" s="171">
        <v>18</v>
      </c>
      <c r="B69" s="172" t="s">
        <v>254</v>
      </c>
      <c r="C69" s="189" t="s">
        <v>255</v>
      </c>
      <c r="D69" s="173" t="s">
        <v>177</v>
      </c>
      <c r="E69" s="174">
        <v>45.9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 t="s">
        <v>256</v>
      </c>
      <c r="S69" s="176" t="s">
        <v>179</v>
      </c>
      <c r="T69" s="177" t="s">
        <v>179</v>
      </c>
      <c r="U69" s="160">
        <v>0.06</v>
      </c>
      <c r="V69" s="160">
        <f>ROUND(E69*U69,2)</f>
        <v>2.75</v>
      </c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257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15">
      <c r="A70" s="157"/>
      <c r="B70" s="158"/>
      <c r="C70" s="190" t="s">
        <v>258</v>
      </c>
      <c r="D70" s="162"/>
      <c r="E70" s="163">
        <v>45.9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184</v>
      </c>
      <c r="AH70" s="150">
        <v>5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15">
      <c r="A71" s="171">
        <v>19</v>
      </c>
      <c r="B71" s="172" t="s">
        <v>259</v>
      </c>
      <c r="C71" s="189" t="s">
        <v>260</v>
      </c>
      <c r="D71" s="173" t="s">
        <v>177</v>
      </c>
      <c r="E71" s="174">
        <v>45.9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6" t="s">
        <v>256</v>
      </c>
      <c r="S71" s="176" t="s">
        <v>179</v>
      </c>
      <c r="T71" s="177" t="s">
        <v>179</v>
      </c>
      <c r="U71" s="160">
        <v>0.34155000000000002</v>
      </c>
      <c r="V71" s="160">
        <f>ROUND(E71*U71,2)</f>
        <v>15.68</v>
      </c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257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ht="44" outlineLevel="1" x14ac:dyDescent="0.15">
      <c r="A72" s="157"/>
      <c r="B72" s="158"/>
      <c r="C72" s="245" t="s">
        <v>261</v>
      </c>
      <c r="D72" s="246"/>
      <c r="E72" s="246"/>
      <c r="F72" s="246"/>
      <c r="G72" s="246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182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78" t="str">
        <f>C72</f>
        <v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v>
      </c>
      <c r="BB72" s="150"/>
      <c r="BC72" s="150"/>
      <c r="BD72" s="150"/>
      <c r="BE72" s="150"/>
      <c r="BF72" s="150"/>
      <c r="BG72" s="150"/>
      <c r="BH72" s="150"/>
    </row>
    <row r="73" spans="1:60" outlineLevel="1" x14ac:dyDescent="0.15">
      <c r="A73" s="157"/>
      <c r="B73" s="158"/>
      <c r="C73" s="190" t="s">
        <v>258</v>
      </c>
      <c r="D73" s="162"/>
      <c r="E73" s="163">
        <v>45.9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184</v>
      </c>
      <c r="AH73" s="150">
        <v>5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x14ac:dyDescent="0.15">
      <c r="A74" s="165" t="s">
        <v>173</v>
      </c>
      <c r="B74" s="166" t="s">
        <v>61</v>
      </c>
      <c r="C74" s="188" t="s">
        <v>72</v>
      </c>
      <c r="D74" s="167"/>
      <c r="E74" s="168"/>
      <c r="F74" s="169"/>
      <c r="G74" s="169">
        <f>SUMIF(AG75:AG88,"&lt;&gt;NOR",G75:G88)</f>
        <v>0</v>
      </c>
      <c r="H74" s="169"/>
      <c r="I74" s="169">
        <f>SUM(I75:I88)</f>
        <v>0</v>
      </c>
      <c r="J74" s="169"/>
      <c r="K74" s="169">
        <f>SUM(K75:K88)</f>
        <v>0</v>
      </c>
      <c r="L74" s="169"/>
      <c r="M74" s="169">
        <f>SUM(M75:M88)</f>
        <v>0</v>
      </c>
      <c r="N74" s="169"/>
      <c r="O74" s="169">
        <f>SUM(O75:O88)</f>
        <v>0</v>
      </c>
      <c r="P74" s="169"/>
      <c r="Q74" s="169">
        <f>SUM(Q75:Q88)</f>
        <v>0</v>
      </c>
      <c r="R74" s="169"/>
      <c r="S74" s="169"/>
      <c r="T74" s="170"/>
      <c r="U74" s="164"/>
      <c r="V74" s="164">
        <f>SUM(V75:V88)</f>
        <v>0</v>
      </c>
      <c r="W74" s="164"/>
      <c r="AG74" t="s">
        <v>174</v>
      </c>
    </row>
    <row r="75" spans="1:60" outlineLevel="1" x14ac:dyDescent="0.15">
      <c r="A75" s="171">
        <v>20</v>
      </c>
      <c r="B75" s="172" t="s">
        <v>262</v>
      </c>
      <c r="C75" s="189" t="s">
        <v>263</v>
      </c>
      <c r="D75" s="173" t="s">
        <v>264</v>
      </c>
      <c r="E75" s="174">
        <v>2268.9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6"/>
      <c r="S75" s="176" t="s">
        <v>265</v>
      </c>
      <c r="T75" s="177" t="s">
        <v>266</v>
      </c>
      <c r="U75" s="160">
        <v>0</v>
      </c>
      <c r="V75" s="160">
        <f>ROUND(E75*U75,2)</f>
        <v>0</v>
      </c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188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15">
      <c r="A76" s="157"/>
      <c r="B76" s="158"/>
      <c r="C76" s="190" t="s">
        <v>267</v>
      </c>
      <c r="D76" s="162"/>
      <c r="E76" s="163">
        <v>2268.9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184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15">
      <c r="A77" s="171">
        <v>21</v>
      </c>
      <c r="B77" s="172" t="s">
        <v>268</v>
      </c>
      <c r="C77" s="189" t="s">
        <v>269</v>
      </c>
      <c r="D77" s="173" t="s">
        <v>264</v>
      </c>
      <c r="E77" s="174">
        <v>2268.9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6">
        <v>0</v>
      </c>
      <c r="O77" s="176">
        <f>ROUND(E77*N77,2)</f>
        <v>0</v>
      </c>
      <c r="P77" s="176">
        <v>0</v>
      </c>
      <c r="Q77" s="176">
        <f>ROUND(E77*P77,2)</f>
        <v>0</v>
      </c>
      <c r="R77" s="176"/>
      <c r="S77" s="176" t="s">
        <v>265</v>
      </c>
      <c r="T77" s="177" t="s">
        <v>266</v>
      </c>
      <c r="U77" s="160">
        <v>0</v>
      </c>
      <c r="V77" s="160">
        <f>ROUND(E77*U77,2)</f>
        <v>0</v>
      </c>
      <c r="W77" s="160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188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15">
      <c r="A78" s="157"/>
      <c r="B78" s="158"/>
      <c r="C78" s="190" t="s">
        <v>270</v>
      </c>
      <c r="D78" s="162"/>
      <c r="E78" s="163">
        <v>2268.9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184</v>
      </c>
      <c r="AH78" s="150">
        <v>5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2" outlineLevel="1" x14ac:dyDescent="0.15">
      <c r="A79" s="171">
        <v>22</v>
      </c>
      <c r="B79" s="172" t="s">
        <v>271</v>
      </c>
      <c r="C79" s="189" t="s">
        <v>272</v>
      </c>
      <c r="D79" s="173" t="s">
        <v>177</v>
      </c>
      <c r="E79" s="174">
        <v>171.3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6">
        <v>0</v>
      </c>
      <c r="O79" s="176">
        <f>ROUND(E79*N79,2)</f>
        <v>0</v>
      </c>
      <c r="P79" s="176">
        <v>0</v>
      </c>
      <c r="Q79" s="176">
        <f>ROUND(E79*P79,2)</f>
        <v>0</v>
      </c>
      <c r="R79" s="176"/>
      <c r="S79" s="176" t="s">
        <v>265</v>
      </c>
      <c r="T79" s="177" t="s">
        <v>266</v>
      </c>
      <c r="U79" s="160">
        <v>0</v>
      </c>
      <c r="V79" s="160">
        <f>ROUND(E79*U79,2)</f>
        <v>0</v>
      </c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180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15">
      <c r="A80" s="157"/>
      <c r="B80" s="158"/>
      <c r="C80" s="190" t="s">
        <v>273</v>
      </c>
      <c r="D80" s="162"/>
      <c r="E80" s="163">
        <v>171.3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184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15">
      <c r="A81" s="171">
        <v>23</v>
      </c>
      <c r="B81" s="172" t="s">
        <v>274</v>
      </c>
      <c r="C81" s="189" t="s">
        <v>275</v>
      </c>
      <c r="D81" s="173" t="s">
        <v>177</v>
      </c>
      <c r="E81" s="174">
        <v>17.775010000000002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6">
        <v>0</v>
      </c>
      <c r="O81" s="176">
        <f>ROUND(E81*N81,2)</f>
        <v>0</v>
      </c>
      <c r="P81" s="176">
        <v>0</v>
      </c>
      <c r="Q81" s="176">
        <f>ROUND(E81*P81,2)</f>
        <v>0</v>
      </c>
      <c r="R81" s="176"/>
      <c r="S81" s="176" t="s">
        <v>265</v>
      </c>
      <c r="T81" s="177" t="s">
        <v>266</v>
      </c>
      <c r="U81" s="160">
        <v>0</v>
      </c>
      <c r="V81" s="160">
        <f>ROUND(E81*U81,2)</f>
        <v>0</v>
      </c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180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15">
      <c r="A82" s="157"/>
      <c r="B82" s="158"/>
      <c r="C82" s="190" t="s">
        <v>276</v>
      </c>
      <c r="D82" s="162"/>
      <c r="E82" s="163">
        <v>17.775010000000002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184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15">
      <c r="A83" s="171">
        <v>24</v>
      </c>
      <c r="B83" s="172" t="s">
        <v>277</v>
      </c>
      <c r="C83" s="189" t="s">
        <v>278</v>
      </c>
      <c r="D83" s="173" t="s">
        <v>264</v>
      </c>
      <c r="E83" s="174">
        <v>2268.9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6"/>
      <c r="S83" s="176" t="s">
        <v>265</v>
      </c>
      <c r="T83" s="177" t="s">
        <v>266</v>
      </c>
      <c r="U83" s="160">
        <v>0</v>
      </c>
      <c r="V83" s="160">
        <f>ROUND(E83*U83,2)</f>
        <v>0</v>
      </c>
      <c r="W83" s="160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188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15">
      <c r="A84" s="157"/>
      <c r="B84" s="158"/>
      <c r="C84" s="190" t="s">
        <v>270</v>
      </c>
      <c r="D84" s="162"/>
      <c r="E84" s="163">
        <v>2268.9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184</v>
      </c>
      <c r="AH84" s="150">
        <v>5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15">
      <c r="A85" s="171">
        <v>25</v>
      </c>
      <c r="B85" s="172" t="s">
        <v>279</v>
      </c>
      <c r="C85" s="189" t="s">
        <v>280</v>
      </c>
      <c r="D85" s="173" t="s">
        <v>281</v>
      </c>
      <c r="E85" s="174">
        <v>4538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6"/>
      <c r="S85" s="176" t="s">
        <v>265</v>
      </c>
      <c r="T85" s="177" t="s">
        <v>266</v>
      </c>
      <c r="U85" s="160">
        <v>0</v>
      </c>
      <c r="V85" s="160">
        <f>ROUND(E85*U85,2)</f>
        <v>0</v>
      </c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188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15">
      <c r="A86" s="157"/>
      <c r="B86" s="158"/>
      <c r="C86" s="190" t="s">
        <v>282</v>
      </c>
      <c r="D86" s="162"/>
      <c r="E86" s="163">
        <v>4538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184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15">
      <c r="A87" s="171">
        <v>26</v>
      </c>
      <c r="B87" s="172" t="s">
        <v>283</v>
      </c>
      <c r="C87" s="189" t="s">
        <v>284</v>
      </c>
      <c r="D87" s="173" t="s">
        <v>285</v>
      </c>
      <c r="E87" s="174">
        <v>406.51125999999999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6">
        <v>0</v>
      </c>
      <c r="O87" s="176">
        <f>ROUND(E87*N87,2)</f>
        <v>0</v>
      </c>
      <c r="P87" s="176">
        <v>0</v>
      </c>
      <c r="Q87" s="176">
        <f>ROUND(E87*P87,2)</f>
        <v>0</v>
      </c>
      <c r="R87" s="176"/>
      <c r="S87" s="176" t="s">
        <v>265</v>
      </c>
      <c r="T87" s="177" t="s">
        <v>266</v>
      </c>
      <c r="U87" s="160">
        <v>0</v>
      </c>
      <c r="V87" s="160">
        <f>ROUND(E87*U87,2)</f>
        <v>0</v>
      </c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286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15">
      <c r="A88" s="157"/>
      <c r="B88" s="158"/>
      <c r="C88" s="190" t="s">
        <v>287</v>
      </c>
      <c r="D88" s="162"/>
      <c r="E88" s="163">
        <v>406.51125999999999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184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x14ac:dyDescent="0.15">
      <c r="A89" s="165" t="s">
        <v>173</v>
      </c>
      <c r="B89" s="166" t="s">
        <v>63</v>
      </c>
      <c r="C89" s="188" t="s">
        <v>73</v>
      </c>
      <c r="D89" s="167"/>
      <c r="E89" s="168"/>
      <c r="F89" s="169"/>
      <c r="G89" s="169">
        <f>SUMIF(AG90:AG105,"&lt;&gt;NOR",G90:G105)</f>
        <v>0</v>
      </c>
      <c r="H89" s="169"/>
      <c r="I89" s="169">
        <f>SUM(I90:I105)</f>
        <v>0</v>
      </c>
      <c r="J89" s="169"/>
      <c r="K89" s="169">
        <f>SUM(K90:K105)</f>
        <v>0</v>
      </c>
      <c r="L89" s="169"/>
      <c r="M89" s="169">
        <f>SUM(M90:M105)</f>
        <v>0</v>
      </c>
      <c r="N89" s="169"/>
      <c r="O89" s="169">
        <f>SUM(O90:O105)</f>
        <v>1.1300000000000001</v>
      </c>
      <c r="P89" s="169"/>
      <c r="Q89" s="169">
        <f>SUM(Q90:Q105)</f>
        <v>0</v>
      </c>
      <c r="R89" s="169"/>
      <c r="S89" s="169"/>
      <c r="T89" s="170"/>
      <c r="U89" s="164"/>
      <c r="V89" s="164">
        <f>SUM(V90:V105)</f>
        <v>35.32</v>
      </c>
      <c r="W89" s="164"/>
      <c r="AG89" t="s">
        <v>174</v>
      </c>
    </row>
    <row r="90" spans="1:60" outlineLevel="1" x14ac:dyDescent="0.15">
      <c r="A90" s="171">
        <v>27</v>
      </c>
      <c r="B90" s="172" t="s">
        <v>288</v>
      </c>
      <c r="C90" s="189" t="s">
        <v>289</v>
      </c>
      <c r="D90" s="173" t="s">
        <v>290</v>
      </c>
      <c r="E90" s="174">
        <v>0.11262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76">
        <v>1.9539999999999998E-2</v>
      </c>
      <c r="O90" s="176">
        <f>ROUND(E90*N90,2)</f>
        <v>0</v>
      </c>
      <c r="P90" s="176">
        <v>0</v>
      </c>
      <c r="Q90" s="176">
        <f>ROUND(E90*P90,2)</f>
        <v>0</v>
      </c>
      <c r="R90" s="176" t="s">
        <v>291</v>
      </c>
      <c r="S90" s="176" t="s">
        <v>179</v>
      </c>
      <c r="T90" s="177" t="s">
        <v>179</v>
      </c>
      <c r="U90" s="160">
        <v>18.175000000000001</v>
      </c>
      <c r="V90" s="160">
        <f>ROUND(E90*U90,2)</f>
        <v>2.0499999999999998</v>
      </c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180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15">
      <c r="A91" s="157"/>
      <c r="B91" s="158"/>
      <c r="C91" s="245" t="s">
        <v>292</v>
      </c>
      <c r="D91" s="246"/>
      <c r="E91" s="246"/>
      <c r="F91" s="246"/>
      <c r="G91" s="246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182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15">
      <c r="A92" s="157"/>
      <c r="B92" s="158"/>
      <c r="C92" s="190" t="s">
        <v>293</v>
      </c>
      <c r="D92" s="162"/>
      <c r="E92" s="163">
        <v>7.0529999999999995E-2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184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15">
      <c r="A93" s="157"/>
      <c r="B93" s="158"/>
      <c r="C93" s="190" t="s">
        <v>294</v>
      </c>
      <c r="D93" s="162"/>
      <c r="E93" s="163">
        <v>4.2099999999999999E-2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184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33" outlineLevel="1" x14ac:dyDescent="0.15">
      <c r="A94" s="171">
        <v>28</v>
      </c>
      <c r="B94" s="172" t="s">
        <v>295</v>
      </c>
      <c r="C94" s="189" t="s">
        <v>296</v>
      </c>
      <c r="D94" s="173" t="s">
        <v>177</v>
      </c>
      <c r="E94" s="174">
        <v>22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6">
        <v>4.1860000000000001E-2</v>
      </c>
      <c r="O94" s="176">
        <f>ROUND(E94*N94,2)</f>
        <v>0.92</v>
      </c>
      <c r="P94" s="176">
        <v>0</v>
      </c>
      <c r="Q94" s="176">
        <f>ROUND(E94*P94,2)</f>
        <v>0</v>
      </c>
      <c r="R94" s="176" t="s">
        <v>291</v>
      </c>
      <c r="S94" s="176" t="s">
        <v>179</v>
      </c>
      <c r="T94" s="177" t="s">
        <v>179</v>
      </c>
      <c r="U94" s="160">
        <v>1.194</v>
      </c>
      <c r="V94" s="160">
        <f>ROUND(E94*U94,2)</f>
        <v>26.27</v>
      </c>
      <c r="W94" s="160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180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15">
      <c r="A95" s="157"/>
      <c r="B95" s="158"/>
      <c r="C95" s="190" t="s">
        <v>297</v>
      </c>
      <c r="D95" s="162"/>
      <c r="E95" s="163">
        <v>22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184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22" outlineLevel="1" x14ac:dyDescent="0.15">
      <c r="A96" s="171">
        <v>29</v>
      </c>
      <c r="B96" s="172" t="s">
        <v>298</v>
      </c>
      <c r="C96" s="189" t="s">
        <v>299</v>
      </c>
      <c r="D96" s="173" t="s">
        <v>177</v>
      </c>
      <c r="E96" s="174">
        <v>4.4000000000000004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6">
        <v>1.8519999999999998E-2</v>
      </c>
      <c r="O96" s="176">
        <f>ROUND(E96*N96,2)</f>
        <v>0.08</v>
      </c>
      <c r="P96" s="176">
        <v>0</v>
      </c>
      <c r="Q96" s="176">
        <f>ROUND(E96*P96,2)</f>
        <v>0</v>
      </c>
      <c r="R96" s="176" t="s">
        <v>291</v>
      </c>
      <c r="S96" s="176" t="s">
        <v>179</v>
      </c>
      <c r="T96" s="177" t="s">
        <v>179</v>
      </c>
      <c r="U96" s="160">
        <v>1.0109999999999999</v>
      </c>
      <c r="V96" s="160">
        <f>ROUND(E96*U96,2)</f>
        <v>4.45</v>
      </c>
      <c r="W96" s="160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180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15">
      <c r="A97" s="157"/>
      <c r="B97" s="158"/>
      <c r="C97" s="190" t="s">
        <v>300</v>
      </c>
      <c r="D97" s="162"/>
      <c r="E97" s="163">
        <v>4.4000000000000004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184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15">
      <c r="A98" s="171">
        <v>30</v>
      </c>
      <c r="B98" s="172" t="s">
        <v>301</v>
      </c>
      <c r="C98" s="189" t="s">
        <v>302</v>
      </c>
      <c r="D98" s="173" t="s">
        <v>177</v>
      </c>
      <c r="E98" s="174">
        <v>4.4000000000000004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6">
        <v>0</v>
      </c>
      <c r="O98" s="176">
        <f>ROUND(E98*N98,2)</f>
        <v>0</v>
      </c>
      <c r="P98" s="176">
        <v>0</v>
      </c>
      <c r="Q98" s="176">
        <f>ROUND(E98*P98,2)</f>
        <v>0</v>
      </c>
      <c r="R98" s="176" t="s">
        <v>291</v>
      </c>
      <c r="S98" s="176" t="s">
        <v>179</v>
      </c>
      <c r="T98" s="177" t="s">
        <v>179</v>
      </c>
      <c r="U98" s="160">
        <v>0.57999999999999996</v>
      </c>
      <c r="V98" s="160">
        <f>ROUND(E98*U98,2)</f>
        <v>2.5499999999999998</v>
      </c>
      <c r="W98" s="160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180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15">
      <c r="A99" s="157"/>
      <c r="B99" s="158"/>
      <c r="C99" s="190" t="s">
        <v>303</v>
      </c>
      <c r="D99" s="162"/>
      <c r="E99" s="163">
        <v>4.4000000000000004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184</v>
      </c>
      <c r="AH99" s="150">
        <v>5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15">
      <c r="A100" s="171">
        <v>31</v>
      </c>
      <c r="B100" s="172" t="s">
        <v>304</v>
      </c>
      <c r="C100" s="189" t="s">
        <v>305</v>
      </c>
      <c r="D100" s="173" t="s">
        <v>177</v>
      </c>
      <c r="E100" s="174">
        <v>6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6">
        <v>0</v>
      </c>
      <c r="O100" s="176">
        <f>ROUND(E100*N100,2)</f>
        <v>0</v>
      </c>
      <c r="P100" s="176">
        <v>0</v>
      </c>
      <c r="Q100" s="176">
        <f>ROUND(E100*P100,2)</f>
        <v>0</v>
      </c>
      <c r="R100" s="176"/>
      <c r="S100" s="176" t="s">
        <v>265</v>
      </c>
      <c r="T100" s="177" t="s">
        <v>266</v>
      </c>
      <c r="U100" s="160">
        <v>0</v>
      </c>
      <c r="V100" s="160">
        <f>ROUND(E100*U100,2)</f>
        <v>0</v>
      </c>
      <c r="W100" s="16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180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15">
      <c r="A101" s="157"/>
      <c r="B101" s="158"/>
      <c r="C101" s="190" t="s">
        <v>306</v>
      </c>
      <c r="D101" s="162"/>
      <c r="E101" s="163">
        <v>6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184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15">
      <c r="A102" s="171">
        <v>32</v>
      </c>
      <c r="B102" s="172" t="s">
        <v>307</v>
      </c>
      <c r="C102" s="189" t="s">
        <v>308</v>
      </c>
      <c r="D102" s="173" t="s">
        <v>290</v>
      </c>
      <c r="E102" s="174">
        <v>4.546E-2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6">
        <v>1</v>
      </c>
      <c r="O102" s="176">
        <f>ROUND(E102*N102,2)</f>
        <v>0.05</v>
      </c>
      <c r="P102" s="176">
        <v>0</v>
      </c>
      <c r="Q102" s="176">
        <f>ROUND(E102*P102,2)</f>
        <v>0</v>
      </c>
      <c r="R102" s="176" t="s">
        <v>309</v>
      </c>
      <c r="S102" s="176" t="s">
        <v>179</v>
      </c>
      <c r="T102" s="177" t="s">
        <v>179</v>
      </c>
      <c r="U102" s="160">
        <v>0</v>
      </c>
      <c r="V102" s="160">
        <f>ROUND(E102*U102,2)</f>
        <v>0</v>
      </c>
      <c r="W102" s="16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310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15">
      <c r="A103" s="157"/>
      <c r="B103" s="158"/>
      <c r="C103" s="190" t="s">
        <v>311</v>
      </c>
      <c r="D103" s="162"/>
      <c r="E103" s="163">
        <v>4.546E-2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184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15">
      <c r="A104" s="171">
        <v>33</v>
      </c>
      <c r="B104" s="172" t="s">
        <v>312</v>
      </c>
      <c r="C104" s="189" t="s">
        <v>313</v>
      </c>
      <c r="D104" s="173" t="s">
        <v>290</v>
      </c>
      <c r="E104" s="174">
        <v>7.6170000000000002E-2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6">
        <v>1</v>
      </c>
      <c r="O104" s="176">
        <f>ROUND(E104*N104,2)</f>
        <v>0.08</v>
      </c>
      <c r="P104" s="176">
        <v>0</v>
      </c>
      <c r="Q104" s="176">
        <f>ROUND(E104*P104,2)</f>
        <v>0</v>
      </c>
      <c r="R104" s="176" t="s">
        <v>309</v>
      </c>
      <c r="S104" s="176" t="s">
        <v>179</v>
      </c>
      <c r="T104" s="177" t="s">
        <v>179</v>
      </c>
      <c r="U104" s="160">
        <v>0</v>
      </c>
      <c r="V104" s="160">
        <f>ROUND(E104*U104,2)</f>
        <v>0</v>
      </c>
      <c r="W104" s="16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310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15">
      <c r="A105" s="157"/>
      <c r="B105" s="158"/>
      <c r="C105" s="190" t="s">
        <v>314</v>
      </c>
      <c r="D105" s="162"/>
      <c r="E105" s="163">
        <v>7.6170000000000002E-2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184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x14ac:dyDescent="0.15">
      <c r="A106" s="165" t="s">
        <v>173</v>
      </c>
      <c r="B106" s="166" t="s">
        <v>65</v>
      </c>
      <c r="C106" s="188" t="s">
        <v>74</v>
      </c>
      <c r="D106" s="167"/>
      <c r="E106" s="168"/>
      <c r="F106" s="169"/>
      <c r="G106" s="169">
        <f>SUMIF(AG107:AG115,"&lt;&gt;NOR",G107:G115)</f>
        <v>0</v>
      </c>
      <c r="H106" s="169"/>
      <c r="I106" s="169">
        <f>SUM(I107:I115)</f>
        <v>0</v>
      </c>
      <c r="J106" s="169"/>
      <c r="K106" s="169">
        <f>SUM(K107:K115)</f>
        <v>0</v>
      </c>
      <c r="L106" s="169"/>
      <c r="M106" s="169">
        <f>SUM(M107:M115)</f>
        <v>0</v>
      </c>
      <c r="N106" s="169"/>
      <c r="O106" s="169">
        <f>SUM(O107:O115)</f>
        <v>2.6</v>
      </c>
      <c r="P106" s="169"/>
      <c r="Q106" s="169">
        <f>SUM(Q107:Q115)</f>
        <v>0</v>
      </c>
      <c r="R106" s="169"/>
      <c r="S106" s="169"/>
      <c r="T106" s="170"/>
      <c r="U106" s="164"/>
      <c r="V106" s="164">
        <f>SUM(V107:V115)</f>
        <v>27.05</v>
      </c>
      <c r="W106" s="164"/>
      <c r="AG106" t="s">
        <v>174</v>
      </c>
    </row>
    <row r="107" spans="1:60" outlineLevel="1" x14ac:dyDescent="0.15">
      <c r="A107" s="171">
        <v>34</v>
      </c>
      <c r="B107" s="172" t="s">
        <v>315</v>
      </c>
      <c r="C107" s="189" t="s">
        <v>316</v>
      </c>
      <c r="D107" s="173" t="s">
        <v>281</v>
      </c>
      <c r="E107" s="174">
        <v>8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6">
        <v>2.23E-2</v>
      </c>
      <c r="O107" s="176">
        <f>ROUND(E107*N107,2)</f>
        <v>0.18</v>
      </c>
      <c r="P107" s="176">
        <v>0</v>
      </c>
      <c r="Q107" s="176">
        <f>ROUND(E107*P107,2)</f>
        <v>0</v>
      </c>
      <c r="R107" s="176" t="s">
        <v>317</v>
      </c>
      <c r="S107" s="176" t="s">
        <v>179</v>
      </c>
      <c r="T107" s="177" t="s">
        <v>179</v>
      </c>
      <c r="U107" s="160">
        <v>0.2014</v>
      </c>
      <c r="V107" s="160">
        <f>ROUND(E107*U107,2)</f>
        <v>1.61</v>
      </c>
      <c r="W107" s="16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180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15">
      <c r="A108" s="157"/>
      <c r="B108" s="158"/>
      <c r="C108" s="190" t="s">
        <v>318</v>
      </c>
      <c r="D108" s="162"/>
      <c r="E108" s="163">
        <v>8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184</v>
      </c>
      <c r="AH108" s="150">
        <v>5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15">
      <c r="A109" s="171">
        <v>35</v>
      </c>
      <c r="B109" s="172" t="s">
        <v>319</v>
      </c>
      <c r="C109" s="189" t="s">
        <v>320</v>
      </c>
      <c r="D109" s="173" t="s">
        <v>264</v>
      </c>
      <c r="E109" s="174">
        <v>23.17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6">
        <v>3.4619999999999998E-2</v>
      </c>
      <c r="O109" s="176">
        <f>ROUND(E109*N109,2)</f>
        <v>0.8</v>
      </c>
      <c r="P109" s="176">
        <v>0</v>
      </c>
      <c r="Q109" s="176">
        <f>ROUND(E109*P109,2)</f>
        <v>0</v>
      </c>
      <c r="R109" s="176" t="s">
        <v>291</v>
      </c>
      <c r="S109" s="176" t="s">
        <v>179</v>
      </c>
      <c r="T109" s="177" t="s">
        <v>179</v>
      </c>
      <c r="U109" s="160">
        <v>1.0980000000000001</v>
      </c>
      <c r="V109" s="160">
        <f>ROUND(E109*U109,2)</f>
        <v>25.44</v>
      </c>
      <c r="W109" s="16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180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15">
      <c r="A110" s="157"/>
      <c r="B110" s="158"/>
      <c r="C110" s="245" t="s">
        <v>321</v>
      </c>
      <c r="D110" s="246"/>
      <c r="E110" s="246"/>
      <c r="F110" s="246"/>
      <c r="G110" s="246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182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15">
      <c r="A111" s="157"/>
      <c r="B111" s="158"/>
      <c r="C111" s="190" t="s">
        <v>322</v>
      </c>
      <c r="D111" s="162"/>
      <c r="E111" s="163">
        <v>17.989999999999998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184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15">
      <c r="A112" s="157"/>
      <c r="B112" s="158"/>
      <c r="C112" s="190" t="s">
        <v>323</v>
      </c>
      <c r="D112" s="162"/>
      <c r="E112" s="163">
        <v>5.18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184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15">
      <c r="A113" s="171">
        <v>36</v>
      </c>
      <c r="B113" s="172" t="s">
        <v>324</v>
      </c>
      <c r="C113" s="189" t="s">
        <v>325</v>
      </c>
      <c r="D113" s="173" t="s">
        <v>281</v>
      </c>
      <c r="E113" s="174">
        <v>18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6">
        <v>0.09</v>
      </c>
      <c r="O113" s="176">
        <f>ROUND(E113*N113,2)</f>
        <v>1.62</v>
      </c>
      <c r="P113" s="176">
        <v>0</v>
      </c>
      <c r="Q113" s="176">
        <f>ROUND(E113*P113,2)</f>
        <v>0</v>
      </c>
      <c r="R113" s="176"/>
      <c r="S113" s="176" t="s">
        <v>265</v>
      </c>
      <c r="T113" s="177" t="s">
        <v>266</v>
      </c>
      <c r="U113" s="160">
        <v>0</v>
      </c>
      <c r="V113" s="160">
        <f>ROUND(E113*U113,2)</f>
        <v>0</v>
      </c>
      <c r="W113" s="16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310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15">
      <c r="A114" s="157"/>
      <c r="B114" s="158"/>
      <c r="C114" s="190" t="s">
        <v>326</v>
      </c>
      <c r="D114" s="162"/>
      <c r="E114" s="163">
        <v>14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184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15">
      <c r="A115" s="157"/>
      <c r="B115" s="158"/>
      <c r="C115" s="190" t="s">
        <v>327</v>
      </c>
      <c r="D115" s="162"/>
      <c r="E115" s="163">
        <v>4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184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x14ac:dyDescent="0.15">
      <c r="A116" s="165" t="s">
        <v>173</v>
      </c>
      <c r="B116" s="166" t="s">
        <v>77</v>
      </c>
      <c r="C116" s="188" t="s">
        <v>78</v>
      </c>
      <c r="D116" s="167"/>
      <c r="E116" s="168"/>
      <c r="F116" s="169"/>
      <c r="G116" s="169">
        <f>SUMIF(AG117:AG141,"&lt;&gt;NOR",G117:G141)</f>
        <v>0</v>
      </c>
      <c r="H116" s="169"/>
      <c r="I116" s="169">
        <f>SUM(I117:I141)</f>
        <v>0</v>
      </c>
      <c r="J116" s="169"/>
      <c r="K116" s="169">
        <f>SUM(K117:K141)</f>
        <v>0</v>
      </c>
      <c r="L116" s="169"/>
      <c r="M116" s="169">
        <f>SUM(M117:M141)</f>
        <v>0</v>
      </c>
      <c r="N116" s="169"/>
      <c r="O116" s="169">
        <f>SUM(O117:O141)</f>
        <v>83.649999999999991</v>
      </c>
      <c r="P116" s="169"/>
      <c r="Q116" s="169">
        <f>SUM(Q117:Q141)</f>
        <v>0</v>
      </c>
      <c r="R116" s="169"/>
      <c r="S116" s="169"/>
      <c r="T116" s="170"/>
      <c r="U116" s="164"/>
      <c r="V116" s="164">
        <f>SUM(V117:V141)</f>
        <v>68.789999999999992</v>
      </c>
      <c r="W116" s="164"/>
      <c r="AG116" t="s">
        <v>174</v>
      </c>
    </row>
    <row r="117" spans="1:60" outlineLevel="1" x14ac:dyDescent="0.15">
      <c r="A117" s="171">
        <v>37</v>
      </c>
      <c r="B117" s="172" t="s">
        <v>328</v>
      </c>
      <c r="C117" s="189" t="s">
        <v>329</v>
      </c>
      <c r="D117" s="173" t="s">
        <v>177</v>
      </c>
      <c r="E117" s="174">
        <v>97.653899999999993</v>
      </c>
      <c r="F117" s="175"/>
      <c r="G117" s="176">
        <f>ROUND(E117*F117,2)</f>
        <v>0</v>
      </c>
      <c r="H117" s="175"/>
      <c r="I117" s="176">
        <f>ROUND(E117*H117,2)</f>
        <v>0</v>
      </c>
      <c r="J117" s="175"/>
      <c r="K117" s="176">
        <f>ROUND(E117*J117,2)</f>
        <v>0</v>
      </c>
      <c r="L117" s="176">
        <v>21</v>
      </c>
      <c r="M117" s="176">
        <f>G117*(1+L117/100)</f>
        <v>0</v>
      </c>
      <c r="N117" s="176">
        <v>0.11025</v>
      </c>
      <c r="O117" s="176">
        <f>ROUND(E117*N117,2)</f>
        <v>10.77</v>
      </c>
      <c r="P117" s="176">
        <v>0</v>
      </c>
      <c r="Q117" s="176">
        <f>ROUND(E117*P117,2)</f>
        <v>0</v>
      </c>
      <c r="R117" s="176" t="s">
        <v>178</v>
      </c>
      <c r="S117" s="176" t="s">
        <v>179</v>
      </c>
      <c r="T117" s="177" t="s">
        <v>179</v>
      </c>
      <c r="U117" s="160">
        <v>2.1000000000000001E-2</v>
      </c>
      <c r="V117" s="160">
        <f>ROUND(E117*U117,2)</f>
        <v>2.0499999999999998</v>
      </c>
      <c r="W117" s="16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188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15">
      <c r="A118" s="157"/>
      <c r="B118" s="158"/>
      <c r="C118" s="190" t="s">
        <v>245</v>
      </c>
      <c r="D118" s="162"/>
      <c r="E118" s="163">
        <v>97.653899999999993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184</v>
      </c>
      <c r="AH118" s="150">
        <v>5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15">
      <c r="A119" s="171">
        <v>38</v>
      </c>
      <c r="B119" s="172" t="s">
        <v>330</v>
      </c>
      <c r="C119" s="189" t="s">
        <v>331</v>
      </c>
      <c r="D119" s="173" t="s">
        <v>177</v>
      </c>
      <c r="E119" s="174">
        <v>37.99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21</v>
      </c>
      <c r="M119" s="176">
        <f>G119*(1+L119/100)</f>
        <v>0</v>
      </c>
      <c r="N119" s="176">
        <v>0.33074999999999999</v>
      </c>
      <c r="O119" s="176">
        <f>ROUND(E119*N119,2)</f>
        <v>12.57</v>
      </c>
      <c r="P119" s="176">
        <v>0</v>
      </c>
      <c r="Q119" s="176">
        <f>ROUND(E119*P119,2)</f>
        <v>0</v>
      </c>
      <c r="R119" s="176" t="s">
        <v>178</v>
      </c>
      <c r="S119" s="176" t="s">
        <v>179</v>
      </c>
      <c r="T119" s="177" t="s">
        <v>179</v>
      </c>
      <c r="U119" s="160">
        <v>2.5999999999999999E-2</v>
      </c>
      <c r="V119" s="160">
        <f>ROUND(E119*U119,2)</f>
        <v>0.99</v>
      </c>
      <c r="W119" s="16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188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15">
      <c r="A120" s="157"/>
      <c r="B120" s="158"/>
      <c r="C120" s="190" t="s">
        <v>246</v>
      </c>
      <c r="D120" s="162"/>
      <c r="E120" s="163">
        <v>5.8680000000000003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184</v>
      </c>
      <c r="AH120" s="150">
        <v>5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15">
      <c r="A121" s="157"/>
      <c r="B121" s="158"/>
      <c r="C121" s="190" t="s">
        <v>247</v>
      </c>
      <c r="D121" s="162"/>
      <c r="E121" s="163">
        <v>21.3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184</v>
      </c>
      <c r="AH121" s="150">
        <v>5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15">
      <c r="A122" s="157"/>
      <c r="B122" s="158"/>
      <c r="C122" s="190" t="s">
        <v>332</v>
      </c>
      <c r="D122" s="162"/>
      <c r="E122" s="163">
        <v>10.821999999999999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184</v>
      </c>
      <c r="AH122" s="150">
        <v>5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15">
      <c r="A123" s="171">
        <v>39</v>
      </c>
      <c r="B123" s="172" t="s">
        <v>333</v>
      </c>
      <c r="C123" s="189" t="s">
        <v>334</v>
      </c>
      <c r="D123" s="173" t="s">
        <v>177</v>
      </c>
      <c r="E123" s="174">
        <v>97.653899999999993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6">
        <v>0.441</v>
      </c>
      <c r="O123" s="176">
        <f>ROUND(E123*N123,2)</f>
        <v>43.07</v>
      </c>
      <c r="P123" s="176">
        <v>0</v>
      </c>
      <c r="Q123" s="176">
        <f>ROUND(E123*P123,2)</f>
        <v>0</v>
      </c>
      <c r="R123" s="176" t="s">
        <v>178</v>
      </c>
      <c r="S123" s="176" t="s">
        <v>179</v>
      </c>
      <c r="T123" s="177" t="s">
        <v>179</v>
      </c>
      <c r="U123" s="160">
        <v>2.9000000000000001E-2</v>
      </c>
      <c r="V123" s="160">
        <f>ROUND(E123*U123,2)</f>
        <v>2.83</v>
      </c>
      <c r="W123" s="16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180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15">
      <c r="A124" s="157"/>
      <c r="B124" s="158"/>
      <c r="C124" s="190" t="s">
        <v>245</v>
      </c>
      <c r="D124" s="162"/>
      <c r="E124" s="163">
        <v>97.653899999999993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184</v>
      </c>
      <c r="AH124" s="150">
        <v>5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15">
      <c r="A125" s="171">
        <v>40</v>
      </c>
      <c r="B125" s="172" t="s">
        <v>335</v>
      </c>
      <c r="C125" s="189" t="s">
        <v>336</v>
      </c>
      <c r="D125" s="173" t="s">
        <v>177</v>
      </c>
      <c r="E125" s="174">
        <v>10.821999999999999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6">
        <v>0.30465999999999999</v>
      </c>
      <c r="O125" s="176">
        <f>ROUND(E125*N125,2)</f>
        <v>3.3</v>
      </c>
      <c r="P125" s="176">
        <v>0</v>
      </c>
      <c r="Q125" s="176">
        <f>ROUND(E125*P125,2)</f>
        <v>0</v>
      </c>
      <c r="R125" s="176" t="s">
        <v>178</v>
      </c>
      <c r="S125" s="176" t="s">
        <v>179</v>
      </c>
      <c r="T125" s="177" t="s">
        <v>179</v>
      </c>
      <c r="U125" s="160">
        <v>0.14499999999999999</v>
      </c>
      <c r="V125" s="160">
        <f>ROUND(E125*U125,2)</f>
        <v>1.57</v>
      </c>
      <c r="W125" s="16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180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15">
      <c r="A126" s="157"/>
      <c r="B126" s="158"/>
      <c r="C126" s="190" t="s">
        <v>193</v>
      </c>
      <c r="D126" s="162"/>
      <c r="E126" s="163">
        <v>10.821999999999999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184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15">
      <c r="A127" s="171">
        <v>41</v>
      </c>
      <c r="B127" s="172" t="s">
        <v>337</v>
      </c>
      <c r="C127" s="189" t="s">
        <v>338</v>
      </c>
      <c r="D127" s="173" t="s">
        <v>177</v>
      </c>
      <c r="E127" s="174">
        <v>25.715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21</v>
      </c>
      <c r="M127" s="176">
        <f>G127*(1+L127/100)</f>
        <v>0</v>
      </c>
      <c r="N127" s="176">
        <v>7.3899999999999993E-2</v>
      </c>
      <c r="O127" s="176">
        <f>ROUND(E127*N127,2)</f>
        <v>1.9</v>
      </c>
      <c r="P127" s="176">
        <v>0</v>
      </c>
      <c r="Q127" s="176">
        <f>ROUND(E127*P127,2)</f>
        <v>0</v>
      </c>
      <c r="R127" s="176" t="s">
        <v>178</v>
      </c>
      <c r="S127" s="176" t="s">
        <v>179</v>
      </c>
      <c r="T127" s="177" t="s">
        <v>179</v>
      </c>
      <c r="U127" s="160">
        <v>0.45200000000000001</v>
      </c>
      <c r="V127" s="160">
        <f>ROUND(E127*U127,2)</f>
        <v>11.62</v>
      </c>
      <c r="W127" s="16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188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ht="22" outlineLevel="1" x14ac:dyDescent="0.15">
      <c r="A128" s="157"/>
      <c r="B128" s="158"/>
      <c r="C128" s="245" t="s">
        <v>339</v>
      </c>
      <c r="D128" s="246"/>
      <c r="E128" s="246"/>
      <c r="F128" s="246"/>
      <c r="G128" s="246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182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78" t="str">
        <f>C128</f>
        <v>s provedením lože z kameniva drceného, s vyplněním spár, s dvojitým hutněním a se smetením přebytečného materiálu na krajnici. S dodáním hmot pro lože a výplň spár.</v>
      </c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15">
      <c r="A129" s="157"/>
      <c r="B129" s="158"/>
      <c r="C129" s="190" t="s">
        <v>189</v>
      </c>
      <c r="D129" s="162"/>
      <c r="E129" s="163">
        <v>4.8099999999999996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184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15">
      <c r="A130" s="157"/>
      <c r="B130" s="158"/>
      <c r="C130" s="190" t="s">
        <v>190</v>
      </c>
      <c r="D130" s="162"/>
      <c r="E130" s="163">
        <v>20.905000000000001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184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ht="22" outlineLevel="1" x14ac:dyDescent="0.15">
      <c r="A131" s="171">
        <v>42</v>
      </c>
      <c r="B131" s="172" t="s">
        <v>340</v>
      </c>
      <c r="C131" s="189" t="s">
        <v>341</v>
      </c>
      <c r="D131" s="173" t="s">
        <v>177</v>
      </c>
      <c r="E131" s="174">
        <v>97.653899999999993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6">
        <v>7.1999999999999995E-2</v>
      </c>
      <c r="O131" s="176">
        <f>ROUND(E131*N131,2)</f>
        <v>7.03</v>
      </c>
      <c r="P131" s="176">
        <v>0</v>
      </c>
      <c r="Q131" s="176">
        <f>ROUND(E131*P131,2)</f>
        <v>0</v>
      </c>
      <c r="R131" s="176" t="s">
        <v>178</v>
      </c>
      <c r="S131" s="176" t="s">
        <v>179</v>
      </c>
      <c r="T131" s="177" t="s">
        <v>179</v>
      </c>
      <c r="U131" s="160">
        <v>0.375</v>
      </c>
      <c r="V131" s="160">
        <f>ROUND(E131*U131,2)</f>
        <v>36.619999999999997</v>
      </c>
      <c r="W131" s="16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188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15">
      <c r="A132" s="157"/>
      <c r="B132" s="158"/>
      <c r="C132" s="245" t="s">
        <v>342</v>
      </c>
      <c r="D132" s="246"/>
      <c r="E132" s="246"/>
      <c r="F132" s="246"/>
      <c r="G132" s="246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182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78" t="str">
        <f>C132</f>
        <v>komunikací pro pěší do velikosti dlaždic 0,25 m2 s provedením lože do tl. 30 mm, s vyplněním spár a se smetením přebytečného materiálu na vzdálenost do 3 m</v>
      </c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15">
      <c r="A133" s="157"/>
      <c r="B133" s="158"/>
      <c r="C133" s="190" t="s">
        <v>199</v>
      </c>
      <c r="D133" s="162"/>
      <c r="E133" s="163">
        <v>97.653899999999993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184</v>
      </c>
      <c r="AH133" s="150">
        <v>5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ht="33" outlineLevel="1" x14ac:dyDescent="0.15">
      <c r="A134" s="171">
        <v>43</v>
      </c>
      <c r="B134" s="172" t="s">
        <v>343</v>
      </c>
      <c r="C134" s="189" t="s">
        <v>344</v>
      </c>
      <c r="D134" s="173" t="s">
        <v>177</v>
      </c>
      <c r="E134" s="174">
        <v>5.8680000000000003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21</v>
      </c>
      <c r="M134" s="176">
        <f>G134*(1+L134/100)</f>
        <v>0</v>
      </c>
      <c r="N134" s="176">
        <v>0.16896</v>
      </c>
      <c r="O134" s="176">
        <f>ROUND(E134*N134,2)</f>
        <v>0.99</v>
      </c>
      <c r="P134" s="176">
        <v>0</v>
      </c>
      <c r="Q134" s="176">
        <f>ROUND(E134*P134,2)</f>
        <v>0</v>
      </c>
      <c r="R134" s="176" t="s">
        <v>178</v>
      </c>
      <c r="S134" s="176" t="s">
        <v>179</v>
      </c>
      <c r="T134" s="177" t="s">
        <v>179</v>
      </c>
      <c r="U134" s="160">
        <v>0.375</v>
      </c>
      <c r="V134" s="160">
        <f>ROUND(E134*U134,2)</f>
        <v>2.2000000000000002</v>
      </c>
      <c r="W134" s="16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180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15">
      <c r="A135" s="157"/>
      <c r="B135" s="158"/>
      <c r="C135" s="245" t="s">
        <v>342</v>
      </c>
      <c r="D135" s="246"/>
      <c r="E135" s="246"/>
      <c r="F135" s="246"/>
      <c r="G135" s="246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182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78" t="str">
        <f>C135</f>
        <v>komunikací pro pěší do velikosti dlaždic 0,25 m2 s provedením lože do tl. 30 mm, s vyplněním spár a se smetením přebytečného materiálu na vzdálenost do 3 m</v>
      </c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15">
      <c r="A136" s="157"/>
      <c r="B136" s="158"/>
      <c r="C136" s="190" t="s">
        <v>345</v>
      </c>
      <c r="D136" s="162"/>
      <c r="E136" s="163">
        <v>5.8680000000000003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184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ht="33" outlineLevel="1" x14ac:dyDescent="0.15">
      <c r="A137" s="171">
        <v>44</v>
      </c>
      <c r="B137" s="172" t="s">
        <v>346</v>
      </c>
      <c r="C137" s="189" t="s">
        <v>347</v>
      </c>
      <c r="D137" s="173" t="s">
        <v>177</v>
      </c>
      <c r="E137" s="174">
        <v>21.3</v>
      </c>
      <c r="F137" s="175"/>
      <c r="G137" s="176">
        <f>ROUND(E137*F137,2)</f>
        <v>0</v>
      </c>
      <c r="H137" s="175"/>
      <c r="I137" s="176">
        <f>ROUND(E137*H137,2)</f>
        <v>0</v>
      </c>
      <c r="J137" s="175"/>
      <c r="K137" s="176">
        <f>ROUND(E137*J137,2)</f>
        <v>0</v>
      </c>
      <c r="L137" s="176">
        <v>21</v>
      </c>
      <c r="M137" s="176">
        <f>G137*(1+L137/100)</f>
        <v>0</v>
      </c>
      <c r="N137" s="176">
        <v>0.18107999999999999</v>
      </c>
      <c r="O137" s="176">
        <f>ROUND(E137*N137,2)</f>
        <v>3.86</v>
      </c>
      <c r="P137" s="176">
        <v>0</v>
      </c>
      <c r="Q137" s="176">
        <f>ROUND(E137*P137,2)</f>
        <v>0</v>
      </c>
      <c r="R137" s="176" t="s">
        <v>178</v>
      </c>
      <c r="S137" s="176" t="s">
        <v>179</v>
      </c>
      <c r="T137" s="177" t="s">
        <v>179</v>
      </c>
      <c r="U137" s="160">
        <v>0.375</v>
      </c>
      <c r="V137" s="160">
        <f>ROUND(E137*U137,2)</f>
        <v>7.99</v>
      </c>
      <c r="W137" s="16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180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15">
      <c r="A138" s="157"/>
      <c r="B138" s="158"/>
      <c r="C138" s="245" t="s">
        <v>342</v>
      </c>
      <c r="D138" s="246"/>
      <c r="E138" s="246"/>
      <c r="F138" s="246"/>
      <c r="G138" s="246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182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78" t="str">
        <f>C138</f>
        <v>komunikací pro pěší do velikosti dlaždic 0,25 m2 s provedením lože do tl. 30 mm, s vyplněním spár a se smetením přebytečného materiálu na vzdálenost do 3 m</v>
      </c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15">
      <c r="A139" s="157"/>
      <c r="B139" s="158"/>
      <c r="C139" s="190" t="s">
        <v>348</v>
      </c>
      <c r="D139" s="162"/>
      <c r="E139" s="163">
        <v>21.3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184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15">
      <c r="A140" s="171">
        <v>45</v>
      </c>
      <c r="B140" s="172" t="s">
        <v>349</v>
      </c>
      <c r="C140" s="189" t="s">
        <v>350</v>
      </c>
      <c r="D140" s="173" t="s">
        <v>177</v>
      </c>
      <c r="E140" s="174">
        <v>10.821999999999999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21</v>
      </c>
      <c r="M140" s="176">
        <f>G140*(1+L140/100)</f>
        <v>0</v>
      </c>
      <c r="N140" s="176">
        <v>1.464E-2</v>
      </c>
      <c r="O140" s="176">
        <f>ROUND(E140*N140,2)</f>
        <v>0.16</v>
      </c>
      <c r="P140" s="176">
        <v>0</v>
      </c>
      <c r="Q140" s="176">
        <f>ROUND(E140*P140,2)</f>
        <v>0</v>
      </c>
      <c r="R140" s="176"/>
      <c r="S140" s="176" t="s">
        <v>265</v>
      </c>
      <c r="T140" s="177" t="s">
        <v>179</v>
      </c>
      <c r="U140" s="160">
        <v>0.27</v>
      </c>
      <c r="V140" s="160">
        <f>ROUND(E140*U140,2)</f>
        <v>2.92</v>
      </c>
      <c r="W140" s="16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180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15">
      <c r="A141" s="157"/>
      <c r="B141" s="158"/>
      <c r="C141" s="190" t="s">
        <v>193</v>
      </c>
      <c r="D141" s="162"/>
      <c r="E141" s="163">
        <v>10.821999999999999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184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x14ac:dyDescent="0.15">
      <c r="A142" s="165" t="s">
        <v>173</v>
      </c>
      <c r="B142" s="166" t="s">
        <v>79</v>
      </c>
      <c r="C142" s="188" t="s">
        <v>80</v>
      </c>
      <c r="D142" s="167"/>
      <c r="E142" s="168"/>
      <c r="F142" s="169"/>
      <c r="G142" s="169">
        <f>SUMIF(AG143:AG191,"&lt;&gt;NOR",G143:G191)</f>
        <v>0</v>
      </c>
      <c r="H142" s="169"/>
      <c r="I142" s="169">
        <f>SUM(I143:I191)</f>
        <v>0</v>
      </c>
      <c r="J142" s="169"/>
      <c r="K142" s="169">
        <f>SUM(K143:K191)</f>
        <v>0</v>
      </c>
      <c r="L142" s="169"/>
      <c r="M142" s="169">
        <f>SUM(M143:M191)</f>
        <v>0</v>
      </c>
      <c r="N142" s="169"/>
      <c r="O142" s="169">
        <f>SUM(O143:O191)</f>
        <v>19.690000000000001</v>
      </c>
      <c r="P142" s="169"/>
      <c r="Q142" s="169">
        <f>SUM(Q143:Q191)</f>
        <v>0</v>
      </c>
      <c r="R142" s="169"/>
      <c r="S142" s="169"/>
      <c r="T142" s="170"/>
      <c r="U142" s="164"/>
      <c r="V142" s="164">
        <f>SUM(V143:V191)</f>
        <v>329.97</v>
      </c>
      <c r="W142" s="164"/>
      <c r="AG142" t="s">
        <v>174</v>
      </c>
    </row>
    <row r="143" spans="1:60" ht="44" outlineLevel="1" x14ac:dyDescent="0.15">
      <c r="A143" s="171">
        <v>46</v>
      </c>
      <c r="B143" s="172" t="s">
        <v>351</v>
      </c>
      <c r="C143" s="189" t="s">
        <v>352</v>
      </c>
      <c r="D143" s="173" t="s">
        <v>177</v>
      </c>
      <c r="E143" s="174">
        <v>393.86162000000002</v>
      </c>
      <c r="F143" s="175"/>
      <c r="G143" s="176">
        <f>ROUND(E143*F143,2)</f>
        <v>0</v>
      </c>
      <c r="H143" s="175"/>
      <c r="I143" s="176">
        <f>ROUND(E143*H143,2)</f>
        <v>0</v>
      </c>
      <c r="J143" s="175"/>
      <c r="K143" s="176">
        <f>ROUND(E143*J143,2)</f>
        <v>0</v>
      </c>
      <c r="L143" s="176">
        <v>21</v>
      </c>
      <c r="M143" s="176">
        <f>G143*(1+L143/100)</f>
        <v>0</v>
      </c>
      <c r="N143" s="176">
        <v>4.1200000000000004E-3</v>
      </c>
      <c r="O143" s="176">
        <f>ROUND(E143*N143,2)</f>
        <v>1.62</v>
      </c>
      <c r="P143" s="176">
        <v>0</v>
      </c>
      <c r="Q143" s="176">
        <f>ROUND(E143*P143,2)</f>
        <v>0</v>
      </c>
      <c r="R143" s="176" t="s">
        <v>317</v>
      </c>
      <c r="S143" s="176" t="s">
        <v>179</v>
      </c>
      <c r="T143" s="177" t="s">
        <v>179</v>
      </c>
      <c r="U143" s="160">
        <v>0.19350999999999999</v>
      </c>
      <c r="V143" s="160">
        <f>ROUND(E143*U143,2)</f>
        <v>76.22</v>
      </c>
      <c r="W143" s="16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180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15">
      <c r="A144" s="157"/>
      <c r="B144" s="158"/>
      <c r="C144" s="190" t="s">
        <v>353</v>
      </c>
      <c r="D144" s="162"/>
      <c r="E144" s="163">
        <v>169.77208999999999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184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15">
      <c r="A145" s="157"/>
      <c r="B145" s="158"/>
      <c r="C145" s="190" t="s">
        <v>354</v>
      </c>
      <c r="D145" s="162"/>
      <c r="E145" s="163">
        <v>79.645089999999996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184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15">
      <c r="A146" s="157"/>
      <c r="B146" s="158"/>
      <c r="C146" s="190" t="s">
        <v>355</v>
      </c>
      <c r="D146" s="162"/>
      <c r="E146" s="163">
        <v>15.848839999999999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184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15">
      <c r="A147" s="157"/>
      <c r="B147" s="158"/>
      <c r="C147" s="190" t="s">
        <v>356</v>
      </c>
      <c r="D147" s="162"/>
      <c r="E147" s="163">
        <v>22.927800000000001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184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15">
      <c r="A148" s="157"/>
      <c r="B148" s="158"/>
      <c r="C148" s="190" t="s">
        <v>357</v>
      </c>
      <c r="D148" s="162"/>
      <c r="E148" s="163">
        <v>36.6554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184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15">
      <c r="A149" s="157"/>
      <c r="B149" s="158"/>
      <c r="C149" s="190" t="s">
        <v>358</v>
      </c>
      <c r="D149" s="162"/>
      <c r="E149" s="163">
        <v>34.427700000000002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184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15">
      <c r="A150" s="157"/>
      <c r="B150" s="158"/>
      <c r="C150" s="190" t="s">
        <v>359</v>
      </c>
      <c r="D150" s="162"/>
      <c r="E150" s="163">
        <v>34.584699999999998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184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ht="33" outlineLevel="1" x14ac:dyDescent="0.15">
      <c r="A151" s="171">
        <v>47</v>
      </c>
      <c r="B151" s="172" t="s">
        <v>360</v>
      </c>
      <c r="C151" s="189" t="s">
        <v>361</v>
      </c>
      <c r="D151" s="173" t="s">
        <v>264</v>
      </c>
      <c r="E151" s="174">
        <v>200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6">
        <v>1.56E-3</v>
      </c>
      <c r="O151" s="176">
        <f>ROUND(E151*N151,2)</f>
        <v>0.31</v>
      </c>
      <c r="P151" s="176">
        <v>0</v>
      </c>
      <c r="Q151" s="176">
        <f>ROUND(E151*P151,2)</f>
        <v>0</v>
      </c>
      <c r="R151" s="176" t="s">
        <v>317</v>
      </c>
      <c r="S151" s="176" t="s">
        <v>179</v>
      </c>
      <c r="T151" s="177" t="s">
        <v>179</v>
      </c>
      <c r="U151" s="160">
        <v>0.12</v>
      </c>
      <c r="V151" s="160">
        <f>ROUND(E151*U151,2)</f>
        <v>24</v>
      </c>
      <c r="W151" s="16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180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15">
      <c r="A152" s="157"/>
      <c r="B152" s="158"/>
      <c r="C152" s="245" t="s">
        <v>362</v>
      </c>
      <c r="D152" s="246"/>
      <c r="E152" s="246"/>
      <c r="F152" s="246"/>
      <c r="G152" s="246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182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15">
      <c r="A153" s="157"/>
      <c r="B153" s="158"/>
      <c r="C153" s="190" t="s">
        <v>363</v>
      </c>
      <c r="D153" s="162"/>
      <c r="E153" s="163">
        <v>200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184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15">
      <c r="A154" s="171">
        <v>48</v>
      </c>
      <c r="B154" s="172" t="s">
        <v>364</v>
      </c>
      <c r="C154" s="189" t="s">
        <v>365</v>
      </c>
      <c r="D154" s="173" t="s">
        <v>177</v>
      </c>
      <c r="E154" s="174">
        <v>573.44780000000003</v>
      </c>
      <c r="F154" s="175"/>
      <c r="G154" s="176">
        <f>ROUND(E154*F154,2)</f>
        <v>0</v>
      </c>
      <c r="H154" s="175"/>
      <c r="I154" s="176">
        <f>ROUND(E154*H154,2)</f>
        <v>0</v>
      </c>
      <c r="J154" s="175"/>
      <c r="K154" s="176">
        <f>ROUND(E154*J154,2)</f>
        <v>0</v>
      </c>
      <c r="L154" s="176">
        <v>21</v>
      </c>
      <c r="M154" s="176">
        <f>G154*(1+L154/100)</f>
        <v>0</v>
      </c>
      <c r="N154" s="176">
        <v>3.5500000000000002E-3</v>
      </c>
      <c r="O154" s="176">
        <f>ROUND(E154*N154,2)</f>
        <v>2.04</v>
      </c>
      <c r="P154" s="176">
        <v>0</v>
      </c>
      <c r="Q154" s="176">
        <f>ROUND(E154*P154,2)</f>
        <v>0</v>
      </c>
      <c r="R154" s="176" t="s">
        <v>317</v>
      </c>
      <c r="S154" s="176" t="s">
        <v>179</v>
      </c>
      <c r="T154" s="177" t="s">
        <v>179</v>
      </c>
      <c r="U154" s="160">
        <v>0.17016000000000001</v>
      </c>
      <c r="V154" s="160">
        <f>ROUND(E154*U154,2)</f>
        <v>97.58</v>
      </c>
      <c r="W154" s="16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180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15">
      <c r="A155" s="157"/>
      <c r="B155" s="158"/>
      <c r="C155" s="190" t="s">
        <v>366</v>
      </c>
      <c r="D155" s="162"/>
      <c r="E155" s="163">
        <v>305.81360000000001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184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15">
      <c r="A156" s="157"/>
      <c r="B156" s="158"/>
      <c r="C156" s="190" t="s">
        <v>367</v>
      </c>
      <c r="D156" s="162"/>
      <c r="E156" s="163">
        <v>209.92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184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15">
      <c r="A157" s="157"/>
      <c r="B157" s="158"/>
      <c r="C157" s="190" t="s">
        <v>368</v>
      </c>
      <c r="D157" s="162"/>
      <c r="E157" s="163">
        <v>53.7408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184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15">
      <c r="A158" s="157"/>
      <c r="B158" s="158"/>
      <c r="C158" s="190" t="s">
        <v>369</v>
      </c>
      <c r="D158" s="162"/>
      <c r="E158" s="163">
        <v>56.372999999999998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184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15">
      <c r="A159" s="157"/>
      <c r="B159" s="158"/>
      <c r="C159" s="190" t="s">
        <v>370</v>
      </c>
      <c r="D159" s="162"/>
      <c r="E159" s="163">
        <v>97.981800000000007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184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15">
      <c r="A160" s="157"/>
      <c r="B160" s="158"/>
      <c r="C160" s="190" t="s">
        <v>371</v>
      </c>
      <c r="D160" s="162"/>
      <c r="E160" s="163">
        <v>158.86259999999999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184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15">
      <c r="A161" s="157"/>
      <c r="B161" s="158"/>
      <c r="C161" s="190" t="s">
        <v>372</v>
      </c>
      <c r="D161" s="162"/>
      <c r="E161" s="163">
        <v>102.78400000000001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184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15">
      <c r="A162" s="157"/>
      <c r="B162" s="158"/>
      <c r="C162" s="190" t="s">
        <v>373</v>
      </c>
      <c r="D162" s="162"/>
      <c r="E162" s="163">
        <v>-81.69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184</v>
      </c>
      <c r="AH162" s="150">
        <v>5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15">
      <c r="A163" s="157"/>
      <c r="B163" s="158"/>
      <c r="C163" s="190" t="s">
        <v>374</v>
      </c>
      <c r="D163" s="162"/>
      <c r="E163" s="163">
        <v>-330.33800000000002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184</v>
      </c>
      <c r="AH163" s="150">
        <v>5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15">
      <c r="A164" s="171">
        <v>49</v>
      </c>
      <c r="B164" s="172" t="s">
        <v>375</v>
      </c>
      <c r="C164" s="189" t="s">
        <v>376</v>
      </c>
      <c r="D164" s="173" t="s">
        <v>177</v>
      </c>
      <c r="E164" s="174">
        <v>412.02800000000002</v>
      </c>
      <c r="F164" s="175"/>
      <c r="G164" s="176">
        <f>ROUND(E164*F164,2)</f>
        <v>0</v>
      </c>
      <c r="H164" s="175"/>
      <c r="I164" s="176">
        <f>ROUND(E164*H164,2)</f>
        <v>0</v>
      </c>
      <c r="J164" s="175"/>
      <c r="K164" s="176">
        <f>ROUND(E164*J164,2)</f>
        <v>0</v>
      </c>
      <c r="L164" s="176">
        <v>21</v>
      </c>
      <c r="M164" s="176">
        <f>G164*(1+L164/100)</f>
        <v>0</v>
      </c>
      <c r="N164" s="176">
        <v>0</v>
      </c>
      <c r="O164" s="176">
        <f>ROUND(E164*N164,2)</f>
        <v>0</v>
      </c>
      <c r="P164" s="176">
        <v>0</v>
      </c>
      <c r="Q164" s="176">
        <f>ROUND(E164*P164,2)</f>
        <v>0</v>
      </c>
      <c r="R164" s="176"/>
      <c r="S164" s="176" t="s">
        <v>265</v>
      </c>
      <c r="T164" s="177" t="s">
        <v>266</v>
      </c>
      <c r="U164" s="160">
        <v>0.28499999999999998</v>
      </c>
      <c r="V164" s="160">
        <f>ROUND(E164*U164,2)</f>
        <v>117.43</v>
      </c>
      <c r="W164" s="16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188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15">
      <c r="A165" s="157"/>
      <c r="B165" s="158"/>
      <c r="C165" s="190" t="s">
        <v>377</v>
      </c>
      <c r="D165" s="162"/>
      <c r="E165" s="163">
        <v>81.69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184</v>
      </c>
      <c r="AH165" s="150">
        <v>5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15">
      <c r="A166" s="157"/>
      <c r="B166" s="158"/>
      <c r="C166" s="190" t="s">
        <v>378</v>
      </c>
      <c r="D166" s="162"/>
      <c r="E166" s="163">
        <v>330.33800000000002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184</v>
      </c>
      <c r="AH166" s="150">
        <v>5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15">
      <c r="A167" s="171">
        <v>50</v>
      </c>
      <c r="B167" s="172" t="s">
        <v>379</v>
      </c>
      <c r="C167" s="189" t="s">
        <v>380</v>
      </c>
      <c r="D167" s="173" t="s">
        <v>177</v>
      </c>
      <c r="E167" s="174">
        <v>412.02800000000002</v>
      </c>
      <c r="F167" s="175"/>
      <c r="G167" s="176">
        <f>ROUND(E167*F167,2)</f>
        <v>0</v>
      </c>
      <c r="H167" s="175"/>
      <c r="I167" s="176">
        <f>ROUND(E167*H167,2)</f>
        <v>0</v>
      </c>
      <c r="J167" s="175"/>
      <c r="K167" s="176">
        <f>ROUND(E167*J167,2)</f>
        <v>0</v>
      </c>
      <c r="L167" s="176">
        <v>21</v>
      </c>
      <c r="M167" s="176">
        <f>G167*(1+L167/100)</f>
        <v>0</v>
      </c>
      <c r="N167" s="176">
        <v>2.2800000000000001E-2</v>
      </c>
      <c r="O167" s="176">
        <f>ROUND(E167*N167,2)</f>
        <v>9.39</v>
      </c>
      <c r="P167" s="176">
        <v>0</v>
      </c>
      <c r="Q167" s="176">
        <f>ROUND(E167*P167,2)</f>
        <v>0</v>
      </c>
      <c r="R167" s="176"/>
      <c r="S167" s="176" t="s">
        <v>265</v>
      </c>
      <c r="T167" s="177" t="s">
        <v>266</v>
      </c>
      <c r="U167" s="160">
        <v>0</v>
      </c>
      <c r="V167" s="160">
        <f>ROUND(E167*U167,2)</f>
        <v>0</v>
      </c>
      <c r="W167" s="16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188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15">
      <c r="A168" s="157"/>
      <c r="B168" s="158"/>
      <c r="C168" s="190" t="s">
        <v>377</v>
      </c>
      <c r="D168" s="162"/>
      <c r="E168" s="163">
        <v>81.69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184</v>
      </c>
      <c r="AH168" s="150">
        <v>5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15">
      <c r="A169" s="157"/>
      <c r="B169" s="158"/>
      <c r="C169" s="190" t="s">
        <v>378</v>
      </c>
      <c r="D169" s="162"/>
      <c r="E169" s="163">
        <v>330.33800000000002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184</v>
      </c>
      <c r="AH169" s="150">
        <v>5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15">
      <c r="A170" s="171">
        <v>51</v>
      </c>
      <c r="B170" s="172" t="s">
        <v>381</v>
      </c>
      <c r="C170" s="189" t="s">
        <v>382</v>
      </c>
      <c r="D170" s="173" t="s">
        <v>177</v>
      </c>
      <c r="E170" s="174">
        <v>492.33800000000002</v>
      </c>
      <c r="F170" s="175"/>
      <c r="G170" s="176">
        <f>ROUND(E170*F170,2)</f>
        <v>0</v>
      </c>
      <c r="H170" s="175"/>
      <c r="I170" s="176">
        <f>ROUND(E170*H170,2)</f>
        <v>0</v>
      </c>
      <c r="J170" s="175"/>
      <c r="K170" s="176">
        <f>ROUND(E170*J170,2)</f>
        <v>0</v>
      </c>
      <c r="L170" s="176">
        <v>21</v>
      </c>
      <c r="M170" s="176">
        <f>G170*(1+L170/100)</f>
        <v>0</v>
      </c>
      <c r="N170" s="176">
        <v>2E-3</v>
      </c>
      <c r="O170" s="176">
        <f>ROUND(E170*N170,2)</f>
        <v>0.98</v>
      </c>
      <c r="P170" s="176">
        <v>0</v>
      </c>
      <c r="Q170" s="176">
        <f>ROUND(E170*P170,2)</f>
        <v>0</v>
      </c>
      <c r="R170" s="176"/>
      <c r="S170" s="176" t="s">
        <v>265</v>
      </c>
      <c r="T170" s="177" t="s">
        <v>266</v>
      </c>
      <c r="U170" s="160">
        <v>0</v>
      </c>
      <c r="V170" s="160">
        <f>ROUND(E170*U170,2)</f>
        <v>0</v>
      </c>
      <c r="W170" s="16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188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15">
      <c r="A171" s="157"/>
      <c r="B171" s="158"/>
      <c r="C171" s="190" t="s">
        <v>378</v>
      </c>
      <c r="D171" s="162"/>
      <c r="E171" s="163">
        <v>330.33800000000002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184</v>
      </c>
      <c r="AH171" s="150">
        <v>5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15">
      <c r="A172" s="157"/>
      <c r="B172" s="158"/>
      <c r="C172" s="190" t="s">
        <v>383</v>
      </c>
      <c r="D172" s="162"/>
      <c r="E172" s="163">
        <v>162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184</v>
      </c>
      <c r="AH172" s="150">
        <v>5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15">
      <c r="A173" s="171">
        <v>52</v>
      </c>
      <c r="B173" s="172" t="s">
        <v>384</v>
      </c>
      <c r="C173" s="189" t="s">
        <v>385</v>
      </c>
      <c r="D173" s="173" t="s">
        <v>177</v>
      </c>
      <c r="E173" s="174">
        <v>81.69</v>
      </c>
      <c r="F173" s="175"/>
      <c r="G173" s="176">
        <f>ROUND(E173*F173,2)</f>
        <v>0</v>
      </c>
      <c r="H173" s="175"/>
      <c r="I173" s="176">
        <f>ROUND(E173*H173,2)</f>
        <v>0</v>
      </c>
      <c r="J173" s="175"/>
      <c r="K173" s="176">
        <f>ROUND(E173*J173,2)</f>
        <v>0</v>
      </c>
      <c r="L173" s="176">
        <v>21</v>
      </c>
      <c r="M173" s="176">
        <f>G173*(1+L173/100)</f>
        <v>0</v>
      </c>
      <c r="N173" s="176">
        <v>2E-3</v>
      </c>
      <c r="O173" s="176">
        <f>ROUND(E173*N173,2)</f>
        <v>0.16</v>
      </c>
      <c r="P173" s="176">
        <v>0</v>
      </c>
      <c r="Q173" s="176">
        <f>ROUND(E173*P173,2)</f>
        <v>0</v>
      </c>
      <c r="R173" s="176"/>
      <c r="S173" s="176" t="s">
        <v>265</v>
      </c>
      <c r="T173" s="177" t="s">
        <v>266</v>
      </c>
      <c r="U173" s="160">
        <v>0</v>
      </c>
      <c r="V173" s="160">
        <f>ROUND(E173*U173,2)</f>
        <v>0</v>
      </c>
      <c r="W173" s="16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188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15">
      <c r="A174" s="157"/>
      <c r="B174" s="158"/>
      <c r="C174" s="190" t="s">
        <v>377</v>
      </c>
      <c r="D174" s="162"/>
      <c r="E174" s="163">
        <v>81.69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184</v>
      </c>
      <c r="AH174" s="150">
        <v>5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ht="22" outlineLevel="1" x14ac:dyDescent="0.15">
      <c r="A175" s="171">
        <v>53</v>
      </c>
      <c r="B175" s="172" t="s">
        <v>386</v>
      </c>
      <c r="C175" s="189" t="s">
        <v>387</v>
      </c>
      <c r="D175" s="173" t="s">
        <v>177</v>
      </c>
      <c r="E175" s="174">
        <v>412.02800000000002</v>
      </c>
      <c r="F175" s="175"/>
      <c r="G175" s="176">
        <f>ROUND(E175*F175,2)</f>
        <v>0</v>
      </c>
      <c r="H175" s="175"/>
      <c r="I175" s="176">
        <f>ROUND(E175*H175,2)</f>
        <v>0</v>
      </c>
      <c r="J175" s="175"/>
      <c r="K175" s="176">
        <f>ROUND(E175*J175,2)</f>
        <v>0</v>
      </c>
      <c r="L175" s="176">
        <v>21</v>
      </c>
      <c r="M175" s="176">
        <f>G175*(1+L175/100)</f>
        <v>0</v>
      </c>
      <c r="N175" s="176">
        <v>0.01</v>
      </c>
      <c r="O175" s="176">
        <f>ROUND(E175*N175,2)</f>
        <v>4.12</v>
      </c>
      <c r="P175" s="176">
        <v>0</v>
      </c>
      <c r="Q175" s="176">
        <f>ROUND(E175*P175,2)</f>
        <v>0</v>
      </c>
      <c r="R175" s="176"/>
      <c r="S175" s="176" t="s">
        <v>265</v>
      </c>
      <c r="T175" s="177" t="s">
        <v>266</v>
      </c>
      <c r="U175" s="160">
        <v>0</v>
      </c>
      <c r="V175" s="160">
        <f>ROUND(E175*U175,2)</f>
        <v>0</v>
      </c>
      <c r="W175" s="16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188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15">
      <c r="A176" s="157"/>
      <c r="B176" s="158"/>
      <c r="C176" s="190" t="s">
        <v>377</v>
      </c>
      <c r="D176" s="162"/>
      <c r="E176" s="163">
        <v>81.69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184</v>
      </c>
      <c r="AH176" s="150">
        <v>5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15">
      <c r="A177" s="157"/>
      <c r="B177" s="158"/>
      <c r="C177" s="190" t="s">
        <v>378</v>
      </c>
      <c r="D177" s="162"/>
      <c r="E177" s="163">
        <v>330.33800000000002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184</v>
      </c>
      <c r="AH177" s="150">
        <v>5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15">
      <c r="A178" s="171">
        <v>54</v>
      </c>
      <c r="B178" s="172" t="s">
        <v>388</v>
      </c>
      <c r="C178" s="189" t="s">
        <v>389</v>
      </c>
      <c r="D178" s="173" t="s">
        <v>177</v>
      </c>
      <c r="E178" s="174">
        <v>162</v>
      </c>
      <c r="F178" s="175"/>
      <c r="G178" s="176">
        <f>ROUND(E178*F178,2)</f>
        <v>0</v>
      </c>
      <c r="H178" s="175"/>
      <c r="I178" s="176">
        <f>ROUND(E178*H178,2)</f>
        <v>0</v>
      </c>
      <c r="J178" s="175"/>
      <c r="K178" s="176">
        <f>ROUND(E178*J178,2)</f>
        <v>0</v>
      </c>
      <c r="L178" s="176">
        <v>21</v>
      </c>
      <c r="M178" s="176">
        <f>G178*(1+L178/100)</f>
        <v>0</v>
      </c>
      <c r="N178" s="176">
        <v>6.3E-3</v>
      </c>
      <c r="O178" s="176">
        <f>ROUND(E178*N178,2)</f>
        <v>1.02</v>
      </c>
      <c r="P178" s="176">
        <v>0</v>
      </c>
      <c r="Q178" s="176">
        <f>ROUND(E178*P178,2)</f>
        <v>0</v>
      </c>
      <c r="R178" s="176"/>
      <c r="S178" s="176" t="s">
        <v>265</v>
      </c>
      <c r="T178" s="177" t="s">
        <v>266</v>
      </c>
      <c r="U178" s="160">
        <v>9.0999999999999998E-2</v>
      </c>
      <c r="V178" s="160">
        <f>ROUND(E178*U178,2)</f>
        <v>14.74</v>
      </c>
      <c r="W178" s="16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180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15">
      <c r="A179" s="157"/>
      <c r="B179" s="158"/>
      <c r="C179" s="190" t="s">
        <v>390</v>
      </c>
      <c r="D179" s="162"/>
      <c r="E179" s="163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184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15">
      <c r="A180" s="157"/>
      <c r="B180" s="158"/>
      <c r="C180" s="190" t="s">
        <v>391</v>
      </c>
      <c r="D180" s="162"/>
      <c r="E180" s="163">
        <v>56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184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15">
      <c r="A181" s="157"/>
      <c r="B181" s="158"/>
      <c r="C181" s="190" t="s">
        <v>392</v>
      </c>
      <c r="D181" s="162"/>
      <c r="E181" s="163">
        <v>106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184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15">
      <c r="A182" s="171">
        <v>55</v>
      </c>
      <c r="B182" s="172" t="s">
        <v>393</v>
      </c>
      <c r="C182" s="189" t="s">
        <v>394</v>
      </c>
      <c r="D182" s="173" t="s">
        <v>177</v>
      </c>
      <c r="E182" s="174">
        <v>141.232</v>
      </c>
      <c r="F182" s="175"/>
      <c r="G182" s="176">
        <f>ROUND(E182*F182,2)</f>
        <v>0</v>
      </c>
      <c r="H182" s="175"/>
      <c r="I182" s="176">
        <f>ROUND(E182*H182,2)</f>
        <v>0</v>
      </c>
      <c r="J182" s="175"/>
      <c r="K182" s="176">
        <f>ROUND(E182*J182,2)</f>
        <v>0</v>
      </c>
      <c r="L182" s="176">
        <v>21</v>
      </c>
      <c r="M182" s="176">
        <f>G182*(1+L182/100)</f>
        <v>0</v>
      </c>
      <c r="N182" s="176">
        <v>3.2000000000000003E-4</v>
      </c>
      <c r="O182" s="176">
        <f>ROUND(E182*N182,2)</f>
        <v>0.05</v>
      </c>
      <c r="P182" s="176">
        <v>0</v>
      </c>
      <c r="Q182" s="176">
        <f>ROUND(E182*P182,2)</f>
        <v>0</v>
      </c>
      <c r="R182" s="176"/>
      <c r="S182" s="176" t="s">
        <v>265</v>
      </c>
      <c r="T182" s="177" t="s">
        <v>266</v>
      </c>
      <c r="U182" s="160">
        <v>0</v>
      </c>
      <c r="V182" s="160">
        <f>ROUND(E182*U182,2)</f>
        <v>0</v>
      </c>
      <c r="W182" s="16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180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15">
      <c r="A183" s="157"/>
      <c r="B183" s="158"/>
      <c r="C183" s="190" t="s">
        <v>395</v>
      </c>
      <c r="D183" s="162"/>
      <c r="E183" s="163">
        <v>141.232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184</v>
      </c>
      <c r="AH183" s="150">
        <v>5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15">
      <c r="A184" s="171">
        <v>56</v>
      </c>
      <c r="B184" s="172" t="s">
        <v>396</v>
      </c>
      <c r="C184" s="189" t="s">
        <v>397</v>
      </c>
      <c r="D184" s="173" t="s">
        <v>177</v>
      </c>
      <c r="E184" s="174">
        <v>251.61</v>
      </c>
      <c r="F184" s="175"/>
      <c r="G184" s="176">
        <f>ROUND(E184*F184,2)</f>
        <v>0</v>
      </c>
      <c r="H184" s="175"/>
      <c r="I184" s="176">
        <f>ROUND(E184*H184,2)</f>
        <v>0</v>
      </c>
      <c r="J184" s="175"/>
      <c r="K184" s="176">
        <f>ROUND(E184*J184,2)</f>
        <v>0</v>
      </c>
      <c r="L184" s="176">
        <v>21</v>
      </c>
      <c r="M184" s="176">
        <f>G184*(1+L184/100)</f>
        <v>0</v>
      </c>
      <c r="N184" s="176">
        <v>0</v>
      </c>
      <c r="O184" s="176">
        <f>ROUND(E184*N184,2)</f>
        <v>0</v>
      </c>
      <c r="P184" s="176">
        <v>0</v>
      </c>
      <c r="Q184" s="176">
        <f>ROUND(E184*P184,2)</f>
        <v>0</v>
      </c>
      <c r="R184" s="176"/>
      <c r="S184" s="176" t="s">
        <v>265</v>
      </c>
      <c r="T184" s="177" t="s">
        <v>266</v>
      </c>
      <c r="U184" s="160">
        <v>0</v>
      </c>
      <c r="V184" s="160">
        <f>ROUND(E184*U184,2)</f>
        <v>0</v>
      </c>
      <c r="W184" s="16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180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15">
      <c r="A185" s="157"/>
      <c r="B185" s="158"/>
      <c r="C185" s="190" t="s">
        <v>398</v>
      </c>
      <c r="D185" s="162"/>
      <c r="E185" s="163">
        <v>95.591999999999999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184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15">
      <c r="A186" s="157"/>
      <c r="B186" s="158"/>
      <c r="C186" s="190" t="s">
        <v>399</v>
      </c>
      <c r="D186" s="162"/>
      <c r="E186" s="163">
        <v>42.4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184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15">
      <c r="A187" s="157"/>
      <c r="B187" s="158"/>
      <c r="C187" s="190" t="s">
        <v>400</v>
      </c>
      <c r="D187" s="162"/>
      <c r="E187" s="163">
        <v>56.372999999999998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184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15">
      <c r="A188" s="157"/>
      <c r="B188" s="158"/>
      <c r="C188" s="190" t="s">
        <v>401</v>
      </c>
      <c r="D188" s="162"/>
      <c r="E188" s="163">
        <v>14.35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184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15">
      <c r="A189" s="157"/>
      <c r="B189" s="158"/>
      <c r="C189" s="190" t="s">
        <v>402</v>
      </c>
      <c r="D189" s="162"/>
      <c r="E189" s="163">
        <v>42.895000000000003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184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15">
      <c r="A190" s="171">
        <v>57</v>
      </c>
      <c r="B190" s="172" t="s">
        <v>403</v>
      </c>
      <c r="C190" s="189" t="s">
        <v>404</v>
      </c>
      <c r="D190" s="173" t="s">
        <v>177</v>
      </c>
      <c r="E190" s="174">
        <v>251.61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6">
        <v>0</v>
      </c>
      <c r="O190" s="176">
        <f>ROUND(E190*N190,2)</f>
        <v>0</v>
      </c>
      <c r="P190" s="176">
        <v>0</v>
      </c>
      <c r="Q190" s="176">
        <f>ROUND(E190*P190,2)</f>
        <v>0</v>
      </c>
      <c r="R190" s="176"/>
      <c r="S190" s="176" t="s">
        <v>265</v>
      </c>
      <c r="T190" s="177" t="s">
        <v>266</v>
      </c>
      <c r="U190" s="160">
        <v>0</v>
      </c>
      <c r="V190" s="160">
        <f>ROUND(E190*U190,2)</f>
        <v>0</v>
      </c>
      <c r="W190" s="16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180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15">
      <c r="A191" s="157"/>
      <c r="B191" s="158"/>
      <c r="C191" s="190" t="s">
        <v>405</v>
      </c>
      <c r="D191" s="162"/>
      <c r="E191" s="163">
        <v>251.61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184</v>
      </c>
      <c r="AH191" s="150">
        <v>5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x14ac:dyDescent="0.15">
      <c r="A192" s="165" t="s">
        <v>173</v>
      </c>
      <c r="B192" s="166" t="s">
        <v>81</v>
      </c>
      <c r="C192" s="188" t="s">
        <v>82</v>
      </c>
      <c r="D192" s="167"/>
      <c r="E192" s="168"/>
      <c r="F192" s="169"/>
      <c r="G192" s="169">
        <f>SUMIF(AG193:AG214,"&lt;&gt;NOR",G193:G214)</f>
        <v>0</v>
      </c>
      <c r="H192" s="169"/>
      <c r="I192" s="169">
        <f>SUM(I193:I214)</f>
        <v>0</v>
      </c>
      <c r="J192" s="169"/>
      <c r="K192" s="169">
        <f>SUM(K193:K214)</f>
        <v>0</v>
      </c>
      <c r="L192" s="169"/>
      <c r="M192" s="169">
        <f>SUM(M193:M214)</f>
        <v>0</v>
      </c>
      <c r="N192" s="169"/>
      <c r="O192" s="169">
        <f>SUM(O193:O214)</f>
        <v>15.429999999999998</v>
      </c>
      <c r="P192" s="169"/>
      <c r="Q192" s="169">
        <f>SUM(Q193:Q214)</f>
        <v>0</v>
      </c>
      <c r="R192" s="169"/>
      <c r="S192" s="169"/>
      <c r="T192" s="170"/>
      <c r="U192" s="164"/>
      <c r="V192" s="164">
        <f>SUM(V193:V214)</f>
        <v>64.650000000000006</v>
      </c>
      <c r="W192" s="164"/>
      <c r="AG192" t="s">
        <v>174</v>
      </c>
    </row>
    <row r="193" spans="1:60" ht="22" outlineLevel="1" x14ac:dyDescent="0.15">
      <c r="A193" s="171">
        <v>58</v>
      </c>
      <c r="B193" s="172" t="s">
        <v>406</v>
      </c>
      <c r="C193" s="189" t="s">
        <v>407</v>
      </c>
      <c r="D193" s="173" t="s">
        <v>177</v>
      </c>
      <c r="E193" s="174">
        <v>115.87</v>
      </c>
      <c r="F193" s="175"/>
      <c r="G193" s="176">
        <f>ROUND(E193*F193,2)</f>
        <v>0</v>
      </c>
      <c r="H193" s="175"/>
      <c r="I193" s="176">
        <f>ROUND(E193*H193,2)</f>
        <v>0</v>
      </c>
      <c r="J193" s="175"/>
      <c r="K193" s="176">
        <f>ROUND(E193*J193,2)</f>
        <v>0</v>
      </c>
      <c r="L193" s="176">
        <v>21</v>
      </c>
      <c r="M193" s="176">
        <f>G193*(1+L193/100)</f>
        <v>0</v>
      </c>
      <c r="N193" s="176">
        <v>6.3000000000000003E-4</v>
      </c>
      <c r="O193" s="176">
        <f>ROUND(E193*N193,2)</f>
        <v>7.0000000000000007E-2</v>
      </c>
      <c r="P193" s="176">
        <v>0</v>
      </c>
      <c r="Q193" s="176">
        <f>ROUND(E193*P193,2)</f>
        <v>0</v>
      </c>
      <c r="R193" s="176" t="s">
        <v>291</v>
      </c>
      <c r="S193" s="176" t="s">
        <v>179</v>
      </c>
      <c r="T193" s="177" t="s">
        <v>179</v>
      </c>
      <c r="U193" s="160">
        <v>0.23</v>
      </c>
      <c r="V193" s="160">
        <f>ROUND(E193*U193,2)</f>
        <v>26.65</v>
      </c>
      <c r="W193" s="16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180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15">
      <c r="A194" s="157"/>
      <c r="B194" s="158"/>
      <c r="C194" s="190" t="s">
        <v>408</v>
      </c>
      <c r="D194" s="162"/>
      <c r="E194" s="163">
        <v>46.347999999999999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184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15">
      <c r="A195" s="157"/>
      <c r="B195" s="158"/>
      <c r="C195" s="190" t="s">
        <v>409</v>
      </c>
      <c r="D195" s="162"/>
      <c r="E195" s="163">
        <v>69.522000000000006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184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15">
      <c r="A196" s="171">
        <v>59</v>
      </c>
      <c r="B196" s="172" t="s">
        <v>410</v>
      </c>
      <c r="C196" s="189" t="s">
        <v>411</v>
      </c>
      <c r="D196" s="173" t="s">
        <v>177</v>
      </c>
      <c r="E196" s="174">
        <v>115.87</v>
      </c>
      <c r="F196" s="175"/>
      <c r="G196" s="176">
        <f>ROUND(E196*F196,2)</f>
        <v>0</v>
      </c>
      <c r="H196" s="175"/>
      <c r="I196" s="176">
        <f>ROUND(E196*H196,2)</f>
        <v>0</v>
      </c>
      <c r="J196" s="175"/>
      <c r="K196" s="176">
        <f>ROUND(E196*J196,2)</f>
        <v>0</v>
      </c>
      <c r="L196" s="176">
        <v>21</v>
      </c>
      <c r="M196" s="176">
        <f>G196*(1+L196/100)</f>
        <v>0</v>
      </c>
      <c r="N196" s="176">
        <v>0</v>
      </c>
      <c r="O196" s="176">
        <f>ROUND(E196*N196,2)</f>
        <v>0</v>
      </c>
      <c r="P196" s="176">
        <v>0</v>
      </c>
      <c r="Q196" s="176">
        <f>ROUND(E196*P196,2)</f>
        <v>0</v>
      </c>
      <c r="R196" s="176"/>
      <c r="S196" s="176" t="s">
        <v>265</v>
      </c>
      <c r="T196" s="177" t="s">
        <v>266</v>
      </c>
      <c r="U196" s="160">
        <v>0.28499999999999998</v>
      </c>
      <c r="V196" s="160">
        <f>ROUND(E196*U196,2)</f>
        <v>33.020000000000003</v>
      </c>
      <c r="W196" s="16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188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15">
      <c r="A197" s="157"/>
      <c r="B197" s="158"/>
      <c r="C197" s="190" t="s">
        <v>412</v>
      </c>
      <c r="D197" s="162"/>
      <c r="E197" s="163">
        <v>115.87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 t="s">
        <v>184</v>
      </c>
      <c r="AH197" s="150">
        <v>5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15">
      <c r="A198" s="171">
        <v>60</v>
      </c>
      <c r="B198" s="172" t="s">
        <v>413</v>
      </c>
      <c r="C198" s="189" t="s">
        <v>414</v>
      </c>
      <c r="D198" s="173" t="s">
        <v>177</v>
      </c>
      <c r="E198" s="174">
        <v>57.935000000000002</v>
      </c>
      <c r="F198" s="175"/>
      <c r="G198" s="176">
        <f>ROUND(E198*F198,2)</f>
        <v>0</v>
      </c>
      <c r="H198" s="175"/>
      <c r="I198" s="176">
        <f>ROUND(E198*H198,2)</f>
        <v>0</v>
      </c>
      <c r="J198" s="175"/>
      <c r="K198" s="176">
        <f>ROUND(E198*J198,2)</f>
        <v>0</v>
      </c>
      <c r="L198" s="176">
        <v>21</v>
      </c>
      <c r="M198" s="176">
        <f>G198*(1+L198/100)</f>
        <v>0</v>
      </c>
      <c r="N198" s="176">
        <v>3.5E-4</v>
      </c>
      <c r="O198" s="176">
        <f>ROUND(E198*N198,2)</f>
        <v>0.02</v>
      </c>
      <c r="P198" s="176">
        <v>0</v>
      </c>
      <c r="Q198" s="176">
        <f>ROUND(E198*P198,2)</f>
        <v>0</v>
      </c>
      <c r="R198" s="176"/>
      <c r="S198" s="176" t="s">
        <v>265</v>
      </c>
      <c r="T198" s="177" t="s">
        <v>266</v>
      </c>
      <c r="U198" s="160">
        <v>8.5999999999999993E-2</v>
      </c>
      <c r="V198" s="160">
        <f>ROUND(E198*U198,2)</f>
        <v>4.9800000000000004</v>
      </c>
      <c r="W198" s="16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180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15">
      <c r="A199" s="157"/>
      <c r="B199" s="158"/>
      <c r="C199" s="190" t="s">
        <v>415</v>
      </c>
      <c r="D199" s="162"/>
      <c r="E199" s="163">
        <v>57.935000000000002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 t="s">
        <v>184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15">
      <c r="A200" s="171">
        <v>61</v>
      </c>
      <c r="B200" s="172" t="s">
        <v>416</v>
      </c>
      <c r="C200" s="189" t="s">
        <v>417</v>
      </c>
      <c r="D200" s="173" t="s">
        <v>177</v>
      </c>
      <c r="E200" s="174">
        <v>115.87</v>
      </c>
      <c r="F200" s="175"/>
      <c r="G200" s="176">
        <f>ROUND(E200*F200,2)</f>
        <v>0</v>
      </c>
      <c r="H200" s="175"/>
      <c r="I200" s="176">
        <f>ROUND(E200*H200,2)</f>
        <v>0</v>
      </c>
      <c r="J200" s="175"/>
      <c r="K200" s="176">
        <f>ROUND(E200*J200,2)</f>
        <v>0</v>
      </c>
      <c r="L200" s="176">
        <v>21</v>
      </c>
      <c r="M200" s="176">
        <f>G200*(1+L200/100)</f>
        <v>0</v>
      </c>
      <c r="N200" s="176">
        <v>4.793E-2</v>
      </c>
      <c r="O200" s="176">
        <f>ROUND(E200*N200,2)</f>
        <v>5.55</v>
      </c>
      <c r="P200" s="176">
        <v>0</v>
      </c>
      <c r="Q200" s="176">
        <f>ROUND(E200*P200,2)</f>
        <v>0</v>
      </c>
      <c r="R200" s="176"/>
      <c r="S200" s="176" t="s">
        <v>265</v>
      </c>
      <c r="T200" s="177" t="s">
        <v>266</v>
      </c>
      <c r="U200" s="160">
        <v>0</v>
      </c>
      <c r="V200" s="160">
        <f>ROUND(E200*U200,2)</f>
        <v>0</v>
      </c>
      <c r="W200" s="16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188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15">
      <c r="A201" s="157"/>
      <c r="B201" s="158"/>
      <c r="C201" s="190" t="s">
        <v>408</v>
      </c>
      <c r="D201" s="162"/>
      <c r="E201" s="163">
        <v>46.347999999999999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184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15">
      <c r="A202" s="157"/>
      <c r="B202" s="158"/>
      <c r="C202" s="190" t="s">
        <v>409</v>
      </c>
      <c r="D202" s="162"/>
      <c r="E202" s="163">
        <v>69.522000000000006</v>
      </c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184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15">
      <c r="A203" s="171">
        <v>62</v>
      </c>
      <c r="B203" s="172" t="s">
        <v>418</v>
      </c>
      <c r="C203" s="189" t="s">
        <v>382</v>
      </c>
      <c r="D203" s="173" t="s">
        <v>177</v>
      </c>
      <c r="E203" s="174">
        <v>69.522000000000006</v>
      </c>
      <c r="F203" s="175"/>
      <c r="G203" s="176">
        <f>ROUND(E203*F203,2)</f>
        <v>0</v>
      </c>
      <c r="H203" s="175"/>
      <c r="I203" s="176">
        <f>ROUND(E203*H203,2)</f>
        <v>0</v>
      </c>
      <c r="J203" s="175"/>
      <c r="K203" s="176">
        <f>ROUND(E203*J203,2)</f>
        <v>0</v>
      </c>
      <c r="L203" s="176">
        <v>21</v>
      </c>
      <c r="M203" s="176">
        <f>G203*(1+L203/100)</f>
        <v>0</v>
      </c>
      <c r="N203" s="176">
        <v>2E-3</v>
      </c>
      <c r="O203" s="176">
        <f>ROUND(E203*N203,2)</f>
        <v>0.14000000000000001</v>
      </c>
      <c r="P203" s="176">
        <v>0</v>
      </c>
      <c r="Q203" s="176">
        <f>ROUND(E203*P203,2)</f>
        <v>0</v>
      </c>
      <c r="R203" s="176"/>
      <c r="S203" s="176" t="s">
        <v>265</v>
      </c>
      <c r="T203" s="177" t="s">
        <v>266</v>
      </c>
      <c r="U203" s="160">
        <v>0</v>
      </c>
      <c r="V203" s="160">
        <f>ROUND(E203*U203,2)</f>
        <v>0</v>
      </c>
      <c r="W203" s="16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188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15">
      <c r="A204" s="157"/>
      <c r="B204" s="158"/>
      <c r="C204" s="190" t="s">
        <v>409</v>
      </c>
      <c r="D204" s="162"/>
      <c r="E204" s="163">
        <v>69.522000000000006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184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15">
      <c r="A205" s="171">
        <v>63</v>
      </c>
      <c r="B205" s="172" t="s">
        <v>419</v>
      </c>
      <c r="C205" s="189" t="s">
        <v>385</v>
      </c>
      <c r="D205" s="173" t="s">
        <v>177</v>
      </c>
      <c r="E205" s="174">
        <v>69.522000000000006</v>
      </c>
      <c r="F205" s="175"/>
      <c r="G205" s="176">
        <f>ROUND(E205*F205,2)</f>
        <v>0</v>
      </c>
      <c r="H205" s="175"/>
      <c r="I205" s="176">
        <f>ROUND(E205*H205,2)</f>
        <v>0</v>
      </c>
      <c r="J205" s="175"/>
      <c r="K205" s="176">
        <f>ROUND(E205*J205,2)</f>
        <v>0</v>
      </c>
      <c r="L205" s="176">
        <v>21</v>
      </c>
      <c r="M205" s="176">
        <f>G205*(1+L205/100)</f>
        <v>0</v>
      </c>
      <c r="N205" s="176">
        <v>2E-3</v>
      </c>
      <c r="O205" s="176">
        <f>ROUND(E205*N205,2)</f>
        <v>0.14000000000000001</v>
      </c>
      <c r="P205" s="176">
        <v>0</v>
      </c>
      <c r="Q205" s="176">
        <f>ROUND(E205*P205,2)</f>
        <v>0</v>
      </c>
      <c r="R205" s="176"/>
      <c r="S205" s="176" t="s">
        <v>265</v>
      </c>
      <c r="T205" s="177" t="s">
        <v>266</v>
      </c>
      <c r="U205" s="160">
        <v>0</v>
      </c>
      <c r="V205" s="160">
        <f>ROUND(E205*U205,2)</f>
        <v>0</v>
      </c>
      <c r="W205" s="16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 t="s">
        <v>188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15">
      <c r="A206" s="157"/>
      <c r="B206" s="158"/>
      <c r="C206" s="190" t="s">
        <v>420</v>
      </c>
      <c r="D206" s="162"/>
      <c r="E206" s="163">
        <v>69.522000000000006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 t="s">
        <v>184</v>
      </c>
      <c r="AH206" s="150">
        <v>0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15">
      <c r="A207" s="171">
        <v>64</v>
      </c>
      <c r="B207" s="172" t="s">
        <v>421</v>
      </c>
      <c r="C207" s="189" t="s">
        <v>380</v>
      </c>
      <c r="D207" s="173" t="s">
        <v>177</v>
      </c>
      <c r="E207" s="174">
        <v>115.87</v>
      </c>
      <c r="F207" s="175"/>
      <c r="G207" s="176">
        <f>ROUND(E207*F207,2)</f>
        <v>0</v>
      </c>
      <c r="H207" s="175"/>
      <c r="I207" s="176">
        <f>ROUND(E207*H207,2)</f>
        <v>0</v>
      </c>
      <c r="J207" s="175"/>
      <c r="K207" s="176">
        <f>ROUND(E207*J207,2)</f>
        <v>0</v>
      </c>
      <c r="L207" s="176">
        <v>21</v>
      </c>
      <c r="M207" s="176">
        <f>G207*(1+L207/100)</f>
        <v>0</v>
      </c>
      <c r="N207" s="176">
        <v>2.2800000000000001E-2</v>
      </c>
      <c r="O207" s="176">
        <f>ROUND(E207*N207,2)</f>
        <v>2.64</v>
      </c>
      <c r="P207" s="176">
        <v>0</v>
      </c>
      <c r="Q207" s="176">
        <f>ROUND(E207*P207,2)</f>
        <v>0</v>
      </c>
      <c r="R207" s="176"/>
      <c r="S207" s="176" t="s">
        <v>265</v>
      </c>
      <c r="T207" s="177" t="s">
        <v>266</v>
      </c>
      <c r="U207" s="160">
        <v>0</v>
      </c>
      <c r="V207" s="160">
        <f>ROUND(E207*U207,2)</f>
        <v>0</v>
      </c>
      <c r="W207" s="16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 t="s">
        <v>188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15">
      <c r="A208" s="157"/>
      <c r="B208" s="158"/>
      <c r="C208" s="190" t="s">
        <v>408</v>
      </c>
      <c r="D208" s="162"/>
      <c r="E208" s="163">
        <v>46.347999999999999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 t="s">
        <v>184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15">
      <c r="A209" s="157"/>
      <c r="B209" s="158"/>
      <c r="C209" s="190" t="s">
        <v>409</v>
      </c>
      <c r="D209" s="162"/>
      <c r="E209" s="163">
        <v>69.522000000000006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 t="s">
        <v>184</v>
      </c>
      <c r="AH209" s="150">
        <v>0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15">
      <c r="A210" s="171">
        <v>65</v>
      </c>
      <c r="B210" s="172" t="s">
        <v>422</v>
      </c>
      <c r="C210" s="189" t="s">
        <v>423</v>
      </c>
      <c r="D210" s="173" t="s">
        <v>177</v>
      </c>
      <c r="E210" s="174">
        <v>15.3</v>
      </c>
      <c r="F210" s="175"/>
      <c r="G210" s="176">
        <f>ROUND(E210*F210,2)</f>
        <v>0</v>
      </c>
      <c r="H210" s="175"/>
      <c r="I210" s="176">
        <f>ROUND(E210*H210,2)</f>
        <v>0</v>
      </c>
      <c r="J210" s="175"/>
      <c r="K210" s="176">
        <f>ROUND(E210*J210,2)</f>
        <v>0</v>
      </c>
      <c r="L210" s="176">
        <v>21</v>
      </c>
      <c r="M210" s="176">
        <f>G210*(1+L210/100)</f>
        <v>0</v>
      </c>
      <c r="N210" s="176">
        <v>2.2800000000000001E-2</v>
      </c>
      <c r="O210" s="176">
        <f>ROUND(E210*N210,2)</f>
        <v>0.35</v>
      </c>
      <c r="P210" s="176">
        <v>0</v>
      </c>
      <c r="Q210" s="176">
        <f>ROUND(E210*P210,2)</f>
        <v>0</v>
      </c>
      <c r="R210" s="176"/>
      <c r="S210" s="176" t="s">
        <v>265</v>
      </c>
      <c r="T210" s="177" t="s">
        <v>266</v>
      </c>
      <c r="U210" s="160">
        <v>0</v>
      </c>
      <c r="V210" s="160">
        <f>ROUND(E210*U210,2)</f>
        <v>0</v>
      </c>
      <c r="W210" s="16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 t="s">
        <v>188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15">
      <c r="A211" s="157"/>
      <c r="B211" s="158"/>
      <c r="C211" s="190" t="s">
        <v>424</v>
      </c>
      <c r="D211" s="162"/>
      <c r="E211" s="163">
        <v>15.3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 t="s">
        <v>184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ht="22" outlineLevel="1" x14ac:dyDescent="0.15">
      <c r="A212" s="171">
        <v>66</v>
      </c>
      <c r="B212" s="172" t="s">
        <v>425</v>
      </c>
      <c r="C212" s="189" t="s">
        <v>426</v>
      </c>
      <c r="D212" s="173" t="s">
        <v>177</v>
      </c>
      <c r="E212" s="174">
        <v>136.13300000000001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6">
        <v>4.793E-2</v>
      </c>
      <c r="O212" s="176">
        <f>ROUND(E212*N212,2)</f>
        <v>6.52</v>
      </c>
      <c r="P212" s="176">
        <v>0</v>
      </c>
      <c r="Q212" s="176">
        <f>ROUND(E212*P212,2)</f>
        <v>0</v>
      </c>
      <c r="R212" s="176"/>
      <c r="S212" s="176" t="s">
        <v>265</v>
      </c>
      <c r="T212" s="177" t="s">
        <v>266</v>
      </c>
      <c r="U212" s="160">
        <v>0</v>
      </c>
      <c r="V212" s="160">
        <f>ROUND(E212*U212,2)</f>
        <v>0</v>
      </c>
      <c r="W212" s="16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 t="s">
        <v>180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15">
      <c r="A213" s="157"/>
      <c r="B213" s="158"/>
      <c r="C213" s="190" t="s">
        <v>427</v>
      </c>
      <c r="D213" s="162"/>
      <c r="E213" s="163">
        <v>24.584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184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15">
      <c r="A214" s="157"/>
      <c r="B214" s="158"/>
      <c r="C214" s="190" t="s">
        <v>428</v>
      </c>
      <c r="D214" s="162"/>
      <c r="E214" s="163">
        <v>111.54900000000001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184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x14ac:dyDescent="0.15">
      <c r="A215" s="165" t="s">
        <v>173</v>
      </c>
      <c r="B215" s="166" t="s">
        <v>83</v>
      </c>
      <c r="C215" s="188" t="s">
        <v>84</v>
      </c>
      <c r="D215" s="167"/>
      <c r="E215" s="168"/>
      <c r="F215" s="169"/>
      <c r="G215" s="169">
        <f>SUMIF(AG216:AG242,"&lt;&gt;NOR",G216:G242)</f>
        <v>0</v>
      </c>
      <c r="H215" s="169"/>
      <c r="I215" s="169">
        <f>SUM(I216:I242)</f>
        <v>0</v>
      </c>
      <c r="J215" s="169"/>
      <c r="K215" s="169">
        <f>SUM(K216:K242)</f>
        <v>0</v>
      </c>
      <c r="L215" s="169"/>
      <c r="M215" s="169">
        <f>SUM(M216:M242)</f>
        <v>0</v>
      </c>
      <c r="N215" s="169"/>
      <c r="O215" s="169">
        <f>SUM(O216:O242)</f>
        <v>52.6</v>
      </c>
      <c r="P215" s="169"/>
      <c r="Q215" s="169">
        <f>SUM(Q216:Q242)</f>
        <v>0</v>
      </c>
      <c r="R215" s="169"/>
      <c r="S215" s="169"/>
      <c r="T215" s="170"/>
      <c r="U215" s="164"/>
      <c r="V215" s="164">
        <f>SUM(V216:V242)</f>
        <v>55.92</v>
      </c>
      <c r="W215" s="164"/>
      <c r="AG215" t="s">
        <v>174</v>
      </c>
    </row>
    <row r="216" spans="1:60" outlineLevel="1" x14ac:dyDescent="0.15">
      <c r="A216" s="171">
        <v>67</v>
      </c>
      <c r="B216" s="172" t="s">
        <v>328</v>
      </c>
      <c r="C216" s="189" t="s">
        <v>329</v>
      </c>
      <c r="D216" s="173" t="s">
        <v>177</v>
      </c>
      <c r="E216" s="174">
        <v>55.688800000000001</v>
      </c>
      <c r="F216" s="175"/>
      <c r="G216" s="176">
        <f>ROUND(E216*F216,2)</f>
        <v>0</v>
      </c>
      <c r="H216" s="175"/>
      <c r="I216" s="176">
        <f>ROUND(E216*H216,2)</f>
        <v>0</v>
      </c>
      <c r="J216" s="175"/>
      <c r="K216" s="176">
        <f>ROUND(E216*J216,2)</f>
        <v>0</v>
      </c>
      <c r="L216" s="176">
        <v>21</v>
      </c>
      <c r="M216" s="176">
        <f>G216*(1+L216/100)</f>
        <v>0</v>
      </c>
      <c r="N216" s="176">
        <v>0.11025</v>
      </c>
      <c r="O216" s="176">
        <f>ROUND(E216*N216,2)</f>
        <v>6.14</v>
      </c>
      <c r="P216" s="176">
        <v>0</v>
      </c>
      <c r="Q216" s="176">
        <f>ROUND(E216*P216,2)</f>
        <v>0</v>
      </c>
      <c r="R216" s="176" t="s">
        <v>178</v>
      </c>
      <c r="S216" s="176" t="s">
        <v>179</v>
      </c>
      <c r="T216" s="177" t="s">
        <v>179</v>
      </c>
      <c r="U216" s="160">
        <v>2.1000000000000001E-2</v>
      </c>
      <c r="V216" s="160">
        <f>ROUND(E216*U216,2)</f>
        <v>1.17</v>
      </c>
      <c r="W216" s="160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 t="s">
        <v>180</v>
      </c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15">
      <c r="A217" s="157"/>
      <c r="B217" s="158"/>
      <c r="C217" s="190" t="s">
        <v>429</v>
      </c>
      <c r="D217" s="162"/>
      <c r="E217" s="163">
        <v>55.688800000000001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 t="s">
        <v>184</v>
      </c>
      <c r="AH217" s="150">
        <v>5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15">
      <c r="A218" s="171">
        <v>68</v>
      </c>
      <c r="B218" s="172" t="s">
        <v>430</v>
      </c>
      <c r="C218" s="189" t="s">
        <v>431</v>
      </c>
      <c r="D218" s="173" t="s">
        <v>177</v>
      </c>
      <c r="E218" s="174">
        <v>55.688800000000001</v>
      </c>
      <c r="F218" s="175"/>
      <c r="G218" s="176">
        <f>ROUND(E218*F218,2)</f>
        <v>0</v>
      </c>
      <c r="H218" s="175"/>
      <c r="I218" s="176">
        <f>ROUND(E218*H218,2)</f>
        <v>0</v>
      </c>
      <c r="J218" s="175"/>
      <c r="K218" s="176">
        <f>ROUND(E218*J218,2)</f>
        <v>0</v>
      </c>
      <c r="L218" s="176">
        <v>21</v>
      </c>
      <c r="M218" s="176">
        <f>G218*(1+L218/100)</f>
        <v>0</v>
      </c>
      <c r="N218" s="176">
        <v>0.2205</v>
      </c>
      <c r="O218" s="176">
        <f>ROUND(E218*N218,2)</f>
        <v>12.28</v>
      </c>
      <c r="P218" s="176">
        <v>0</v>
      </c>
      <c r="Q218" s="176">
        <f>ROUND(E218*P218,2)</f>
        <v>0</v>
      </c>
      <c r="R218" s="176" t="s">
        <v>178</v>
      </c>
      <c r="S218" s="176" t="s">
        <v>179</v>
      </c>
      <c r="T218" s="177" t="s">
        <v>179</v>
      </c>
      <c r="U218" s="160">
        <v>2.3E-2</v>
      </c>
      <c r="V218" s="160">
        <f>ROUND(E218*U218,2)</f>
        <v>1.28</v>
      </c>
      <c r="W218" s="16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180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15">
      <c r="A219" s="157"/>
      <c r="B219" s="158"/>
      <c r="C219" s="190" t="s">
        <v>432</v>
      </c>
      <c r="D219" s="162"/>
      <c r="E219" s="163">
        <v>55.688800000000001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184</v>
      </c>
      <c r="AH219" s="150">
        <v>5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15">
      <c r="A220" s="171">
        <v>69</v>
      </c>
      <c r="B220" s="172" t="s">
        <v>330</v>
      </c>
      <c r="C220" s="189" t="s">
        <v>331</v>
      </c>
      <c r="D220" s="173" t="s">
        <v>177</v>
      </c>
      <c r="E220" s="174">
        <v>14.48</v>
      </c>
      <c r="F220" s="175"/>
      <c r="G220" s="176">
        <f>ROUND(E220*F220,2)</f>
        <v>0</v>
      </c>
      <c r="H220" s="175"/>
      <c r="I220" s="176">
        <f>ROUND(E220*H220,2)</f>
        <v>0</v>
      </c>
      <c r="J220" s="175"/>
      <c r="K220" s="176">
        <f>ROUND(E220*J220,2)</f>
        <v>0</v>
      </c>
      <c r="L220" s="176">
        <v>21</v>
      </c>
      <c r="M220" s="176">
        <f>G220*(1+L220/100)</f>
        <v>0</v>
      </c>
      <c r="N220" s="176">
        <v>0.33074999999999999</v>
      </c>
      <c r="O220" s="176">
        <f>ROUND(E220*N220,2)</f>
        <v>4.79</v>
      </c>
      <c r="P220" s="176">
        <v>0</v>
      </c>
      <c r="Q220" s="176">
        <f>ROUND(E220*P220,2)</f>
        <v>0</v>
      </c>
      <c r="R220" s="176" t="s">
        <v>178</v>
      </c>
      <c r="S220" s="176" t="s">
        <v>179</v>
      </c>
      <c r="T220" s="177" t="s">
        <v>179</v>
      </c>
      <c r="U220" s="160">
        <v>2.5999999999999999E-2</v>
      </c>
      <c r="V220" s="160">
        <f>ROUND(E220*U220,2)</f>
        <v>0.38</v>
      </c>
      <c r="W220" s="160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 t="s">
        <v>180</v>
      </c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15">
      <c r="A221" s="157"/>
      <c r="B221" s="158"/>
      <c r="C221" s="190" t="s">
        <v>433</v>
      </c>
      <c r="D221" s="162"/>
      <c r="E221" s="163">
        <v>14.48</v>
      </c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 t="s">
        <v>184</v>
      </c>
      <c r="AH221" s="150">
        <v>5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ht="22" outlineLevel="1" x14ac:dyDescent="0.15">
      <c r="A222" s="171">
        <v>70</v>
      </c>
      <c r="B222" s="172" t="s">
        <v>340</v>
      </c>
      <c r="C222" s="189" t="s">
        <v>341</v>
      </c>
      <c r="D222" s="173" t="s">
        <v>177</v>
      </c>
      <c r="E222" s="174">
        <v>55.688800000000001</v>
      </c>
      <c r="F222" s="175"/>
      <c r="G222" s="176">
        <f>ROUND(E222*F222,2)</f>
        <v>0</v>
      </c>
      <c r="H222" s="175"/>
      <c r="I222" s="176">
        <f>ROUND(E222*H222,2)</f>
        <v>0</v>
      </c>
      <c r="J222" s="175"/>
      <c r="K222" s="176">
        <f>ROUND(E222*J222,2)</f>
        <v>0</v>
      </c>
      <c r="L222" s="176">
        <v>21</v>
      </c>
      <c r="M222" s="176">
        <f>G222*(1+L222/100)</f>
        <v>0</v>
      </c>
      <c r="N222" s="176">
        <v>7.1999999999999995E-2</v>
      </c>
      <c r="O222" s="176">
        <f>ROUND(E222*N222,2)</f>
        <v>4.01</v>
      </c>
      <c r="P222" s="176">
        <v>0</v>
      </c>
      <c r="Q222" s="176">
        <f>ROUND(E222*P222,2)</f>
        <v>0</v>
      </c>
      <c r="R222" s="176" t="s">
        <v>178</v>
      </c>
      <c r="S222" s="176" t="s">
        <v>179</v>
      </c>
      <c r="T222" s="177" t="s">
        <v>179</v>
      </c>
      <c r="U222" s="160">
        <v>0.375</v>
      </c>
      <c r="V222" s="160">
        <f>ROUND(E222*U222,2)</f>
        <v>20.88</v>
      </c>
      <c r="W222" s="16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 t="s">
        <v>180</v>
      </c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15">
      <c r="A223" s="157"/>
      <c r="B223" s="158"/>
      <c r="C223" s="245" t="s">
        <v>342</v>
      </c>
      <c r="D223" s="246"/>
      <c r="E223" s="246"/>
      <c r="F223" s="246"/>
      <c r="G223" s="246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 t="s">
        <v>182</v>
      </c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78" t="str">
        <f>C223</f>
        <v>komunikací pro pěší do velikosti dlaždic 0,25 m2 s provedením lože do tl. 30 mm, s vyplněním spár a se smetením přebytečného materiálu na vzdálenost do 3 m</v>
      </c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15">
      <c r="A224" s="157"/>
      <c r="B224" s="158"/>
      <c r="C224" s="190" t="s">
        <v>429</v>
      </c>
      <c r="D224" s="162"/>
      <c r="E224" s="163">
        <v>55.688800000000001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184</v>
      </c>
      <c r="AH224" s="150">
        <v>5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15">
      <c r="A225" s="171">
        <v>71</v>
      </c>
      <c r="B225" s="172" t="s">
        <v>434</v>
      </c>
      <c r="C225" s="189" t="s">
        <v>435</v>
      </c>
      <c r="D225" s="173" t="s">
        <v>205</v>
      </c>
      <c r="E225" s="174">
        <v>1.8</v>
      </c>
      <c r="F225" s="175"/>
      <c r="G225" s="176">
        <f>ROUND(E225*F225,2)</f>
        <v>0</v>
      </c>
      <c r="H225" s="175"/>
      <c r="I225" s="176">
        <f>ROUND(E225*H225,2)</f>
        <v>0</v>
      </c>
      <c r="J225" s="175"/>
      <c r="K225" s="176">
        <f>ROUND(E225*J225,2)</f>
        <v>0</v>
      </c>
      <c r="L225" s="176">
        <v>21</v>
      </c>
      <c r="M225" s="176">
        <f>G225*(1+L225/100)</f>
        <v>0</v>
      </c>
      <c r="N225" s="176">
        <v>2.5249999999999999</v>
      </c>
      <c r="O225" s="176">
        <f>ROUND(E225*N225,2)</f>
        <v>4.55</v>
      </c>
      <c r="P225" s="176">
        <v>0</v>
      </c>
      <c r="Q225" s="176">
        <f>ROUND(E225*P225,2)</f>
        <v>0</v>
      </c>
      <c r="R225" s="176" t="s">
        <v>291</v>
      </c>
      <c r="S225" s="176" t="s">
        <v>179</v>
      </c>
      <c r="T225" s="177" t="s">
        <v>179</v>
      </c>
      <c r="U225" s="160">
        <v>3.2130000000000001</v>
      </c>
      <c r="V225" s="160">
        <f>ROUND(E225*U225,2)</f>
        <v>5.78</v>
      </c>
      <c r="W225" s="16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 t="s">
        <v>180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15">
      <c r="A226" s="157"/>
      <c r="B226" s="158"/>
      <c r="C226" s="245" t="s">
        <v>436</v>
      </c>
      <c r="D226" s="246"/>
      <c r="E226" s="246"/>
      <c r="F226" s="246"/>
      <c r="G226" s="246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 t="s">
        <v>182</v>
      </c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15">
      <c r="A227" s="157"/>
      <c r="B227" s="158"/>
      <c r="C227" s="190" t="s">
        <v>437</v>
      </c>
      <c r="D227" s="162"/>
      <c r="E227" s="163">
        <v>1.8</v>
      </c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 t="s">
        <v>184</v>
      </c>
      <c r="AH227" s="150">
        <v>5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15">
      <c r="A228" s="171">
        <v>72</v>
      </c>
      <c r="B228" s="172" t="s">
        <v>438</v>
      </c>
      <c r="C228" s="189" t="s">
        <v>439</v>
      </c>
      <c r="D228" s="173" t="s">
        <v>205</v>
      </c>
      <c r="E228" s="174">
        <v>4.4375999999999998</v>
      </c>
      <c r="F228" s="175"/>
      <c r="G228" s="176">
        <f>ROUND(E228*F228,2)</f>
        <v>0</v>
      </c>
      <c r="H228" s="175"/>
      <c r="I228" s="176">
        <f>ROUND(E228*H228,2)</f>
        <v>0</v>
      </c>
      <c r="J228" s="175"/>
      <c r="K228" s="176">
        <f>ROUND(E228*J228,2)</f>
        <v>0</v>
      </c>
      <c r="L228" s="176">
        <v>21</v>
      </c>
      <c r="M228" s="176">
        <f>G228*(1+L228/100)</f>
        <v>0</v>
      </c>
      <c r="N228" s="176">
        <v>2.5249999999999999</v>
      </c>
      <c r="O228" s="176">
        <f>ROUND(E228*N228,2)</f>
        <v>11.2</v>
      </c>
      <c r="P228" s="176">
        <v>0</v>
      </c>
      <c r="Q228" s="176">
        <f>ROUND(E228*P228,2)</f>
        <v>0</v>
      </c>
      <c r="R228" s="176" t="s">
        <v>291</v>
      </c>
      <c r="S228" s="176" t="s">
        <v>179</v>
      </c>
      <c r="T228" s="177" t="s">
        <v>179</v>
      </c>
      <c r="U228" s="160">
        <v>2.58</v>
      </c>
      <c r="V228" s="160">
        <f>ROUND(E228*U228,2)</f>
        <v>11.45</v>
      </c>
      <c r="W228" s="16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 t="s">
        <v>180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15">
      <c r="A229" s="157"/>
      <c r="B229" s="158"/>
      <c r="C229" s="245" t="s">
        <v>436</v>
      </c>
      <c r="D229" s="246"/>
      <c r="E229" s="246"/>
      <c r="F229" s="246"/>
      <c r="G229" s="246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 t="s">
        <v>182</v>
      </c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15">
      <c r="A230" s="157"/>
      <c r="B230" s="158"/>
      <c r="C230" s="190" t="s">
        <v>440</v>
      </c>
      <c r="D230" s="162"/>
      <c r="E230" s="163">
        <v>2.7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 t="s">
        <v>184</v>
      </c>
      <c r="AH230" s="150">
        <v>5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15">
      <c r="A231" s="157"/>
      <c r="B231" s="158"/>
      <c r="C231" s="190" t="s">
        <v>441</v>
      </c>
      <c r="D231" s="162"/>
      <c r="E231" s="163">
        <v>1.7376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 t="s">
        <v>184</v>
      </c>
      <c r="AH231" s="150">
        <v>5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15">
      <c r="A232" s="171">
        <v>73</v>
      </c>
      <c r="B232" s="172" t="s">
        <v>442</v>
      </c>
      <c r="C232" s="189" t="s">
        <v>443</v>
      </c>
      <c r="D232" s="173" t="s">
        <v>205</v>
      </c>
      <c r="E232" s="174">
        <v>4.4375999999999998</v>
      </c>
      <c r="F232" s="175"/>
      <c r="G232" s="176">
        <f>ROUND(E232*F232,2)</f>
        <v>0</v>
      </c>
      <c r="H232" s="175"/>
      <c r="I232" s="176">
        <f>ROUND(E232*H232,2)</f>
        <v>0</v>
      </c>
      <c r="J232" s="175"/>
      <c r="K232" s="176">
        <f>ROUND(E232*J232,2)</f>
        <v>0</v>
      </c>
      <c r="L232" s="176">
        <v>21</v>
      </c>
      <c r="M232" s="176">
        <f>G232*(1+L232/100)</f>
        <v>0</v>
      </c>
      <c r="N232" s="176">
        <v>0</v>
      </c>
      <c r="O232" s="176">
        <f>ROUND(E232*N232,2)</f>
        <v>0</v>
      </c>
      <c r="P232" s="176">
        <v>0</v>
      </c>
      <c r="Q232" s="176">
        <f>ROUND(E232*P232,2)</f>
        <v>0</v>
      </c>
      <c r="R232" s="176" t="s">
        <v>291</v>
      </c>
      <c r="S232" s="176" t="s">
        <v>179</v>
      </c>
      <c r="T232" s="177" t="s">
        <v>179</v>
      </c>
      <c r="U232" s="160">
        <v>1.35</v>
      </c>
      <c r="V232" s="160">
        <f>ROUND(E232*U232,2)</f>
        <v>5.99</v>
      </c>
      <c r="W232" s="16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 t="s">
        <v>180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15">
      <c r="A233" s="157"/>
      <c r="B233" s="158"/>
      <c r="C233" s="245" t="s">
        <v>444</v>
      </c>
      <c r="D233" s="246"/>
      <c r="E233" s="246"/>
      <c r="F233" s="246"/>
      <c r="G233" s="246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 t="s">
        <v>182</v>
      </c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15">
      <c r="A234" s="157"/>
      <c r="B234" s="158"/>
      <c r="C234" s="190" t="s">
        <v>445</v>
      </c>
      <c r="D234" s="162"/>
      <c r="E234" s="163">
        <v>4.4375999999999998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 t="s">
        <v>184</v>
      </c>
      <c r="AH234" s="150">
        <v>5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15">
      <c r="A235" s="171">
        <v>74</v>
      </c>
      <c r="B235" s="172" t="s">
        <v>446</v>
      </c>
      <c r="C235" s="189" t="s">
        <v>447</v>
      </c>
      <c r="D235" s="173" t="s">
        <v>205</v>
      </c>
      <c r="E235" s="174">
        <v>1.8</v>
      </c>
      <c r="F235" s="175"/>
      <c r="G235" s="176">
        <f>ROUND(E235*F235,2)</f>
        <v>0</v>
      </c>
      <c r="H235" s="175"/>
      <c r="I235" s="176">
        <f>ROUND(E235*H235,2)</f>
        <v>0</v>
      </c>
      <c r="J235" s="175"/>
      <c r="K235" s="176">
        <f>ROUND(E235*J235,2)</f>
        <v>0</v>
      </c>
      <c r="L235" s="176">
        <v>21</v>
      </c>
      <c r="M235" s="176">
        <f>G235*(1+L235/100)</f>
        <v>0</v>
      </c>
      <c r="N235" s="176">
        <v>0.04</v>
      </c>
      <c r="O235" s="176">
        <f>ROUND(E235*N235,2)</f>
        <v>7.0000000000000007E-2</v>
      </c>
      <c r="P235" s="176">
        <v>0</v>
      </c>
      <c r="Q235" s="176">
        <f>ROUND(E235*P235,2)</f>
        <v>0</v>
      </c>
      <c r="R235" s="176" t="s">
        <v>291</v>
      </c>
      <c r="S235" s="176" t="s">
        <v>179</v>
      </c>
      <c r="T235" s="177" t="s">
        <v>179</v>
      </c>
      <c r="U235" s="160">
        <v>2.7</v>
      </c>
      <c r="V235" s="160">
        <f>ROUND(E235*U235,2)</f>
        <v>4.8600000000000003</v>
      </c>
      <c r="W235" s="16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 t="s">
        <v>180</v>
      </c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15">
      <c r="A236" s="157"/>
      <c r="B236" s="158"/>
      <c r="C236" s="245" t="s">
        <v>448</v>
      </c>
      <c r="D236" s="246"/>
      <c r="E236" s="246"/>
      <c r="F236" s="246"/>
      <c r="G236" s="246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 t="s">
        <v>182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15">
      <c r="A237" s="157"/>
      <c r="B237" s="158"/>
      <c r="C237" s="190" t="s">
        <v>449</v>
      </c>
      <c r="D237" s="162"/>
      <c r="E237" s="163">
        <v>1.8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 t="s">
        <v>184</v>
      </c>
      <c r="AH237" s="150">
        <v>5</v>
      </c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ht="33" outlineLevel="1" x14ac:dyDescent="0.15">
      <c r="A238" s="171">
        <v>75</v>
      </c>
      <c r="B238" s="172" t="s">
        <v>450</v>
      </c>
      <c r="C238" s="189" t="s">
        <v>451</v>
      </c>
      <c r="D238" s="173" t="s">
        <v>205</v>
      </c>
      <c r="E238" s="174">
        <v>2.25</v>
      </c>
      <c r="F238" s="175"/>
      <c r="G238" s="176">
        <f>ROUND(E238*F238,2)</f>
        <v>0</v>
      </c>
      <c r="H238" s="175"/>
      <c r="I238" s="176">
        <f>ROUND(E238*H238,2)</f>
        <v>0</v>
      </c>
      <c r="J238" s="175"/>
      <c r="K238" s="176">
        <f>ROUND(E238*J238,2)</f>
        <v>0</v>
      </c>
      <c r="L238" s="176">
        <v>21</v>
      </c>
      <c r="M238" s="176">
        <f>G238*(1+L238/100)</f>
        <v>0</v>
      </c>
      <c r="N238" s="176">
        <v>1.837</v>
      </c>
      <c r="O238" s="176">
        <f>ROUND(E238*N238,2)</f>
        <v>4.13</v>
      </c>
      <c r="P238" s="176">
        <v>0</v>
      </c>
      <c r="Q238" s="176">
        <f>ROUND(E238*P238,2)</f>
        <v>0</v>
      </c>
      <c r="R238" s="176" t="s">
        <v>291</v>
      </c>
      <c r="S238" s="176" t="s">
        <v>179</v>
      </c>
      <c r="T238" s="177" t="s">
        <v>179</v>
      </c>
      <c r="U238" s="160">
        <v>1.8360000000000001</v>
      </c>
      <c r="V238" s="160">
        <f>ROUND(E238*U238,2)</f>
        <v>4.13</v>
      </c>
      <c r="W238" s="160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 t="s">
        <v>180</v>
      </c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15">
      <c r="A239" s="157"/>
      <c r="B239" s="158"/>
      <c r="C239" s="245" t="s">
        <v>452</v>
      </c>
      <c r="D239" s="246"/>
      <c r="E239" s="246"/>
      <c r="F239" s="246"/>
      <c r="G239" s="246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 t="s">
        <v>182</v>
      </c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15">
      <c r="A240" s="157"/>
      <c r="B240" s="158"/>
      <c r="C240" s="190" t="s">
        <v>453</v>
      </c>
      <c r="D240" s="162"/>
      <c r="E240" s="163">
        <v>2.25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 t="s">
        <v>184</v>
      </c>
      <c r="AH240" s="150">
        <v>5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15">
      <c r="A241" s="171">
        <v>76</v>
      </c>
      <c r="B241" s="172" t="s">
        <v>454</v>
      </c>
      <c r="C241" s="189" t="s">
        <v>455</v>
      </c>
      <c r="D241" s="173" t="s">
        <v>177</v>
      </c>
      <c r="E241" s="174">
        <v>56.245690000000003</v>
      </c>
      <c r="F241" s="175"/>
      <c r="G241" s="176">
        <f>ROUND(E241*F241,2)</f>
        <v>0</v>
      </c>
      <c r="H241" s="175"/>
      <c r="I241" s="176">
        <f>ROUND(E241*H241,2)</f>
        <v>0</v>
      </c>
      <c r="J241" s="175"/>
      <c r="K241" s="176">
        <f>ROUND(E241*J241,2)</f>
        <v>0</v>
      </c>
      <c r="L241" s="176">
        <v>21</v>
      </c>
      <c r="M241" s="176">
        <f>G241*(1+L241/100)</f>
        <v>0</v>
      </c>
      <c r="N241" s="176">
        <v>9.6600000000000005E-2</v>
      </c>
      <c r="O241" s="176">
        <f>ROUND(E241*N241,2)</f>
        <v>5.43</v>
      </c>
      <c r="P241" s="176">
        <v>0</v>
      </c>
      <c r="Q241" s="176">
        <f>ROUND(E241*P241,2)</f>
        <v>0</v>
      </c>
      <c r="R241" s="176" t="s">
        <v>309</v>
      </c>
      <c r="S241" s="176" t="s">
        <v>179</v>
      </c>
      <c r="T241" s="177" t="s">
        <v>179</v>
      </c>
      <c r="U241" s="160">
        <v>0</v>
      </c>
      <c r="V241" s="160">
        <f>ROUND(E241*U241,2)</f>
        <v>0</v>
      </c>
      <c r="W241" s="16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 t="s">
        <v>310</v>
      </c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15">
      <c r="A242" s="157"/>
      <c r="B242" s="158"/>
      <c r="C242" s="190" t="s">
        <v>456</v>
      </c>
      <c r="D242" s="162"/>
      <c r="E242" s="163">
        <v>56.245690000000003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 t="s">
        <v>184</v>
      </c>
      <c r="AH242" s="150">
        <v>5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x14ac:dyDescent="0.15">
      <c r="A243" s="165" t="s">
        <v>173</v>
      </c>
      <c r="B243" s="166" t="s">
        <v>85</v>
      </c>
      <c r="C243" s="188" t="s">
        <v>86</v>
      </c>
      <c r="D243" s="167"/>
      <c r="E243" s="168"/>
      <c r="F243" s="169"/>
      <c r="G243" s="169">
        <f>SUMIF(AG244:AG257,"&lt;&gt;NOR",G244:G257)</f>
        <v>0</v>
      </c>
      <c r="H243" s="169"/>
      <c r="I243" s="169">
        <f>SUM(I244:I257)</f>
        <v>0</v>
      </c>
      <c r="J243" s="169"/>
      <c r="K243" s="169">
        <f>SUM(K244:K257)</f>
        <v>0</v>
      </c>
      <c r="L243" s="169"/>
      <c r="M243" s="169">
        <f>SUM(M244:M257)</f>
        <v>0</v>
      </c>
      <c r="N243" s="169"/>
      <c r="O243" s="169">
        <f>SUM(O244:O257)</f>
        <v>0.08</v>
      </c>
      <c r="P243" s="169"/>
      <c r="Q243" s="169">
        <f>SUM(Q244:Q257)</f>
        <v>0</v>
      </c>
      <c r="R243" s="169"/>
      <c r="S243" s="169"/>
      <c r="T243" s="170"/>
      <c r="U243" s="164"/>
      <c r="V243" s="164">
        <f>SUM(V244:V257)</f>
        <v>2.85</v>
      </c>
      <c r="W243" s="164"/>
      <c r="AG243" t="s">
        <v>174</v>
      </c>
    </row>
    <row r="244" spans="1:60" ht="55" outlineLevel="1" x14ac:dyDescent="0.15">
      <c r="A244" s="171">
        <v>77</v>
      </c>
      <c r="B244" s="172" t="s">
        <v>457</v>
      </c>
      <c r="C244" s="189" t="s">
        <v>458</v>
      </c>
      <c r="D244" s="173" t="s">
        <v>281</v>
      </c>
      <c r="E244" s="174">
        <v>1</v>
      </c>
      <c r="F244" s="175"/>
      <c r="G244" s="176">
        <f>ROUND(E244*F244,2)</f>
        <v>0</v>
      </c>
      <c r="H244" s="175"/>
      <c r="I244" s="176">
        <f>ROUND(E244*H244,2)</f>
        <v>0</v>
      </c>
      <c r="J244" s="175"/>
      <c r="K244" s="176">
        <f>ROUND(E244*J244,2)</f>
        <v>0</v>
      </c>
      <c r="L244" s="176">
        <v>21</v>
      </c>
      <c r="M244" s="176">
        <f>G244*(1+L244/100)</f>
        <v>0</v>
      </c>
      <c r="N244" s="176">
        <v>2.0300000000000001E-3</v>
      </c>
      <c r="O244" s="176">
        <f>ROUND(E244*N244,2)</f>
        <v>0</v>
      </c>
      <c r="P244" s="176">
        <v>0</v>
      </c>
      <c r="Q244" s="176">
        <f>ROUND(E244*P244,2)</f>
        <v>0</v>
      </c>
      <c r="R244" s="176" t="s">
        <v>291</v>
      </c>
      <c r="S244" s="176" t="s">
        <v>179</v>
      </c>
      <c r="T244" s="177" t="s">
        <v>179</v>
      </c>
      <c r="U244" s="160">
        <v>0.75</v>
      </c>
      <c r="V244" s="160">
        <f>ROUND(E244*U244,2)</f>
        <v>0.75</v>
      </c>
      <c r="W244" s="16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 t="s">
        <v>180</v>
      </c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15">
      <c r="A245" s="157"/>
      <c r="B245" s="158"/>
      <c r="C245" s="190" t="s">
        <v>459</v>
      </c>
      <c r="D245" s="162"/>
      <c r="E245" s="163">
        <v>1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 t="s">
        <v>184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15">
      <c r="A246" s="171">
        <v>78</v>
      </c>
      <c r="B246" s="172" t="s">
        <v>460</v>
      </c>
      <c r="C246" s="189" t="s">
        <v>461</v>
      </c>
      <c r="D246" s="173" t="s">
        <v>281</v>
      </c>
      <c r="E246" s="174">
        <v>1</v>
      </c>
      <c r="F246" s="175"/>
      <c r="G246" s="176">
        <f>ROUND(E246*F246,2)</f>
        <v>0</v>
      </c>
      <c r="H246" s="175"/>
      <c r="I246" s="176">
        <f>ROUND(E246*H246,2)</f>
        <v>0</v>
      </c>
      <c r="J246" s="175"/>
      <c r="K246" s="176">
        <f>ROUND(E246*J246,2)</f>
        <v>0</v>
      </c>
      <c r="L246" s="176">
        <v>21</v>
      </c>
      <c r="M246" s="176">
        <f>G246*(1+L246/100)</f>
        <v>0</v>
      </c>
      <c r="N246" s="176">
        <v>6.5869999999999998E-2</v>
      </c>
      <c r="O246" s="176">
        <f>ROUND(E246*N246,2)</f>
        <v>7.0000000000000007E-2</v>
      </c>
      <c r="P246" s="176">
        <v>0</v>
      </c>
      <c r="Q246" s="176">
        <f>ROUND(E246*P246,2)</f>
        <v>0</v>
      </c>
      <c r="R246" s="176" t="s">
        <v>317</v>
      </c>
      <c r="S246" s="176" t="s">
        <v>179</v>
      </c>
      <c r="T246" s="177" t="s">
        <v>179</v>
      </c>
      <c r="U246" s="160">
        <v>2.097</v>
      </c>
      <c r="V246" s="160">
        <f>ROUND(E246*U246,2)</f>
        <v>2.1</v>
      </c>
      <c r="W246" s="16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 t="s">
        <v>180</v>
      </c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15">
      <c r="A247" s="157"/>
      <c r="B247" s="158"/>
      <c r="C247" s="245" t="s">
        <v>462</v>
      </c>
      <c r="D247" s="246"/>
      <c r="E247" s="246"/>
      <c r="F247" s="246"/>
      <c r="G247" s="246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 t="s">
        <v>182</v>
      </c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78" t="str">
        <f>C247</f>
        <v>lisované nebo z úhelníků s vybetonováním prahu, z pomocného pracovního lešení o výšce podlahy do 1900 mm a pro zatížení do 1,5 kPa, včetně dodávky zárubně</v>
      </c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15">
      <c r="A248" s="157"/>
      <c r="B248" s="158"/>
      <c r="C248" s="190" t="s">
        <v>463</v>
      </c>
      <c r="D248" s="162"/>
      <c r="E248" s="163">
        <v>1</v>
      </c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 t="s">
        <v>184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ht="22" outlineLevel="1" x14ac:dyDescent="0.15">
      <c r="A249" s="179">
        <v>79</v>
      </c>
      <c r="B249" s="180" t="s">
        <v>464</v>
      </c>
      <c r="C249" s="191" t="s">
        <v>465</v>
      </c>
      <c r="D249" s="181" t="s">
        <v>281</v>
      </c>
      <c r="E249" s="182">
        <v>1</v>
      </c>
      <c r="F249" s="183"/>
      <c r="G249" s="184">
        <f t="shared" ref="G249:G256" si="0">ROUND(E249*F249,2)</f>
        <v>0</v>
      </c>
      <c r="H249" s="183"/>
      <c r="I249" s="184">
        <f t="shared" ref="I249:I256" si="1">ROUND(E249*H249,2)</f>
        <v>0</v>
      </c>
      <c r="J249" s="183"/>
      <c r="K249" s="184">
        <f t="shared" ref="K249:K256" si="2">ROUND(E249*J249,2)</f>
        <v>0</v>
      </c>
      <c r="L249" s="184">
        <v>21</v>
      </c>
      <c r="M249" s="184">
        <f t="shared" ref="M249:M256" si="3">G249*(1+L249/100)</f>
        <v>0</v>
      </c>
      <c r="N249" s="184">
        <v>0</v>
      </c>
      <c r="O249" s="184">
        <f t="shared" ref="O249:O256" si="4">ROUND(E249*N249,2)</f>
        <v>0</v>
      </c>
      <c r="P249" s="184">
        <v>0</v>
      </c>
      <c r="Q249" s="184">
        <f t="shared" ref="Q249:Q256" si="5">ROUND(E249*P249,2)</f>
        <v>0</v>
      </c>
      <c r="R249" s="184"/>
      <c r="S249" s="184" t="s">
        <v>265</v>
      </c>
      <c r="T249" s="185" t="s">
        <v>266</v>
      </c>
      <c r="U249" s="160">
        <v>0</v>
      </c>
      <c r="V249" s="160">
        <f t="shared" ref="V249:V256" si="6">ROUND(E249*U249,2)</f>
        <v>0</v>
      </c>
      <c r="W249" s="16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 t="s">
        <v>180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15">
      <c r="A250" s="179">
        <v>80</v>
      </c>
      <c r="B250" s="180" t="s">
        <v>466</v>
      </c>
      <c r="C250" s="191" t="s">
        <v>467</v>
      </c>
      <c r="D250" s="181" t="s">
        <v>281</v>
      </c>
      <c r="E250" s="182">
        <v>1</v>
      </c>
      <c r="F250" s="183"/>
      <c r="G250" s="184">
        <f t="shared" si="0"/>
        <v>0</v>
      </c>
      <c r="H250" s="183"/>
      <c r="I250" s="184">
        <f t="shared" si="1"/>
        <v>0</v>
      </c>
      <c r="J250" s="183"/>
      <c r="K250" s="184">
        <f t="shared" si="2"/>
        <v>0</v>
      </c>
      <c r="L250" s="184">
        <v>21</v>
      </c>
      <c r="M250" s="184">
        <f t="shared" si="3"/>
        <v>0</v>
      </c>
      <c r="N250" s="184">
        <v>0</v>
      </c>
      <c r="O250" s="184">
        <f t="shared" si="4"/>
        <v>0</v>
      </c>
      <c r="P250" s="184">
        <v>0</v>
      </c>
      <c r="Q250" s="184">
        <f t="shared" si="5"/>
        <v>0</v>
      </c>
      <c r="R250" s="184"/>
      <c r="S250" s="184" t="s">
        <v>265</v>
      </c>
      <c r="T250" s="185" t="s">
        <v>266</v>
      </c>
      <c r="U250" s="160">
        <v>0</v>
      </c>
      <c r="V250" s="160">
        <f t="shared" si="6"/>
        <v>0</v>
      </c>
      <c r="W250" s="160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 t="s">
        <v>180</v>
      </c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ht="22" outlineLevel="1" x14ac:dyDescent="0.15">
      <c r="A251" s="179">
        <v>81</v>
      </c>
      <c r="B251" s="180" t="s">
        <v>468</v>
      </c>
      <c r="C251" s="191" t="s">
        <v>469</v>
      </c>
      <c r="D251" s="181" t="s">
        <v>281</v>
      </c>
      <c r="E251" s="182">
        <v>2</v>
      </c>
      <c r="F251" s="183"/>
      <c r="G251" s="184">
        <f t="shared" si="0"/>
        <v>0</v>
      </c>
      <c r="H251" s="183"/>
      <c r="I251" s="184">
        <f t="shared" si="1"/>
        <v>0</v>
      </c>
      <c r="J251" s="183"/>
      <c r="K251" s="184">
        <f t="shared" si="2"/>
        <v>0</v>
      </c>
      <c r="L251" s="184">
        <v>21</v>
      </c>
      <c r="M251" s="184">
        <f t="shared" si="3"/>
        <v>0</v>
      </c>
      <c r="N251" s="184">
        <v>0</v>
      </c>
      <c r="O251" s="184">
        <f t="shared" si="4"/>
        <v>0</v>
      </c>
      <c r="P251" s="184">
        <v>0</v>
      </c>
      <c r="Q251" s="184">
        <f t="shared" si="5"/>
        <v>0</v>
      </c>
      <c r="R251" s="184"/>
      <c r="S251" s="184" t="s">
        <v>265</v>
      </c>
      <c r="T251" s="185" t="s">
        <v>266</v>
      </c>
      <c r="U251" s="160">
        <v>0</v>
      </c>
      <c r="V251" s="160">
        <f t="shared" si="6"/>
        <v>0</v>
      </c>
      <c r="W251" s="160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 t="s">
        <v>180</v>
      </c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ht="22" outlineLevel="1" x14ac:dyDescent="0.15">
      <c r="A252" s="179">
        <v>82</v>
      </c>
      <c r="B252" s="180" t="s">
        <v>470</v>
      </c>
      <c r="C252" s="191" t="s">
        <v>471</v>
      </c>
      <c r="D252" s="181" t="s">
        <v>281</v>
      </c>
      <c r="E252" s="182">
        <v>1</v>
      </c>
      <c r="F252" s="183"/>
      <c r="G252" s="184">
        <f t="shared" si="0"/>
        <v>0</v>
      </c>
      <c r="H252" s="183"/>
      <c r="I252" s="184">
        <f t="shared" si="1"/>
        <v>0</v>
      </c>
      <c r="J252" s="183"/>
      <c r="K252" s="184">
        <f t="shared" si="2"/>
        <v>0</v>
      </c>
      <c r="L252" s="184">
        <v>21</v>
      </c>
      <c r="M252" s="184">
        <f t="shared" si="3"/>
        <v>0</v>
      </c>
      <c r="N252" s="184">
        <v>0</v>
      </c>
      <c r="O252" s="184">
        <f t="shared" si="4"/>
        <v>0</v>
      </c>
      <c r="P252" s="184">
        <v>0</v>
      </c>
      <c r="Q252" s="184">
        <f t="shared" si="5"/>
        <v>0</v>
      </c>
      <c r="R252" s="184"/>
      <c r="S252" s="184" t="s">
        <v>265</v>
      </c>
      <c r="T252" s="185" t="s">
        <v>266</v>
      </c>
      <c r="U252" s="160">
        <v>0</v>
      </c>
      <c r="V252" s="160">
        <f t="shared" si="6"/>
        <v>0</v>
      </c>
      <c r="W252" s="16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 t="s">
        <v>180</v>
      </c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15">
      <c r="A253" s="179">
        <v>83</v>
      </c>
      <c r="B253" s="180" t="s">
        <v>472</v>
      </c>
      <c r="C253" s="191" t="s">
        <v>473</v>
      </c>
      <c r="D253" s="181" t="s">
        <v>281</v>
      </c>
      <c r="E253" s="182">
        <v>1</v>
      </c>
      <c r="F253" s="183"/>
      <c r="G253" s="184">
        <f t="shared" si="0"/>
        <v>0</v>
      </c>
      <c r="H253" s="183"/>
      <c r="I253" s="184">
        <f t="shared" si="1"/>
        <v>0</v>
      </c>
      <c r="J253" s="183"/>
      <c r="K253" s="184">
        <f t="shared" si="2"/>
        <v>0</v>
      </c>
      <c r="L253" s="184">
        <v>21</v>
      </c>
      <c r="M253" s="184">
        <f t="shared" si="3"/>
        <v>0</v>
      </c>
      <c r="N253" s="184">
        <v>0</v>
      </c>
      <c r="O253" s="184">
        <f t="shared" si="4"/>
        <v>0</v>
      </c>
      <c r="P253" s="184">
        <v>0</v>
      </c>
      <c r="Q253" s="184">
        <f t="shared" si="5"/>
        <v>0</v>
      </c>
      <c r="R253" s="184"/>
      <c r="S253" s="184" t="s">
        <v>265</v>
      </c>
      <c r="T253" s="185" t="s">
        <v>266</v>
      </c>
      <c r="U253" s="160">
        <v>0</v>
      </c>
      <c r="V253" s="160">
        <f t="shared" si="6"/>
        <v>0</v>
      </c>
      <c r="W253" s="160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 t="s">
        <v>180</v>
      </c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15">
      <c r="A254" s="179">
        <v>84</v>
      </c>
      <c r="B254" s="180" t="s">
        <v>474</v>
      </c>
      <c r="C254" s="191" t="s">
        <v>475</v>
      </c>
      <c r="D254" s="181" t="s">
        <v>281</v>
      </c>
      <c r="E254" s="182">
        <v>1</v>
      </c>
      <c r="F254" s="183"/>
      <c r="G254" s="184">
        <f t="shared" si="0"/>
        <v>0</v>
      </c>
      <c r="H254" s="183"/>
      <c r="I254" s="184">
        <f t="shared" si="1"/>
        <v>0</v>
      </c>
      <c r="J254" s="183"/>
      <c r="K254" s="184">
        <f t="shared" si="2"/>
        <v>0</v>
      </c>
      <c r="L254" s="184">
        <v>21</v>
      </c>
      <c r="M254" s="184">
        <f t="shared" si="3"/>
        <v>0</v>
      </c>
      <c r="N254" s="184">
        <v>0</v>
      </c>
      <c r="O254" s="184">
        <f t="shared" si="4"/>
        <v>0</v>
      </c>
      <c r="P254" s="184">
        <v>0</v>
      </c>
      <c r="Q254" s="184">
        <f t="shared" si="5"/>
        <v>0</v>
      </c>
      <c r="R254" s="184"/>
      <c r="S254" s="184" t="s">
        <v>265</v>
      </c>
      <c r="T254" s="185" t="s">
        <v>266</v>
      </c>
      <c r="U254" s="160">
        <v>0</v>
      </c>
      <c r="V254" s="160">
        <f t="shared" si="6"/>
        <v>0</v>
      </c>
      <c r="W254" s="160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 t="s">
        <v>180</v>
      </c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ht="22" outlineLevel="1" x14ac:dyDescent="0.15">
      <c r="A255" s="179">
        <v>85</v>
      </c>
      <c r="B255" s="180" t="s">
        <v>476</v>
      </c>
      <c r="C255" s="191" t="s">
        <v>477</v>
      </c>
      <c r="D255" s="181" t="s">
        <v>281</v>
      </c>
      <c r="E255" s="182">
        <v>1</v>
      </c>
      <c r="F255" s="183"/>
      <c r="G255" s="184">
        <f t="shared" si="0"/>
        <v>0</v>
      </c>
      <c r="H255" s="183"/>
      <c r="I255" s="184">
        <f t="shared" si="1"/>
        <v>0</v>
      </c>
      <c r="J255" s="183"/>
      <c r="K255" s="184">
        <f t="shared" si="2"/>
        <v>0</v>
      </c>
      <c r="L255" s="184">
        <v>21</v>
      </c>
      <c r="M255" s="184">
        <f t="shared" si="3"/>
        <v>0</v>
      </c>
      <c r="N255" s="184">
        <v>0</v>
      </c>
      <c r="O255" s="184">
        <f t="shared" si="4"/>
        <v>0</v>
      </c>
      <c r="P255" s="184">
        <v>0</v>
      </c>
      <c r="Q255" s="184">
        <f t="shared" si="5"/>
        <v>0</v>
      </c>
      <c r="R255" s="184"/>
      <c r="S255" s="184" t="s">
        <v>265</v>
      </c>
      <c r="T255" s="185" t="s">
        <v>266</v>
      </c>
      <c r="U255" s="160">
        <v>0</v>
      </c>
      <c r="V255" s="160">
        <f t="shared" si="6"/>
        <v>0</v>
      </c>
      <c r="W255" s="160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 t="s">
        <v>180</v>
      </c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ht="22" outlineLevel="1" x14ac:dyDescent="0.15">
      <c r="A256" s="171">
        <v>86</v>
      </c>
      <c r="B256" s="172" t="s">
        <v>478</v>
      </c>
      <c r="C256" s="189" t="s">
        <v>479</v>
      </c>
      <c r="D256" s="173" t="s">
        <v>281</v>
      </c>
      <c r="E256" s="174">
        <v>1</v>
      </c>
      <c r="F256" s="175"/>
      <c r="G256" s="176">
        <f t="shared" si="0"/>
        <v>0</v>
      </c>
      <c r="H256" s="175"/>
      <c r="I256" s="176">
        <f t="shared" si="1"/>
        <v>0</v>
      </c>
      <c r="J256" s="175"/>
      <c r="K256" s="176">
        <f t="shared" si="2"/>
        <v>0</v>
      </c>
      <c r="L256" s="176">
        <v>21</v>
      </c>
      <c r="M256" s="176">
        <f t="shared" si="3"/>
        <v>0</v>
      </c>
      <c r="N256" s="176">
        <v>1.098E-2</v>
      </c>
      <c r="O256" s="176">
        <f t="shared" si="4"/>
        <v>0.01</v>
      </c>
      <c r="P256" s="176">
        <v>0</v>
      </c>
      <c r="Q256" s="176">
        <f t="shared" si="5"/>
        <v>0</v>
      </c>
      <c r="R256" s="176" t="s">
        <v>309</v>
      </c>
      <c r="S256" s="176" t="s">
        <v>179</v>
      </c>
      <c r="T256" s="177" t="s">
        <v>179</v>
      </c>
      <c r="U256" s="160">
        <v>0</v>
      </c>
      <c r="V256" s="160">
        <f t="shared" si="6"/>
        <v>0</v>
      </c>
      <c r="W256" s="16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 t="s">
        <v>310</v>
      </c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15">
      <c r="A257" s="157"/>
      <c r="B257" s="158"/>
      <c r="C257" s="190" t="s">
        <v>459</v>
      </c>
      <c r="D257" s="162"/>
      <c r="E257" s="163">
        <v>1</v>
      </c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 t="s">
        <v>184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x14ac:dyDescent="0.15">
      <c r="A258" s="165" t="s">
        <v>173</v>
      </c>
      <c r="B258" s="166" t="s">
        <v>95</v>
      </c>
      <c r="C258" s="188" t="s">
        <v>96</v>
      </c>
      <c r="D258" s="167"/>
      <c r="E258" s="168"/>
      <c r="F258" s="169"/>
      <c r="G258" s="169">
        <f>SUMIF(AG259:AG261,"&lt;&gt;NOR",G259:G261)</f>
        <v>0</v>
      </c>
      <c r="H258" s="169"/>
      <c r="I258" s="169">
        <f>SUM(I259:I261)</f>
        <v>0</v>
      </c>
      <c r="J258" s="169"/>
      <c r="K258" s="169">
        <f>SUM(K259:K261)</f>
        <v>0</v>
      </c>
      <c r="L258" s="169"/>
      <c r="M258" s="169">
        <f>SUM(M259:M261)</f>
        <v>0</v>
      </c>
      <c r="N258" s="169"/>
      <c r="O258" s="169">
        <f>SUM(O259:O261)</f>
        <v>7.7</v>
      </c>
      <c r="P258" s="169"/>
      <c r="Q258" s="169">
        <f>SUM(Q259:Q261)</f>
        <v>0</v>
      </c>
      <c r="R258" s="169"/>
      <c r="S258" s="169"/>
      <c r="T258" s="170"/>
      <c r="U258" s="164"/>
      <c r="V258" s="164">
        <f>SUM(V259:V261)</f>
        <v>7.04</v>
      </c>
      <c r="W258" s="164"/>
      <c r="AG258" t="s">
        <v>174</v>
      </c>
    </row>
    <row r="259" spans="1:60" ht="33" outlineLevel="1" x14ac:dyDescent="0.15">
      <c r="A259" s="171">
        <v>87</v>
      </c>
      <c r="B259" s="172" t="s">
        <v>480</v>
      </c>
      <c r="C259" s="189" t="s">
        <v>481</v>
      </c>
      <c r="D259" s="173" t="s">
        <v>264</v>
      </c>
      <c r="E259" s="174">
        <v>50.3</v>
      </c>
      <c r="F259" s="175"/>
      <c r="G259" s="176">
        <f>ROUND(E259*F259,2)</f>
        <v>0</v>
      </c>
      <c r="H259" s="175"/>
      <c r="I259" s="176">
        <f>ROUND(E259*H259,2)</f>
        <v>0</v>
      </c>
      <c r="J259" s="175"/>
      <c r="K259" s="176">
        <f>ROUND(E259*J259,2)</f>
        <v>0</v>
      </c>
      <c r="L259" s="176">
        <v>21</v>
      </c>
      <c r="M259" s="176">
        <f>G259*(1+L259/100)</f>
        <v>0</v>
      </c>
      <c r="N259" s="176">
        <v>0.15304999999999999</v>
      </c>
      <c r="O259" s="176">
        <f>ROUND(E259*N259,2)</f>
        <v>7.7</v>
      </c>
      <c r="P259" s="176">
        <v>0</v>
      </c>
      <c r="Q259" s="176">
        <f>ROUND(E259*P259,2)</f>
        <v>0</v>
      </c>
      <c r="R259" s="176" t="s">
        <v>178</v>
      </c>
      <c r="S259" s="176" t="s">
        <v>179</v>
      </c>
      <c r="T259" s="177" t="s">
        <v>179</v>
      </c>
      <c r="U259" s="160">
        <v>0.14000000000000001</v>
      </c>
      <c r="V259" s="160">
        <f>ROUND(E259*U259,2)</f>
        <v>7.04</v>
      </c>
      <c r="W259" s="160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 t="s">
        <v>180</v>
      </c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15">
      <c r="A260" s="157"/>
      <c r="B260" s="158"/>
      <c r="C260" s="245" t="s">
        <v>482</v>
      </c>
      <c r="D260" s="246"/>
      <c r="E260" s="246"/>
      <c r="F260" s="246"/>
      <c r="G260" s="246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 t="s">
        <v>182</v>
      </c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15">
      <c r="A261" s="157"/>
      <c r="B261" s="158"/>
      <c r="C261" s="190" t="s">
        <v>483</v>
      </c>
      <c r="D261" s="162"/>
      <c r="E261" s="163">
        <v>50.3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 t="s">
        <v>184</v>
      </c>
      <c r="AH261" s="150">
        <v>0</v>
      </c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x14ac:dyDescent="0.15">
      <c r="A262" s="165" t="s">
        <v>173</v>
      </c>
      <c r="B262" s="166" t="s">
        <v>97</v>
      </c>
      <c r="C262" s="188" t="s">
        <v>98</v>
      </c>
      <c r="D262" s="167"/>
      <c r="E262" s="168"/>
      <c r="F262" s="169"/>
      <c r="G262" s="169">
        <f>SUMIF(AG263:AG270,"&lt;&gt;NOR",G263:G270)</f>
        <v>0</v>
      </c>
      <c r="H262" s="169"/>
      <c r="I262" s="169">
        <f>SUM(I263:I270)</f>
        <v>0</v>
      </c>
      <c r="J262" s="169"/>
      <c r="K262" s="169">
        <f>SUM(K263:K270)</f>
        <v>0</v>
      </c>
      <c r="L262" s="169"/>
      <c r="M262" s="169">
        <f>SUM(M263:M270)</f>
        <v>0</v>
      </c>
      <c r="N262" s="169"/>
      <c r="O262" s="169">
        <f>SUM(O263:O270)</f>
        <v>0.56999999999999995</v>
      </c>
      <c r="P262" s="169"/>
      <c r="Q262" s="169">
        <f>SUM(Q263:Q270)</f>
        <v>0</v>
      </c>
      <c r="R262" s="169"/>
      <c r="S262" s="169"/>
      <c r="T262" s="170"/>
      <c r="U262" s="164"/>
      <c r="V262" s="164">
        <f>SUM(V263:V270)</f>
        <v>76.88</v>
      </c>
      <c r="W262" s="164"/>
      <c r="AG262" t="s">
        <v>174</v>
      </c>
    </row>
    <row r="263" spans="1:60" outlineLevel="1" x14ac:dyDescent="0.15">
      <c r="A263" s="171">
        <v>88</v>
      </c>
      <c r="B263" s="172" t="s">
        <v>484</v>
      </c>
      <c r="C263" s="189" t="s">
        <v>485</v>
      </c>
      <c r="D263" s="173" t="s">
        <v>177</v>
      </c>
      <c r="E263" s="174">
        <v>359.26170000000002</v>
      </c>
      <c r="F263" s="175"/>
      <c r="G263" s="176">
        <f>ROUND(E263*F263,2)</f>
        <v>0</v>
      </c>
      <c r="H263" s="175"/>
      <c r="I263" s="176">
        <f>ROUND(E263*H263,2)</f>
        <v>0</v>
      </c>
      <c r="J263" s="175"/>
      <c r="K263" s="176">
        <f>ROUND(E263*J263,2)</f>
        <v>0</v>
      </c>
      <c r="L263" s="176">
        <v>21</v>
      </c>
      <c r="M263" s="176">
        <f>G263*(1+L263/100)</f>
        <v>0</v>
      </c>
      <c r="N263" s="176">
        <v>1.58E-3</v>
      </c>
      <c r="O263" s="176">
        <f>ROUND(E263*N263,2)</f>
        <v>0.56999999999999995</v>
      </c>
      <c r="P263" s="176">
        <v>0</v>
      </c>
      <c r="Q263" s="176">
        <f>ROUND(E263*P263,2)</f>
        <v>0</v>
      </c>
      <c r="R263" s="176" t="s">
        <v>486</v>
      </c>
      <c r="S263" s="176" t="s">
        <v>179</v>
      </c>
      <c r="T263" s="177" t="s">
        <v>179</v>
      </c>
      <c r="U263" s="160">
        <v>0.214</v>
      </c>
      <c r="V263" s="160">
        <f>ROUND(E263*U263,2)</f>
        <v>76.88</v>
      </c>
      <c r="W263" s="160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 t="s">
        <v>188</v>
      </c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15">
      <c r="A264" s="157"/>
      <c r="B264" s="158"/>
      <c r="C264" s="190" t="s">
        <v>487</v>
      </c>
      <c r="D264" s="162"/>
      <c r="E264" s="163">
        <v>147.62790000000001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 t="s">
        <v>184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15">
      <c r="A265" s="157"/>
      <c r="B265" s="158"/>
      <c r="C265" s="190" t="s">
        <v>488</v>
      </c>
      <c r="D265" s="162"/>
      <c r="E265" s="163">
        <v>69.256600000000006</v>
      </c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 t="s">
        <v>184</v>
      </c>
      <c r="AH265" s="150">
        <v>0</v>
      </c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15">
      <c r="A266" s="157"/>
      <c r="B266" s="158"/>
      <c r="C266" s="190" t="s">
        <v>489</v>
      </c>
      <c r="D266" s="162"/>
      <c r="E266" s="163">
        <v>13.781599999999999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 t="s">
        <v>184</v>
      </c>
      <c r="AH266" s="150">
        <v>0</v>
      </c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15">
      <c r="A267" s="157"/>
      <c r="B267" s="158"/>
      <c r="C267" s="190" t="s">
        <v>356</v>
      </c>
      <c r="D267" s="162"/>
      <c r="E267" s="163">
        <v>22.927800000000001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 t="s">
        <v>184</v>
      </c>
      <c r="AH267" s="150">
        <v>0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15">
      <c r="A268" s="157"/>
      <c r="B268" s="158"/>
      <c r="C268" s="190" t="s">
        <v>357</v>
      </c>
      <c r="D268" s="162"/>
      <c r="E268" s="163">
        <v>36.6554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 t="s">
        <v>184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15">
      <c r="A269" s="157"/>
      <c r="B269" s="158"/>
      <c r="C269" s="190" t="s">
        <v>358</v>
      </c>
      <c r="D269" s="162"/>
      <c r="E269" s="163">
        <v>34.427700000000002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 t="s">
        <v>184</v>
      </c>
      <c r="AH269" s="150">
        <v>0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15">
      <c r="A270" s="157"/>
      <c r="B270" s="158"/>
      <c r="C270" s="190" t="s">
        <v>359</v>
      </c>
      <c r="D270" s="162"/>
      <c r="E270" s="163">
        <v>34.584699999999998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 t="s">
        <v>184</v>
      </c>
      <c r="AH270" s="150">
        <v>0</v>
      </c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x14ac:dyDescent="0.15">
      <c r="A271" s="165" t="s">
        <v>173</v>
      </c>
      <c r="B271" s="166" t="s">
        <v>99</v>
      </c>
      <c r="C271" s="188" t="s">
        <v>100</v>
      </c>
      <c r="D271" s="167"/>
      <c r="E271" s="168"/>
      <c r="F271" s="169"/>
      <c r="G271" s="169">
        <f>SUMIF(AG272:AG278,"&lt;&gt;NOR",G272:G278)</f>
        <v>0</v>
      </c>
      <c r="H271" s="169"/>
      <c r="I271" s="169">
        <f>SUM(I272:I278)</f>
        <v>0</v>
      </c>
      <c r="J271" s="169"/>
      <c r="K271" s="169">
        <f>SUM(K272:K278)</f>
        <v>0</v>
      </c>
      <c r="L271" s="169"/>
      <c r="M271" s="169">
        <f>SUM(M272:M278)</f>
        <v>0</v>
      </c>
      <c r="N271" s="169"/>
      <c r="O271" s="169">
        <f>SUM(O272:O278)</f>
        <v>0</v>
      </c>
      <c r="P271" s="169"/>
      <c r="Q271" s="169">
        <f>SUM(Q272:Q278)</f>
        <v>0</v>
      </c>
      <c r="R271" s="169"/>
      <c r="S271" s="169"/>
      <c r="T271" s="170"/>
      <c r="U271" s="164"/>
      <c r="V271" s="164">
        <f>SUM(V272:V278)</f>
        <v>0</v>
      </c>
      <c r="W271" s="164"/>
      <c r="AG271" t="s">
        <v>174</v>
      </c>
    </row>
    <row r="272" spans="1:60" outlineLevel="1" x14ac:dyDescent="0.15">
      <c r="A272" s="179">
        <v>89</v>
      </c>
      <c r="B272" s="180" t="s">
        <v>490</v>
      </c>
      <c r="C272" s="191" t="s">
        <v>491</v>
      </c>
      <c r="D272" s="181" t="s">
        <v>492</v>
      </c>
      <c r="E272" s="182">
        <v>50</v>
      </c>
      <c r="F272" s="183"/>
      <c r="G272" s="184">
        <f t="shared" ref="G272:G278" si="7">ROUND(E272*F272,2)</f>
        <v>0</v>
      </c>
      <c r="H272" s="183"/>
      <c r="I272" s="184">
        <f t="shared" ref="I272:I278" si="8">ROUND(E272*H272,2)</f>
        <v>0</v>
      </c>
      <c r="J272" s="183"/>
      <c r="K272" s="184">
        <f t="shared" ref="K272:K278" si="9">ROUND(E272*J272,2)</f>
        <v>0</v>
      </c>
      <c r="L272" s="184">
        <v>21</v>
      </c>
      <c r="M272" s="184">
        <f t="shared" ref="M272:M278" si="10">G272*(1+L272/100)</f>
        <v>0</v>
      </c>
      <c r="N272" s="184">
        <v>0</v>
      </c>
      <c r="O272" s="184">
        <f t="shared" ref="O272:O278" si="11">ROUND(E272*N272,2)</f>
        <v>0</v>
      </c>
      <c r="P272" s="184">
        <v>0</v>
      </c>
      <c r="Q272" s="184">
        <f t="shared" ref="Q272:Q278" si="12">ROUND(E272*P272,2)</f>
        <v>0</v>
      </c>
      <c r="R272" s="184"/>
      <c r="S272" s="184" t="s">
        <v>265</v>
      </c>
      <c r="T272" s="185" t="s">
        <v>266</v>
      </c>
      <c r="U272" s="160">
        <v>0</v>
      </c>
      <c r="V272" s="160">
        <f t="shared" ref="V272:V278" si="13">ROUND(E272*U272,2)</f>
        <v>0</v>
      </c>
      <c r="W272" s="160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 t="s">
        <v>188</v>
      </c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15">
      <c r="A273" s="179">
        <v>90</v>
      </c>
      <c r="B273" s="180" t="s">
        <v>493</v>
      </c>
      <c r="C273" s="191" t="s">
        <v>494</v>
      </c>
      <c r="D273" s="181" t="s">
        <v>495</v>
      </c>
      <c r="E273" s="182">
        <v>1</v>
      </c>
      <c r="F273" s="183"/>
      <c r="G273" s="184">
        <f t="shared" si="7"/>
        <v>0</v>
      </c>
      <c r="H273" s="183"/>
      <c r="I273" s="184">
        <f t="shared" si="8"/>
        <v>0</v>
      </c>
      <c r="J273" s="183"/>
      <c r="K273" s="184">
        <f t="shared" si="9"/>
        <v>0</v>
      </c>
      <c r="L273" s="184">
        <v>21</v>
      </c>
      <c r="M273" s="184">
        <f t="shared" si="10"/>
        <v>0</v>
      </c>
      <c r="N273" s="184">
        <v>0</v>
      </c>
      <c r="O273" s="184">
        <f t="shared" si="11"/>
        <v>0</v>
      </c>
      <c r="P273" s="184">
        <v>0</v>
      </c>
      <c r="Q273" s="184">
        <f t="shared" si="12"/>
        <v>0</v>
      </c>
      <c r="R273" s="184"/>
      <c r="S273" s="184" t="s">
        <v>265</v>
      </c>
      <c r="T273" s="185" t="s">
        <v>266</v>
      </c>
      <c r="U273" s="160">
        <v>0</v>
      </c>
      <c r="V273" s="160">
        <f t="shared" si="13"/>
        <v>0</v>
      </c>
      <c r="W273" s="160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 t="s">
        <v>180</v>
      </c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15">
      <c r="A274" s="179">
        <v>91</v>
      </c>
      <c r="B274" s="180" t="s">
        <v>496</v>
      </c>
      <c r="C274" s="191" t="s">
        <v>497</v>
      </c>
      <c r="D274" s="181" t="s">
        <v>495</v>
      </c>
      <c r="E274" s="182">
        <v>1</v>
      </c>
      <c r="F274" s="183"/>
      <c r="G274" s="184">
        <f t="shared" si="7"/>
        <v>0</v>
      </c>
      <c r="H274" s="183"/>
      <c r="I274" s="184">
        <f t="shared" si="8"/>
        <v>0</v>
      </c>
      <c r="J274" s="183"/>
      <c r="K274" s="184">
        <f t="shared" si="9"/>
        <v>0</v>
      </c>
      <c r="L274" s="184">
        <v>21</v>
      </c>
      <c r="M274" s="184">
        <f t="shared" si="10"/>
        <v>0</v>
      </c>
      <c r="N274" s="184">
        <v>0</v>
      </c>
      <c r="O274" s="184">
        <f t="shared" si="11"/>
        <v>0</v>
      </c>
      <c r="P274" s="184">
        <v>0</v>
      </c>
      <c r="Q274" s="184">
        <f t="shared" si="12"/>
        <v>0</v>
      </c>
      <c r="R274" s="184"/>
      <c r="S274" s="184" t="s">
        <v>265</v>
      </c>
      <c r="T274" s="185" t="s">
        <v>266</v>
      </c>
      <c r="U274" s="160">
        <v>0</v>
      </c>
      <c r="V274" s="160">
        <f t="shared" si="13"/>
        <v>0</v>
      </c>
      <c r="W274" s="160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 t="s">
        <v>180</v>
      </c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 x14ac:dyDescent="0.15">
      <c r="A275" s="179">
        <v>92</v>
      </c>
      <c r="B275" s="180" t="s">
        <v>498</v>
      </c>
      <c r="C275" s="191" t="s">
        <v>499</v>
      </c>
      <c r="D275" s="181" t="s">
        <v>495</v>
      </c>
      <c r="E275" s="182">
        <v>1</v>
      </c>
      <c r="F275" s="183"/>
      <c r="G275" s="184">
        <f t="shared" si="7"/>
        <v>0</v>
      </c>
      <c r="H275" s="183"/>
      <c r="I275" s="184">
        <f t="shared" si="8"/>
        <v>0</v>
      </c>
      <c r="J275" s="183"/>
      <c r="K275" s="184">
        <f t="shared" si="9"/>
        <v>0</v>
      </c>
      <c r="L275" s="184">
        <v>21</v>
      </c>
      <c r="M275" s="184">
        <f t="shared" si="10"/>
        <v>0</v>
      </c>
      <c r="N275" s="184">
        <v>0</v>
      </c>
      <c r="O275" s="184">
        <f t="shared" si="11"/>
        <v>0</v>
      </c>
      <c r="P275" s="184">
        <v>0</v>
      </c>
      <c r="Q275" s="184">
        <f t="shared" si="12"/>
        <v>0</v>
      </c>
      <c r="R275" s="184"/>
      <c r="S275" s="184" t="s">
        <v>265</v>
      </c>
      <c r="T275" s="185" t="s">
        <v>266</v>
      </c>
      <c r="U275" s="160">
        <v>0</v>
      </c>
      <c r="V275" s="160">
        <f t="shared" si="13"/>
        <v>0</v>
      </c>
      <c r="W275" s="160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 t="s">
        <v>180</v>
      </c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15">
      <c r="A276" s="179">
        <v>93</v>
      </c>
      <c r="B276" s="180" t="s">
        <v>500</v>
      </c>
      <c r="C276" s="191" t="s">
        <v>501</v>
      </c>
      <c r="D276" s="181" t="s">
        <v>495</v>
      </c>
      <c r="E276" s="182">
        <v>1</v>
      </c>
      <c r="F276" s="183"/>
      <c r="G276" s="184">
        <f t="shared" si="7"/>
        <v>0</v>
      </c>
      <c r="H276" s="183"/>
      <c r="I276" s="184">
        <f t="shared" si="8"/>
        <v>0</v>
      </c>
      <c r="J276" s="183"/>
      <c r="K276" s="184">
        <f t="shared" si="9"/>
        <v>0</v>
      </c>
      <c r="L276" s="184">
        <v>21</v>
      </c>
      <c r="M276" s="184">
        <f t="shared" si="10"/>
        <v>0</v>
      </c>
      <c r="N276" s="184">
        <v>0</v>
      </c>
      <c r="O276" s="184">
        <f t="shared" si="11"/>
        <v>0</v>
      </c>
      <c r="P276" s="184">
        <v>0</v>
      </c>
      <c r="Q276" s="184">
        <f t="shared" si="12"/>
        <v>0</v>
      </c>
      <c r="R276" s="184"/>
      <c r="S276" s="184" t="s">
        <v>265</v>
      </c>
      <c r="T276" s="185" t="s">
        <v>266</v>
      </c>
      <c r="U276" s="160">
        <v>0</v>
      </c>
      <c r="V276" s="160">
        <f t="shared" si="13"/>
        <v>0</v>
      </c>
      <c r="W276" s="160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 t="s">
        <v>180</v>
      </c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15">
      <c r="A277" s="179">
        <v>94</v>
      </c>
      <c r="B277" s="180" t="s">
        <v>502</v>
      </c>
      <c r="C277" s="191" t="s">
        <v>503</v>
      </c>
      <c r="D277" s="181" t="s">
        <v>504</v>
      </c>
      <c r="E277" s="182">
        <v>20</v>
      </c>
      <c r="F277" s="183"/>
      <c r="G277" s="184">
        <f t="shared" si="7"/>
        <v>0</v>
      </c>
      <c r="H277" s="183"/>
      <c r="I277" s="184">
        <f t="shared" si="8"/>
        <v>0</v>
      </c>
      <c r="J277" s="183"/>
      <c r="K277" s="184">
        <f t="shared" si="9"/>
        <v>0</v>
      </c>
      <c r="L277" s="184">
        <v>21</v>
      </c>
      <c r="M277" s="184">
        <f t="shared" si="10"/>
        <v>0</v>
      </c>
      <c r="N277" s="184">
        <v>0</v>
      </c>
      <c r="O277" s="184">
        <f t="shared" si="11"/>
        <v>0</v>
      </c>
      <c r="P277" s="184">
        <v>0</v>
      </c>
      <c r="Q277" s="184">
        <f t="shared" si="12"/>
        <v>0</v>
      </c>
      <c r="R277" s="184"/>
      <c r="S277" s="184" t="s">
        <v>265</v>
      </c>
      <c r="T277" s="185" t="s">
        <v>266</v>
      </c>
      <c r="U277" s="160">
        <v>0</v>
      </c>
      <c r="V277" s="160">
        <f t="shared" si="13"/>
        <v>0</v>
      </c>
      <c r="W277" s="16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 t="s">
        <v>180</v>
      </c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15">
      <c r="A278" s="179">
        <v>95</v>
      </c>
      <c r="B278" s="180" t="s">
        <v>505</v>
      </c>
      <c r="C278" s="191" t="s">
        <v>506</v>
      </c>
      <c r="D278" s="181" t="s">
        <v>281</v>
      </c>
      <c r="E278" s="182">
        <v>70</v>
      </c>
      <c r="F278" s="183"/>
      <c r="G278" s="184">
        <f t="shared" si="7"/>
        <v>0</v>
      </c>
      <c r="H278" s="183"/>
      <c r="I278" s="184">
        <f t="shared" si="8"/>
        <v>0</v>
      </c>
      <c r="J278" s="183"/>
      <c r="K278" s="184">
        <f t="shared" si="9"/>
        <v>0</v>
      </c>
      <c r="L278" s="184">
        <v>21</v>
      </c>
      <c r="M278" s="184">
        <f t="shared" si="10"/>
        <v>0</v>
      </c>
      <c r="N278" s="184">
        <v>0</v>
      </c>
      <c r="O278" s="184">
        <f t="shared" si="11"/>
        <v>0</v>
      </c>
      <c r="P278" s="184">
        <v>0</v>
      </c>
      <c r="Q278" s="184">
        <f t="shared" si="12"/>
        <v>0</v>
      </c>
      <c r="R278" s="184"/>
      <c r="S278" s="184" t="s">
        <v>265</v>
      </c>
      <c r="T278" s="185" t="s">
        <v>266</v>
      </c>
      <c r="U278" s="160">
        <v>0</v>
      </c>
      <c r="V278" s="160">
        <f t="shared" si="13"/>
        <v>0</v>
      </c>
      <c r="W278" s="160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 t="s">
        <v>180</v>
      </c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x14ac:dyDescent="0.15">
      <c r="A279" s="165" t="s">
        <v>173</v>
      </c>
      <c r="B279" s="166" t="s">
        <v>101</v>
      </c>
      <c r="C279" s="188" t="s">
        <v>102</v>
      </c>
      <c r="D279" s="167"/>
      <c r="E279" s="168"/>
      <c r="F279" s="169"/>
      <c r="G279" s="169">
        <f>SUMIF(AG280:AG356,"&lt;&gt;NOR",G280:G356)</f>
        <v>0</v>
      </c>
      <c r="H279" s="169"/>
      <c r="I279" s="169">
        <f>SUM(I280:I356)</f>
        <v>0</v>
      </c>
      <c r="J279" s="169"/>
      <c r="K279" s="169">
        <f>SUM(K280:K356)</f>
        <v>0</v>
      </c>
      <c r="L279" s="169"/>
      <c r="M279" s="169">
        <f>SUM(M280:M356)</f>
        <v>0</v>
      </c>
      <c r="N279" s="169"/>
      <c r="O279" s="169">
        <f>SUM(O280:O356)</f>
        <v>0.15000000000000002</v>
      </c>
      <c r="P279" s="169"/>
      <c r="Q279" s="169">
        <f>SUM(Q280:Q356)</f>
        <v>57.779999999999994</v>
      </c>
      <c r="R279" s="169"/>
      <c r="S279" s="169"/>
      <c r="T279" s="170"/>
      <c r="U279" s="164"/>
      <c r="V279" s="164">
        <f>SUM(V280:V356)</f>
        <v>1336.5100000000002</v>
      </c>
      <c r="W279" s="164"/>
      <c r="AG279" t="s">
        <v>174</v>
      </c>
    </row>
    <row r="280" spans="1:60" outlineLevel="1" x14ac:dyDescent="0.15">
      <c r="A280" s="171">
        <v>96</v>
      </c>
      <c r="B280" s="172" t="s">
        <v>507</v>
      </c>
      <c r="C280" s="189" t="s">
        <v>508</v>
      </c>
      <c r="D280" s="173" t="s">
        <v>177</v>
      </c>
      <c r="E280" s="174">
        <v>981.04300000000001</v>
      </c>
      <c r="F280" s="175"/>
      <c r="G280" s="176">
        <f>ROUND(E280*F280,2)</f>
        <v>0</v>
      </c>
      <c r="H280" s="175"/>
      <c r="I280" s="176">
        <f>ROUND(E280*H280,2)</f>
        <v>0</v>
      </c>
      <c r="J280" s="175"/>
      <c r="K280" s="176">
        <f>ROUND(E280*J280,2)</f>
        <v>0</v>
      </c>
      <c r="L280" s="176">
        <v>21</v>
      </c>
      <c r="M280" s="176">
        <f>G280*(1+L280/100)</f>
        <v>0</v>
      </c>
      <c r="N280" s="176">
        <v>0</v>
      </c>
      <c r="O280" s="176">
        <f>ROUND(E280*N280,2)</f>
        <v>0</v>
      </c>
      <c r="P280" s="176">
        <v>0</v>
      </c>
      <c r="Q280" s="176">
        <f>ROUND(E280*P280,2)</f>
        <v>0</v>
      </c>
      <c r="R280" s="176"/>
      <c r="S280" s="176" t="s">
        <v>179</v>
      </c>
      <c r="T280" s="177" t="s">
        <v>266</v>
      </c>
      <c r="U280" s="160">
        <v>0.52600000000000002</v>
      </c>
      <c r="V280" s="160">
        <f>ROUND(E280*U280,2)</f>
        <v>516.03</v>
      </c>
      <c r="W280" s="160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50" t="s">
        <v>188</v>
      </c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15">
      <c r="A281" s="157"/>
      <c r="B281" s="158"/>
      <c r="C281" s="190" t="s">
        <v>509</v>
      </c>
      <c r="D281" s="162"/>
      <c r="E281" s="163">
        <v>981.04300000000001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 t="s">
        <v>184</v>
      </c>
      <c r="AH281" s="150">
        <v>5</v>
      </c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ht="22" outlineLevel="1" x14ac:dyDescent="0.15">
      <c r="A282" s="171">
        <v>97</v>
      </c>
      <c r="B282" s="172" t="s">
        <v>510</v>
      </c>
      <c r="C282" s="189" t="s">
        <v>511</v>
      </c>
      <c r="D282" s="173" t="s">
        <v>177</v>
      </c>
      <c r="E282" s="174">
        <v>29.801400000000001</v>
      </c>
      <c r="F282" s="175"/>
      <c r="G282" s="176">
        <f>ROUND(E282*F282,2)</f>
        <v>0</v>
      </c>
      <c r="H282" s="175"/>
      <c r="I282" s="176">
        <f>ROUND(E282*H282,2)</f>
        <v>0</v>
      </c>
      <c r="J282" s="175"/>
      <c r="K282" s="176">
        <f>ROUND(E282*J282,2)</f>
        <v>0</v>
      </c>
      <c r="L282" s="176">
        <v>21</v>
      </c>
      <c r="M282" s="176">
        <f>G282*(1+L282/100)</f>
        <v>0</v>
      </c>
      <c r="N282" s="176">
        <v>6.7000000000000002E-4</v>
      </c>
      <c r="O282" s="176">
        <f>ROUND(E282*N282,2)</f>
        <v>0.02</v>
      </c>
      <c r="P282" s="176">
        <v>0.13100000000000001</v>
      </c>
      <c r="Q282" s="176">
        <f>ROUND(E282*P282,2)</f>
        <v>3.9</v>
      </c>
      <c r="R282" s="176" t="s">
        <v>512</v>
      </c>
      <c r="S282" s="176" t="s">
        <v>179</v>
      </c>
      <c r="T282" s="177" t="s">
        <v>179</v>
      </c>
      <c r="U282" s="160">
        <v>0.20699999999999999</v>
      </c>
      <c r="V282" s="160">
        <f>ROUND(E282*U282,2)</f>
        <v>6.17</v>
      </c>
      <c r="W282" s="160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 t="s">
        <v>180</v>
      </c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15">
      <c r="A283" s="157"/>
      <c r="B283" s="158"/>
      <c r="C283" s="245" t="s">
        <v>513</v>
      </c>
      <c r="D283" s="246"/>
      <c r="E283" s="246"/>
      <c r="F283" s="246"/>
      <c r="G283" s="246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50" t="s">
        <v>182</v>
      </c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78" t="str">
        <f>C283</f>
        <v>nebo vybourání otvorů průřezové plochy přes 4 m2 v příčkách, včetně pomocného lešení o výšce podlahy do 1900 mm a pro zatížení do 1,5 kPa  (150 kg/m2),</v>
      </c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15">
      <c r="A284" s="157"/>
      <c r="B284" s="158"/>
      <c r="C284" s="190" t="s">
        <v>514</v>
      </c>
      <c r="D284" s="162"/>
      <c r="E284" s="163">
        <v>14.95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 t="s">
        <v>184</v>
      </c>
      <c r="AH284" s="150">
        <v>0</v>
      </c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15">
      <c r="A285" s="157"/>
      <c r="B285" s="158"/>
      <c r="C285" s="190" t="s">
        <v>515</v>
      </c>
      <c r="D285" s="162"/>
      <c r="E285" s="163">
        <v>14.8514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50" t="s">
        <v>184</v>
      </c>
      <c r="AH285" s="150">
        <v>0</v>
      </c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15">
      <c r="A286" s="171">
        <v>98</v>
      </c>
      <c r="B286" s="172" t="s">
        <v>516</v>
      </c>
      <c r="C286" s="189" t="s">
        <v>517</v>
      </c>
      <c r="D286" s="173" t="s">
        <v>264</v>
      </c>
      <c r="E286" s="174">
        <v>17.989999999999998</v>
      </c>
      <c r="F286" s="175"/>
      <c r="G286" s="176">
        <f>ROUND(E286*F286,2)</f>
        <v>0</v>
      </c>
      <c r="H286" s="175"/>
      <c r="I286" s="176">
        <f>ROUND(E286*H286,2)</f>
        <v>0</v>
      </c>
      <c r="J286" s="175"/>
      <c r="K286" s="176">
        <f>ROUND(E286*J286,2)</f>
        <v>0</v>
      </c>
      <c r="L286" s="176">
        <v>21</v>
      </c>
      <c r="M286" s="176">
        <f>G286*(1+L286/100)</f>
        <v>0</v>
      </c>
      <c r="N286" s="176">
        <v>0</v>
      </c>
      <c r="O286" s="176">
        <f>ROUND(E286*N286,2)</f>
        <v>0</v>
      </c>
      <c r="P286" s="176">
        <v>7.0000000000000007E-2</v>
      </c>
      <c r="Q286" s="176">
        <f>ROUND(E286*P286,2)</f>
        <v>1.26</v>
      </c>
      <c r="R286" s="176" t="s">
        <v>512</v>
      </c>
      <c r="S286" s="176" t="s">
        <v>179</v>
      </c>
      <c r="T286" s="177" t="s">
        <v>179</v>
      </c>
      <c r="U286" s="160">
        <v>0.64</v>
      </c>
      <c r="V286" s="160">
        <f>ROUND(E286*U286,2)</f>
        <v>11.51</v>
      </c>
      <c r="W286" s="160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50" t="s">
        <v>180</v>
      </c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15">
      <c r="A287" s="157"/>
      <c r="B287" s="158"/>
      <c r="C287" s="190" t="s">
        <v>518</v>
      </c>
      <c r="D287" s="162"/>
      <c r="E287" s="163">
        <v>17.989999999999998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50" t="s">
        <v>184</v>
      </c>
      <c r="AH287" s="150">
        <v>0</v>
      </c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ht="22" outlineLevel="1" x14ac:dyDescent="0.15">
      <c r="A288" s="171">
        <v>99</v>
      </c>
      <c r="B288" s="172" t="s">
        <v>519</v>
      </c>
      <c r="C288" s="189" t="s">
        <v>520</v>
      </c>
      <c r="D288" s="173" t="s">
        <v>205</v>
      </c>
      <c r="E288" s="174">
        <v>1.2432000000000001</v>
      </c>
      <c r="F288" s="175"/>
      <c r="G288" s="176">
        <f>ROUND(E288*F288,2)</f>
        <v>0</v>
      </c>
      <c r="H288" s="175"/>
      <c r="I288" s="176">
        <f>ROUND(E288*H288,2)</f>
        <v>0</v>
      </c>
      <c r="J288" s="175"/>
      <c r="K288" s="176">
        <f>ROUND(E288*J288,2)</f>
        <v>0</v>
      </c>
      <c r="L288" s="176">
        <v>21</v>
      </c>
      <c r="M288" s="176">
        <f>G288*(1+L288/100)</f>
        <v>0</v>
      </c>
      <c r="N288" s="176">
        <v>0</v>
      </c>
      <c r="O288" s="176">
        <f>ROUND(E288*N288,2)</f>
        <v>0</v>
      </c>
      <c r="P288" s="176">
        <v>2.2000000000000002</v>
      </c>
      <c r="Q288" s="176">
        <f>ROUND(E288*P288,2)</f>
        <v>2.74</v>
      </c>
      <c r="R288" s="176" t="s">
        <v>512</v>
      </c>
      <c r="S288" s="176" t="s">
        <v>179</v>
      </c>
      <c r="T288" s="177" t="s">
        <v>179</v>
      </c>
      <c r="U288" s="160">
        <v>10.47</v>
      </c>
      <c r="V288" s="160">
        <f>ROUND(E288*U288,2)</f>
        <v>13.02</v>
      </c>
      <c r="W288" s="160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50" t="s">
        <v>180</v>
      </c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15">
      <c r="A289" s="157"/>
      <c r="B289" s="158"/>
      <c r="C289" s="190" t="s">
        <v>521</v>
      </c>
      <c r="D289" s="162"/>
      <c r="E289" s="163">
        <v>1.2432000000000001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50" t="s">
        <v>184</v>
      </c>
      <c r="AH289" s="150">
        <v>0</v>
      </c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ht="22" outlineLevel="1" x14ac:dyDescent="0.15">
      <c r="A290" s="171">
        <v>100</v>
      </c>
      <c r="B290" s="172" t="s">
        <v>522</v>
      </c>
      <c r="C290" s="189" t="s">
        <v>523</v>
      </c>
      <c r="D290" s="173" t="s">
        <v>205</v>
      </c>
      <c r="E290" s="174">
        <v>7.8188800000000001</v>
      </c>
      <c r="F290" s="175"/>
      <c r="G290" s="176">
        <f>ROUND(E290*F290,2)</f>
        <v>0</v>
      </c>
      <c r="H290" s="175"/>
      <c r="I290" s="176">
        <f>ROUND(E290*H290,2)</f>
        <v>0</v>
      </c>
      <c r="J290" s="175"/>
      <c r="K290" s="176">
        <f>ROUND(E290*J290,2)</f>
        <v>0</v>
      </c>
      <c r="L290" s="176">
        <v>21</v>
      </c>
      <c r="M290" s="176">
        <f>G290*(1+L290/100)</f>
        <v>0</v>
      </c>
      <c r="N290" s="176">
        <v>0</v>
      </c>
      <c r="O290" s="176">
        <f>ROUND(E290*N290,2)</f>
        <v>0</v>
      </c>
      <c r="P290" s="176">
        <v>2.2000000000000002</v>
      </c>
      <c r="Q290" s="176">
        <f>ROUND(E290*P290,2)</f>
        <v>17.2</v>
      </c>
      <c r="R290" s="176" t="s">
        <v>512</v>
      </c>
      <c r="S290" s="176" t="s">
        <v>179</v>
      </c>
      <c r="T290" s="177" t="s">
        <v>179</v>
      </c>
      <c r="U290" s="160">
        <v>7.51</v>
      </c>
      <c r="V290" s="160">
        <f>ROUND(E290*U290,2)</f>
        <v>58.72</v>
      </c>
      <c r="W290" s="160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50" t="s">
        <v>180</v>
      </c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15">
      <c r="A291" s="157"/>
      <c r="B291" s="158"/>
      <c r="C291" s="190" t="s">
        <v>524</v>
      </c>
      <c r="D291" s="162"/>
      <c r="E291" s="163">
        <v>3.5388799999999998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0" t="s">
        <v>184</v>
      </c>
      <c r="AH291" s="150">
        <v>0</v>
      </c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 x14ac:dyDescent="0.15">
      <c r="A292" s="157"/>
      <c r="B292" s="158"/>
      <c r="C292" s="190" t="s">
        <v>525</v>
      </c>
      <c r="D292" s="162"/>
      <c r="E292" s="163">
        <v>2.0299999999999998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50" t="s">
        <v>184</v>
      </c>
      <c r="AH292" s="150">
        <v>0</v>
      </c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 x14ac:dyDescent="0.15">
      <c r="A293" s="157"/>
      <c r="B293" s="158"/>
      <c r="C293" s="190" t="s">
        <v>526</v>
      </c>
      <c r="D293" s="162"/>
      <c r="E293" s="163">
        <v>2.25</v>
      </c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0"/>
      <c r="Y293" s="150"/>
      <c r="Z293" s="150"/>
      <c r="AA293" s="150"/>
      <c r="AB293" s="150"/>
      <c r="AC293" s="150"/>
      <c r="AD293" s="150"/>
      <c r="AE293" s="150"/>
      <c r="AF293" s="150"/>
      <c r="AG293" s="150" t="s">
        <v>184</v>
      </c>
      <c r="AH293" s="150">
        <v>0</v>
      </c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 x14ac:dyDescent="0.15">
      <c r="A294" s="171">
        <v>101</v>
      </c>
      <c r="B294" s="172" t="s">
        <v>527</v>
      </c>
      <c r="C294" s="189" t="s">
        <v>528</v>
      </c>
      <c r="D294" s="173" t="s">
        <v>205</v>
      </c>
      <c r="E294" s="174">
        <v>7.8188800000000001</v>
      </c>
      <c r="F294" s="175"/>
      <c r="G294" s="176">
        <f>ROUND(E294*F294,2)</f>
        <v>0</v>
      </c>
      <c r="H294" s="175"/>
      <c r="I294" s="176">
        <f>ROUND(E294*H294,2)</f>
        <v>0</v>
      </c>
      <c r="J294" s="175"/>
      <c r="K294" s="176">
        <f>ROUND(E294*J294,2)</f>
        <v>0</v>
      </c>
      <c r="L294" s="176">
        <v>21</v>
      </c>
      <c r="M294" s="176">
        <f>G294*(1+L294/100)</f>
        <v>0</v>
      </c>
      <c r="N294" s="176">
        <v>0</v>
      </c>
      <c r="O294" s="176">
        <f>ROUND(E294*N294,2)</f>
        <v>0</v>
      </c>
      <c r="P294" s="176">
        <v>1.4</v>
      </c>
      <c r="Q294" s="176">
        <f>ROUND(E294*P294,2)</f>
        <v>10.95</v>
      </c>
      <c r="R294" s="176" t="s">
        <v>512</v>
      </c>
      <c r="S294" s="176" t="s">
        <v>179</v>
      </c>
      <c r="T294" s="177" t="s">
        <v>179</v>
      </c>
      <c r="U294" s="160">
        <v>1.2569999999999999</v>
      </c>
      <c r="V294" s="160">
        <f>ROUND(E294*U294,2)</f>
        <v>9.83</v>
      </c>
      <c r="W294" s="160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50" t="s">
        <v>180</v>
      </c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1" x14ac:dyDescent="0.15">
      <c r="A295" s="157"/>
      <c r="B295" s="158"/>
      <c r="C295" s="190" t="s">
        <v>524</v>
      </c>
      <c r="D295" s="162"/>
      <c r="E295" s="163">
        <v>3.5388799999999998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 t="s">
        <v>184</v>
      </c>
      <c r="AH295" s="150">
        <v>0</v>
      </c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15">
      <c r="A296" s="157"/>
      <c r="B296" s="158"/>
      <c r="C296" s="190" t="s">
        <v>525</v>
      </c>
      <c r="D296" s="162"/>
      <c r="E296" s="163">
        <v>2.0299999999999998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50" t="s">
        <v>184</v>
      </c>
      <c r="AH296" s="150">
        <v>0</v>
      </c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 x14ac:dyDescent="0.15">
      <c r="A297" s="157"/>
      <c r="B297" s="158"/>
      <c r="C297" s="190" t="s">
        <v>526</v>
      </c>
      <c r="D297" s="162"/>
      <c r="E297" s="163">
        <v>2.25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50" t="s">
        <v>184</v>
      </c>
      <c r="AH297" s="150">
        <v>0</v>
      </c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 x14ac:dyDescent="0.15">
      <c r="A298" s="171">
        <v>102</v>
      </c>
      <c r="B298" s="172" t="s">
        <v>529</v>
      </c>
      <c r="C298" s="189" t="s">
        <v>530</v>
      </c>
      <c r="D298" s="173" t="s">
        <v>281</v>
      </c>
      <c r="E298" s="174">
        <v>7</v>
      </c>
      <c r="F298" s="175"/>
      <c r="G298" s="176">
        <f>ROUND(E298*F298,2)</f>
        <v>0</v>
      </c>
      <c r="H298" s="175"/>
      <c r="I298" s="176">
        <f>ROUND(E298*H298,2)</f>
        <v>0</v>
      </c>
      <c r="J298" s="175"/>
      <c r="K298" s="176">
        <f>ROUND(E298*J298,2)</f>
        <v>0</v>
      </c>
      <c r="L298" s="176">
        <v>21</v>
      </c>
      <c r="M298" s="176">
        <f>G298*(1+L298/100)</f>
        <v>0</v>
      </c>
      <c r="N298" s="176">
        <v>0</v>
      </c>
      <c r="O298" s="176">
        <f>ROUND(E298*N298,2)</f>
        <v>0</v>
      </c>
      <c r="P298" s="176">
        <v>0</v>
      </c>
      <c r="Q298" s="176">
        <f>ROUND(E298*P298,2)</f>
        <v>0</v>
      </c>
      <c r="R298" s="176" t="s">
        <v>512</v>
      </c>
      <c r="S298" s="176" t="s">
        <v>179</v>
      </c>
      <c r="T298" s="177" t="s">
        <v>179</v>
      </c>
      <c r="U298" s="160">
        <v>0.05</v>
      </c>
      <c r="V298" s="160">
        <f>ROUND(E298*U298,2)</f>
        <v>0.35</v>
      </c>
      <c r="W298" s="160"/>
      <c r="X298" s="150"/>
      <c r="Y298" s="150"/>
      <c r="Z298" s="150"/>
      <c r="AA298" s="150"/>
      <c r="AB298" s="150"/>
      <c r="AC298" s="150"/>
      <c r="AD298" s="150"/>
      <c r="AE298" s="150"/>
      <c r="AF298" s="150"/>
      <c r="AG298" s="150" t="s">
        <v>188</v>
      </c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1" x14ac:dyDescent="0.15">
      <c r="A299" s="157"/>
      <c r="B299" s="158"/>
      <c r="C299" s="245" t="s">
        <v>531</v>
      </c>
      <c r="D299" s="246"/>
      <c r="E299" s="246"/>
      <c r="F299" s="246"/>
      <c r="G299" s="246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0" t="s">
        <v>182</v>
      </c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15">
      <c r="A300" s="157"/>
      <c r="B300" s="158"/>
      <c r="C300" s="190" t="s">
        <v>532</v>
      </c>
      <c r="D300" s="162"/>
      <c r="E300" s="163">
        <v>7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50" t="s">
        <v>184</v>
      </c>
      <c r="AH300" s="150">
        <v>0</v>
      </c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ht="22" outlineLevel="1" x14ac:dyDescent="0.15">
      <c r="A301" s="171">
        <v>103</v>
      </c>
      <c r="B301" s="172" t="s">
        <v>533</v>
      </c>
      <c r="C301" s="189" t="s">
        <v>534</v>
      </c>
      <c r="D301" s="173" t="s">
        <v>177</v>
      </c>
      <c r="E301" s="174">
        <v>4.8</v>
      </c>
      <c r="F301" s="175"/>
      <c r="G301" s="176">
        <f>ROUND(E301*F301,2)</f>
        <v>0</v>
      </c>
      <c r="H301" s="175"/>
      <c r="I301" s="176">
        <f>ROUND(E301*H301,2)</f>
        <v>0</v>
      </c>
      <c r="J301" s="175"/>
      <c r="K301" s="176">
        <f>ROUND(E301*J301,2)</f>
        <v>0</v>
      </c>
      <c r="L301" s="176">
        <v>21</v>
      </c>
      <c r="M301" s="176">
        <f>G301*(1+L301/100)</f>
        <v>0</v>
      </c>
      <c r="N301" s="176">
        <v>1.17E-3</v>
      </c>
      <c r="O301" s="176">
        <f>ROUND(E301*N301,2)</f>
        <v>0.01</v>
      </c>
      <c r="P301" s="176">
        <v>7.5999999999999998E-2</v>
      </c>
      <c r="Q301" s="176">
        <f>ROUND(E301*P301,2)</f>
        <v>0.36</v>
      </c>
      <c r="R301" s="176" t="s">
        <v>512</v>
      </c>
      <c r="S301" s="176" t="s">
        <v>179</v>
      </c>
      <c r="T301" s="177" t="s">
        <v>179</v>
      </c>
      <c r="U301" s="160">
        <v>0.93899999999999995</v>
      </c>
      <c r="V301" s="160">
        <f>ROUND(E301*U301,2)</f>
        <v>4.51</v>
      </c>
      <c r="W301" s="160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 t="s">
        <v>180</v>
      </c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15">
      <c r="A302" s="157"/>
      <c r="B302" s="158"/>
      <c r="C302" s="190" t="s">
        <v>535</v>
      </c>
      <c r="D302" s="162"/>
      <c r="E302" s="163">
        <v>4.8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 t="s">
        <v>184</v>
      </c>
      <c r="AH302" s="150">
        <v>0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ht="22" outlineLevel="1" x14ac:dyDescent="0.15">
      <c r="A303" s="171">
        <v>104</v>
      </c>
      <c r="B303" s="172" t="s">
        <v>536</v>
      </c>
      <c r="C303" s="189" t="s">
        <v>537</v>
      </c>
      <c r="D303" s="173" t="s">
        <v>177</v>
      </c>
      <c r="E303" s="174">
        <v>7.2</v>
      </c>
      <c r="F303" s="175"/>
      <c r="G303" s="176">
        <f>ROUND(E303*F303,2)</f>
        <v>0</v>
      </c>
      <c r="H303" s="175"/>
      <c r="I303" s="176">
        <f>ROUND(E303*H303,2)</f>
        <v>0</v>
      </c>
      <c r="J303" s="175"/>
      <c r="K303" s="176">
        <f>ROUND(E303*J303,2)</f>
        <v>0</v>
      </c>
      <c r="L303" s="176">
        <v>21</v>
      </c>
      <c r="M303" s="176">
        <f>G303*(1+L303/100)</f>
        <v>0</v>
      </c>
      <c r="N303" s="176">
        <v>1E-3</v>
      </c>
      <c r="O303" s="176">
        <f>ROUND(E303*N303,2)</f>
        <v>0.01</v>
      </c>
      <c r="P303" s="176">
        <v>6.3E-2</v>
      </c>
      <c r="Q303" s="176">
        <f>ROUND(E303*P303,2)</f>
        <v>0.45</v>
      </c>
      <c r="R303" s="176" t="s">
        <v>512</v>
      </c>
      <c r="S303" s="176" t="s">
        <v>179</v>
      </c>
      <c r="T303" s="177" t="s">
        <v>179</v>
      </c>
      <c r="U303" s="160">
        <v>0.71799999999999997</v>
      </c>
      <c r="V303" s="160">
        <f>ROUND(E303*U303,2)</f>
        <v>5.17</v>
      </c>
      <c r="W303" s="160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 t="s">
        <v>180</v>
      </c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 x14ac:dyDescent="0.15">
      <c r="A304" s="157"/>
      <c r="B304" s="158"/>
      <c r="C304" s="190" t="s">
        <v>538</v>
      </c>
      <c r="D304" s="162"/>
      <c r="E304" s="163">
        <v>7.2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50" t="s">
        <v>184</v>
      </c>
      <c r="AH304" s="150">
        <v>0</v>
      </c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 x14ac:dyDescent="0.15">
      <c r="A305" s="171">
        <v>105</v>
      </c>
      <c r="B305" s="172" t="s">
        <v>539</v>
      </c>
      <c r="C305" s="189" t="s">
        <v>540</v>
      </c>
      <c r="D305" s="173" t="s">
        <v>264</v>
      </c>
      <c r="E305" s="174">
        <v>34.4</v>
      </c>
      <c r="F305" s="175"/>
      <c r="G305" s="176">
        <f>ROUND(E305*F305,2)</f>
        <v>0</v>
      </c>
      <c r="H305" s="175"/>
      <c r="I305" s="176">
        <f>ROUND(E305*H305,2)</f>
        <v>0</v>
      </c>
      <c r="J305" s="175"/>
      <c r="K305" s="176">
        <f>ROUND(E305*J305,2)</f>
        <v>0</v>
      </c>
      <c r="L305" s="176">
        <v>21</v>
      </c>
      <c r="M305" s="176">
        <f>G305*(1+L305/100)</f>
        <v>0</v>
      </c>
      <c r="N305" s="176">
        <v>0</v>
      </c>
      <c r="O305" s="176">
        <f>ROUND(E305*N305,2)</f>
        <v>0</v>
      </c>
      <c r="P305" s="176">
        <v>4.6000000000000001E-4</v>
      </c>
      <c r="Q305" s="176">
        <f>ROUND(E305*P305,2)</f>
        <v>0.02</v>
      </c>
      <c r="R305" s="176" t="s">
        <v>512</v>
      </c>
      <c r="S305" s="176" t="s">
        <v>179</v>
      </c>
      <c r="T305" s="177" t="s">
        <v>179</v>
      </c>
      <c r="U305" s="160">
        <v>1.35</v>
      </c>
      <c r="V305" s="160">
        <f>ROUND(E305*U305,2)</f>
        <v>46.44</v>
      </c>
      <c r="W305" s="160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 t="s">
        <v>180</v>
      </c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 x14ac:dyDescent="0.15">
      <c r="A306" s="157"/>
      <c r="B306" s="158"/>
      <c r="C306" s="190" t="s">
        <v>541</v>
      </c>
      <c r="D306" s="162"/>
      <c r="E306" s="163">
        <v>34.4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50" t="s">
        <v>184</v>
      </c>
      <c r="AH306" s="150">
        <v>0</v>
      </c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ht="22" outlineLevel="1" x14ac:dyDescent="0.15">
      <c r="A307" s="171">
        <v>106</v>
      </c>
      <c r="B307" s="172" t="s">
        <v>542</v>
      </c>
      <c r="C307" s="189" t="s">
        <v>543</v>
      </c>
      <c r="D307" s="173" t="s">
        <v>281</v>
      </c>
      <c r="E307" s="174">
        <v>8</v>
      </c>
      <c r="F307" s="175"/>
      <c r="G307" s="176">
        <f>ROUND(E307*F307,2)</f>
        <v>0</v>
      </c>
      <c r="H307" s="175"/>
      <c r="I307" s="176">
        <f>ROUND(E307*H307,2)</f>
        <v>0</v>
      </c>
      <c r="J307" s="175"/>
      <c r="K307" s="176">
        <f>ROUND(E307*J307,2)</f>
        <v>0</v>
      </c>
      <c r="L307" s="176">
        <v>21</v>
      </c>
      <c r="M307" s="176">
        <f>G307*(1+L307/100)</f>
        <v>0</v>
      </c>
      <c r="N307" s="176">
        <v>4.8999999999999998E-4</v>
      </c>
      <c r="O307" s="176">
        <f>ROUND(E307*N307,2)</f>
        <v>0</v>
      </c>
      <c r="P307" s="176">
        <v>1.4999999999999999E-2</v>
      </c>
      <c r="Q307" s="176">
        <f>ROUND(E307*P307,2)</f>
        <v>0.12</v>
      </c>
      <c r="R307" s="176" t="s">
        <v>512</v>
      </c>
      <c r="S307" s="176" t="s">
        <v>179</v>
      </c>
      <c r="T307" s="177" t="s">
        <v>179</v>
      </c>
      <c r="U307" s="160">
        <v>0.54200000000000004</v>
      </c>
      <c r="V307" s="160">
        <f>ROUND(E307*U307,2)</f>
        <v>4.34</v>
      </c>
      <c r="W307" s="16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 t="s">
        <v>180</v>
      </c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 x14ac:dyDescent="0.15">
      <c r="A308" s="157"/>
      <c r="B308" s="158"/>
      <c r="C308" s="190" t="s">
        <v>544</v>
      </c>
      <c r="D308" s="162"/>
      <c r="E308" s="163">
        <v>8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 t="s">
        <v>184</v>
      </c>
      <c r="AH308" s="150">
        <v>0</v>
      </c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ht="33" outlineLevel="1" x14ac:dyDescent="0.15">
      <c r="A309" s="171">
        <v>107</v>
      </c>
      <c r="B309" s="172" t="s">
        <v>545</v>
      </c>
      <c r="C309" s="189" t="s">
        <v>546</v>
      </c>
      <c r="D309" s="173" t="s">
        <v>264</v>
      </c>
      <c r="E309" s="174">
        <v>200</v>
      </c>
      <c r="F309" s="175"/>
      <c r="G309" s="176">
        <f>ROUND(E309*F309,2)</f>
        <v>0</v>
      </c>
      <c r="H309" s="175"/>
      <c r="I309" s="176">
        <f>ROUND(E309*H309,2)</f>
        <v>0</v>
      </c>
      <c r="J309" s="175"/>
      <c r="K309" s="176">
        <f>ROUND(E309*J309,2)</f>
        <v>0</v>
      </c>
      <c r="L309" s="176">
        <v>21</v>
      </c>
      <c r="M309" s="176">
        <f>G309*(1+L309/100)</f>
        <v>0</v>
      </c>
      <c r="N309" s="176">
        <v>4.8999999999999998E-4</v>
      </c>
      <c r="O309" s="176">
        <f>ROUND(E309*N309,2)</f>
        <v>0.1</v>
      </c>
      <c r="P309" s="176">
        <v>2E-3</v>
      </c>
      <c r="Q309" s="176">
        <f>ROUND(E309*P309,2)</f>
        <v>0.4</v>
      </c>
      <c r="R309" s="176" t="s">
        <v>512</v>
      </c>
      <c r="S309" s="176" t="s">
        <v>179</v>
      </c>
      <c r="T309" s="177" t="s">
        <v>179</v>
      </c>
      <c r="U309" s="160">
        <v>0.17599999999999999</v>
      </c>
      <c r="V309" s="160">
        <f>ROUND(E309*U309,2)</f>
        <v>35.200000000000003</v>
      </c>
      <c r="W309" s="16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 t="s">
        <v>180</v>
      </c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 x14ac:dyDescent="0.15">
      <c r="A310" s="157"/>
      <c r="B310" s="158"/>
      <c r="C310" s="190" t="s">
        <v>363</v>
      </c>
      <c r="D310" s="162"/>
      <c r="E310" s="163">
        <v>200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 t="s">
        <v>184</v>
      </c>
      <c r="AH310" s="150">
        <v>0</v>
      </c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ht="33" outlineLevel="1" x14ac:dyDescent="0.15">
      <c r="A311" s="171">
        <v>108</v>
      </c>
      <c r="B311" s="172" t="s">
        <v>547</v>
      </c>
      <c r="C311" s="189" t="s">
        <v>548</v>
      </c>
      <c r="D311" s="173" t="s">
        <v>264</v>
      </c>
      <c r="E311" s="174">
        <v>10.4</v>
      </c>
      <c r="F311" s="175"/>
      <c r="G311" s="176">
        <f>ROUND(E311*F311,2)</f>
        <v>0</v>
      </c>
      <c r="H311" s="175"/>
      <c r="I311" s="176">
        <f>ROUND(E311*H311,2)</f>
        <v>0</v>
      </c>
      <c r="J311" s="175"/>
      <c r="K311" s="176">
        <f>ROUND(E311*J311,2)</f>
        <v>0</v>
      </c>
      <c r="L311" s="176">
        <v>21</v>
      </c>
      <c r="M311" s="176">
        <f>G311*(1+L311/100)</f>
        <v>0</v>
      </c>
      <c r="N311" s="176">
        <v>0</v>
      </c>
      <c r="O311" s="176">
        <f>ROUND(E311*N311,2)</f>
        <v>0</v>
      </c>
      <c r="P311" s="176">
        <v>4.2000000000000003E-2</v>
      </c>
      <c r="Q311" s="176">
        <f>ROUND(E311*P311,2)</f>
        <v>0.44</v>
      </c>
      <c r="R311" s="176" t="s">
        <v>512</v>
      </c>
      <c r="S311" s="176" t="s">
        <v>179</v>
      </c>
      <c r="T311" s="177" t="s">
        <v>179</v>
      </c>
      <c r="U311" s="160">
        <v>0.71499999999999997</v>
      </c>
      <c r="V311" s="160">
        <f>ROUND(E311*U311,2)</f>
        <v>7.44</v>
      </c>
      <c r="W311" s="160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0" t="s">
        <v>180</v>
      </c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 x14ac:dyDescent="0.15">
      <c r="A312" s="157"/>
      <c r="B312" s="158"/>
      <c r="C312" s="190" t="s">
        <v>549</v>
      </c>
      <c r="D312" s="162"/>
      <c r="E312" s="163">
        <v>10.4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 t="s">
        <v>184</v>
      </c>
      <c r="AH312" s="150">
        <v>0</v>
      </c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ht="44" outlineLevel="1" x14ac:dyDescent="0.15">
      <c r="A313" s="171">
        <v>109</v>
      </c>
      <c r="B313" s="172" t="s">
        <v>550</v>
      </c>
      <c r="C313" s="189" t="s">
        <v>551</v>
      </c>
      <c r="D313" s="173" t="s">
        <v>264</v>
      </c>
      <c r="E313" s="174">
        <v>23</v>
      </c>
      <c r="F313" s="175"/>
      <c r="G313" s="176">
        <f>ROUND(E313*F313,2)</f>
        <v>0</v>
      </c>
      <c r="H313" s="175"/>
      <c r="I313" s="176">
        <f>ROUND(E313*H313,2)</f>
        <v>0</v>
      </c>
      <c r="J313" s="175"/>
      <c r="K313" s="176">
        <f>ROUND(E313*J313,2)</f>
        <v>0</v>
      </c>
      <c r="L313" s="176">
        <v>21</v>
      </c>
      <c r="M313" s="176">
        <f>G313*(1+L313/100)</f>
        <v>0</v>
      </c>
      <c r="N313" s="176">
        <v>0</v>
      </c>
      <c r="O313" s="176">
        <f>ROUND(E313*N313,2)</f>
        <v>0</v>
      </c>
      <c r="P313" s="176">
        <v>0.17599999999999999</v>
      </c>
      <c r="Q313" s="176">
        <f>ROUND(E313*P313,2)</f>
        <v>4.05</v>
      </c>
      <c r="R313" s="176" t="s">
        <v>512</v>
      </c>
      <c r="S313" s="176" t="s">
        <v>179</v>
      </c>
      <c r="T313" s="177" t="s">
        <v>179</v>
      </c>
      <c r="U313" s="160">
        <v>0.52800000000000002</v>
      </c>
      <c r="V313" s="160">
        <f>ROUND(E313*U313,2)</f>
        <v>12.14</v>
      </c>
      <c r="W313" s="160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 t="s">
        <v>180</v>
      </c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 x14ac:dyDescent="0.15">
      <c r="A314" s="157"/>
      <c r="B314" s="158"/>
      <c r="C314" s="245" t="s">
        <v>552</v>
      </c>
      <c r="D314" s="246"/>
      <c r="E314" s="246"/>
      <c r="F314" s="246"/>
      <c r="G314" s="246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 t="s">
        <v>182</v>
      </c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15">
      <c r="A315" s="157"/>
      <c r="B315" s="158"/>
      <c r="C315" s="190" t="s">
        <v>553</v>
      </c>
      <c r="D315" s="162"/>
      <c r="E315" s="163">
        <v>23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50" t="s">
        <v>184</v>
      </c>
      <c r="AH315" s="150">
        <v>0</v>
      </c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15">
      <c r="A316" s="171">
        <v>110</v>
      </c>
      <c r="B316" s="172" t="s">
        <v>554</v>
      </c>
      <c r="C316" s="189" t="s">
        <v>555</v>
      </c>
      <c r="D316" s="173" t="s">
        <v>177</v>
      </c>
      <c r="E316" s="174">
        <v>393.86162000000002</v>
      </c>
      <c r="F316" s="175"/>
      <c r="G316" s="176">
        <f>ROUND(E316*F316,2)</f>
        <v>0</v>
      </c>
      <c r="H316" s="175"/>
      <c r="I316" s="176">
        <f>ROUND(E316*H316,2)</f>
        <v>0</v>
      </c>
      <c r="J316" s="175"/>
      <c r="K316" s="176">
        <f>ROUND(E316*J316,2)</f>
        <v>0</v>
      </c>
      <c r="L316" s="176">
        <v>21</v>
      </c>
      <c r="M316" s="176">
        <f>G316*(1+L316/100)</f>
        <v>0</v>
      </c>
      <c r="N316" s="176">
        <v>0</v>
      </c>
      <c r="O316" s="176">
        <f>ROUND(E316*N316,2)</f>
        <v>0</v>
      </c>
      <c r="P316" s="176">
        <v>4.0000000000000001E-3</v>
      </c>
      <c r="Q316" s="176">
        <f>ROUND(E316*P316,2)</f>
        <v>1.58</v>
      </c>
      <c r="R316" s="176" t="s">
        <v>512</v>
      </c>
      <c r="S316" s="176" t="s">
        <v>179</v>
      </c>
      <c r="T316" s="177" t="s">
        <v>179</v>
      </c>
      <c r="U316" s="160">
        <v>0.03</v>
      </c>
      <c r="V316" s="160">
        <f>ROUND(E316*U316,2)</f>
        <v>11.82</v>
      </c>
      <c r="W316" s="160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 t="s">
        <v>180</v>
      </c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15">
      <c r="A317" s="157"/>
      <c r="B317" s="158"/>
      <c r="C317" s="190" t="s">
        <v>556</v>
      </c>
      <c r="D317" s="162"/>
      <c r="E317" s="163">
        <v>393.86162000000002</v>
      </c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 t="s">
        <v>184</v>
      </c>
      <c r="AH317" s="150">
        <v>5</v>
      </c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 x14ac:dyDescent="0.15">
      <c r="A318" s="171">
        <v>111</v>
      </c>
      <c r="B318" s="172" t="s">
        <v>557</v>
      </c>
      <c r="C318" s="189" t="s">
        <v>558</v>
      </c>
      <c r="D318" s="173" t="s">
        <v>177</v>
      </c>
      <c r="E318" s="174">
        <v>573.44780000000003</v>
      </c>
      <c r="F318" s="175"/>
      <c r="G318" s="176">
        <f>ROUND(E318*F318,2)</f>
        <v>0</v>
      </c>
      <c r="H318" s="175"/>
      <c r="I318" s="176">
        <f>ROUND(E318*H318,2)</f>
        <v>0</v>
      </c>
      <c r="J318" s="175"/>
      <c r="K318" s="176">
        <f>ROUND(E318*J318,2)</f>
        <v>0</v>
      </c>
      <c r="L318" s="176">
        <v>21</v>
      </c>
      <c r="M318" s="176">
        <f>G318*(1+L318/100)</f>
        <v>0</v>
      </c>
      <c r="N318" s="176">
        <v>0</v>
      </c>
      <c r="O318" s="176">
        <f>ROUND(E318*N318,2)</f>
        <v>0</v>
      </c>
      <c r="P318" s="176">
        <v>4.0000000000000001E-3</v>
      </c>
      <c r="Q318" s="176">
        <f>ROUND(E318*P318,2)</f>
        <v>2.29</v>
      </c>
      <c r="R318" s="176" t="s">
        <v>512</v>
      </c>
      <c r="S318" s="176" t="s">
        <v>179</v>
      </c>
      <c r="T318" s="177" t="s">
        <v>179</v>
      </c>
      <c r="U318" s="160">
        <v>0.03</v>
      </c>
      <c r="V318" s="160">
        <f>ROUND(E318*U318,2)</f>
        <v>17.2</v>
      </c>
      <c r="W318" s="160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 t="s">
        <v>180</v>
      </c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15">
      <c r="A319" s="157"/>
      <c r="B319" s="158"/>
      <c r="C319" s="190" t="s">
        <v>559</v>
      </c>
      <c r="D319" s="162"/>
      <c r="E319" s="163">
        <v>573.44780000000003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 t="s">
        <v>184</v>
      </c>
      <c r="AH319" s="150">
        <v>5</v>
      </c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15">
      <c r="A320" s="171">
        <v>112</v>
      </c>
      <c r="B320" s="172" t="s">
        <v>560</v>
      </c>
      <c r="C320" s="189" t="s">
        <v>561</v>
      </c>
      <c r="D320" s="173" t="s">
        <v>177</v>
      </c>
      <c r="E320" s="174">
        <v>536.226</v>
      </c>
      <c r="F320" s="175"/>
      <c r="G320" s="176">
        <f>ROUND(E320*F320,2)</f>
        <v>0</v>
      </c>
      <c r="H320" s="175"/>
      <c r="I320" s="176">
        <f>ROUND(E320*H320,2)</f>
        <v>0</v>
      </c>
      <c r="J320" s="175"/>
      <c r="K320" s="176">
        <f>ROUND(E320*J320,2)</f>
        <v>0</v>
      </c>
      <c r="L320" s="176">
        <v>21</v>
      </c>
      <c r="M320" s="176">
        <f>G320*(1+L320/100)</f>
        <v>0</v>
      </c>
      <c r="N320" s="176">
        <v>0</v>
      </c>
      <c r="O320" s="176">
        <f>ROUND(E320*N320,2)</f>
        <v>0</v>
      </c>
      <c r="P320" s="176">
        <v>0</v>
      </c>
      <c r="Q320" s="176">
        <f>ROUND(E320*P320,2)</f>
        <v>0</v>
      </c>
      <c r="R320" s="176" t="s">
        <v>512</v>
      </c>
      <c r="S320" s="176" t="s">
        <v>179</v>
      </c>
      <c r="T320" s="177" t="s">
        <v>179</v>
      </c>
      <c r="U320" s="160">
        <v>0.26</v>
      </c>
      <c r="V320" s="160">
        <f>ROUND(E320*U320,2)</f>
        <v>139.41999999999999</v>
      </c>
      <c r="W320" s="160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 t="s">
        <v>188</v>
      </c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 x14ac:dyDescent="0.15">
      <c r="A321" s="157"/>
      <c r="B321" s="158"/>
      <c r="C321" s="190" t="s">
        <v>377</v>
      </c>
      <c r="D321" s="162"/>
      <c r="E321" s="163">
        <v>81.69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50" t="s">
        <v>184</v>
      </c>
      <c r="AH321" s="150">
        <v>5</v>
      </c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 x14ac:dyDescent="0.15">
      <c r="A322" s="157"/>
      <c r="B322" s="158"/>
      <c r="C322" s="190" t="s">
        <v>378</v>
      </c>
      <c r="D322" s="162"/>
      <c r="E322" s="163">
        <v>330.33800000000002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50" t="s">
        <v>184</v>
      </c>
      <c r="AH322" s="150">
        <v>5</v>
      </c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 x14ac:dyDescent="0.15">
      <c r="A323" s="157"/>
      <c r="B323" s="158"/>
      <c r="C323" s="190" t="s">
        <v>383</v>
      </c>
      <c r="D323" s="162"/>
      <c r="E323" s="163">
        <v>162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 t="s">
        <v>184</v>
      </c>
      <c r="AH323" s="150">
        <v>5</v>
      </c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1" x14ac:dyDescent="0.15">
      <c r="A324" s="157"/>
      <c r="B324" s="158"/>
      <c r="C324" s="190" t="s">
        <v>395</v>
      </c>
      <c r="D324" s="162"/>
      <c r="E324" s="163">
        <v>141.232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 t="s">
        <v>184</v>
      </c>
      <c r="AH324" s="150">
        <v>5</v>
      </c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 x14ac:dyDescent="0.15">
      <c r="A325" s="157"/>
      <c r="B325" s="158"/>
      <c r="C325" s="190" t="s">
        <v>562</v>
      </c>
      <c r="D325" s="162"/>
      <c r="E325" s="163">
        <v>-187.714</v>
      </c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 t="s">
        <v>184</v>
      </c>
      <c r="AH325" s="150">
        <v>5</v>
      </c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 x14ac:dyDescent="0.15">
      <c r="A326" s="157"/>
      <c r="B326" s="158"/>
      <c r="C326" s="190" t="s">
        <v>563</v>
      </c>
      <c r="D326" s="162"/>
      <c r="E326" s="163">
        <v>8.68</v>
      </c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50" t="s">
        <v>184</v>
      </c>
      <c r="AH326" s="150">
        <v>0</v>
      </c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ht="33" outlineLevel="1" x14ac:dyDescent="0.15">
      <c r="A327" s="171">
        <v>113</v>
      </c>
      <c r="B327" s="172" t="s">
        <v>564</v>
      </c>
      <c r="C327" s="189" t="s">
        <v>565</v>
      </c>
      <c r="D327" s="173" t="s">
        <v>177</v>
      </c>
      <c r="E327" s="174">
        <v>257.10300000000001</v>
      </c>
      <c r="F327" s="175"/>
      <c r="G327" s="176">
        <f>ROUND(E327*F327,2)</f>
        <v>0</v>
      </c>
      <c r="H327" s="175"/>
      <c r="I327" s="176">
        <f>ROUND(E327*H327,2)</f>
        <v>0</v>
      </c>
      <c r="J327" s="175"/>
      <c r="K327" s="176">
        <f>ROUND(E327*J327,2)</f>
        <v>0</v>
      </c>
      <c r="L327" s="176">
        <v>21</v>
      </c>
      <c r="M327" s="176">
        <f>G327*(1+L327/100)</f>
        <v>0</v>
      </c>
      <c r="N327" s="176">
        <v>0</v>
      </c>
      <c r="O327" s="176">
        <f>ROUND(E327*N327,2)</f>
        <v>0</v>
      </c>
      <c r="P327" s="176">
        <v>0</v>
      </c>
      <c r="Q327" s="176">
        <f>ROUND(E327*P327,2)</f>
        <v>0</v>
      </c>
      <c r="R327" s="176" t="s">
        <v>512</v>
      </c>
      <c r="S327" s="176" t="s">
        <v>179</v>
      </c>
      <c r="T327" s="177" t="s">
        <v>179</v>
      </c>
      <c r="U327" s="160">
        <v>0.2</v>
      </c>
      <c r="V327" s="160">
        <f>ROUND(E327*U327,2)</f>
        <v>51.42</v>
      </c>
      <c r="W327" s="160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50" t="s">
        <v>188</v>
      </c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 x14ac:dyDescent="0.15">
      <c r="A328" s="157"/>
      <c r="B328" s="158"/>
      <c r="C328" s="190" t="s">
        <v>566</v>
      </c>
      <c r="D328" s="162"/>
      <c r="E328" s="163">
        <v>46.347999999999999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0"/>
      <c r="Y328" s="150"/>
      <c r="Z328" s="150"/>
      <c r="AA328" s="150"/>
      <c r="AB328" s="150"/>
      <c r="AC328" s="150"/>
      <c r="AD328" s="150"/>
      <c r="AE328" s="150"/>
      <c r="AF328" s="150"/>
      <c r="AG328" s="150" t="s">
        <v>184</v>
      </c>
      <c r="AH328" s="150">
        <v>5</v>
      </c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 x14ac:dyDescent="0.15">
      <c r="A329" s="157"/>
      <c r="B329" s="158"/>
      <c r="C329" s="190" t="s">
        <v>567</v>
      </c>
      <c r="D329" s="162"/>
      <c r="E329" s="163">
        <v>69.522000000000006</v>
      </c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0"/>
      <c r="Y329" s="150"/>
      <c r="Z329" s="150"/>
      <c r="AA329" s="150"/>
      <c r="AB329" s="150"/>
      <c r="AC329" s="150"/>
      <c r="AD329" s="150"/>
      <c r="AE329" s="150"/>
      <c r="AF329" s="150"/>
      <c r="AG329" s="150" t="s">
        <v>184</v>
      </c>
      <c r="AH329" s="150">
        <v>5</v>
      </c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15">
      <c r="A330" s="157"/>
      <c r="B330" s="158"/>
      <c r="C330" s="190" t="s">
        <v>568</v>
      </c>
      <c r="D330" s="162"/>
      <c r="E330" s="163">
        <v>24.584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 t="s">
        <v>184</v>
      </c>
      <c r="AH330" s="150">
        <v>5</v>
      </c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15">
      <c r="A331" s="157"/>
      <c r="B331" s="158"/>
      <c r="C331" s="190" t="s">
        <v>569</v>
      </c>
      <c r="D331" s="162"/>
      <c r="E331" s="163">
        <v>111.54900000000001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50" t="s">
        <v>184</v>
      </c>
      <c r="AH331" s="150">
        <v>5</v>
      </c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15">
      <c r="A332" s="157"/>
      <c r="B332" s="158"/>
      <c r="C332" s="190" t="s">
        <v>570</v>
      </c>
      <c r="D332" s="162"/>
      <c r="E332" s="163">
        <v>5.0999999999999996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 t="s">
        <v>184</v>
      </c>
      <c r="AH332" s="150">
        <v>5</v>
      </c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1" x14ac:dyDescent="0.15">
      <c r="A333" s="171">
        <v>114</v>
      </c>
      <c r="B333" s="172" t="s">
        <v>571</v>
      </c>
      <c r="C333" s="189" t="s">
        <v>572</v>
      </c>
      <c r="D333" s="173" t="s">
        <v>177</v>
      </c>
      <c r="E333" s="174">
        <v>187.714</v>
      </c>
      <c r="F333" s="175"/>
      <c r="G333" s="176">
        <f>ROUND(E333*F333,2)</f>
        <v>0</v>
      </c>
      <c r="H333" s="175"/>
      <c r="I333" s="176">
        <f>ROUND(E333*H333,2)</f>
        <v>0</v>
      </c>
      <c r="J333" s="175"/>
      <c r="K333" s="176">
        <f>ROUND(E333*J333,2)</f>
        <v>0</v>
      </c>
      <c r="L333" s="176">
        <v>21</v>
      </c>
      <c r="M333" s="176">
        <f>G333*(1+L333/100)</f>
        <v>0</v>
      </c>
      <c r="N333" s="176">
        <v>0</v>
      </c>
      <c r="O333" s="176">
        <f>ROUND(E333*N333,2)</f>
        <v>0</v>
      </c>
      <c r="P333" s="176">
        <v>6.0999999999999999E-2</v>
      </c>
      <c r="Q333" s="176">
        <f>ROUND(E333*P333,2)</f>
        <v>11.45</v>
      </c>
      <c r="R333" s="176" t="s">
        <v>512</v>
      </c>
      <c r="S333" s="176" t="s">
        <v>179</v>
      </c>
      <c r="T333" s="177" t="s">
        <v>179</v>
      </c>
      <c r="U333" s="160">
        <v>0.67</v>
      </c>
      <c r="V333" s="160">
        <f>ROUND(E333*U333,2)</f>
        <v>125.77</v>
      </c>
      <c r="W333" s="160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50" t="s">
        <v>180</v>
      </c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 x14ac:dyDescent="0.15">
      <c r="A334" s="157"/>
      <c r="B334" s="158"/>
      <c r="C334" s="190" t="s">
        <v>391</v>
      </c>
      <c r="D334" s="162"/>
      <c r="E334" s="163">
        <v>56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 t="s">
        <v>184</v>
      </c>
      <c r="AH334" s="150">
        <v>0</v>
      </c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 x14ac:dyDescent="0.15">
      <c r="A335" s="157"/>
      <c r="B335" s="158"/>
      <c r="C335" s="190" t="s">
        <v>392</v>
      </c>
      <c r="D335" s="162"/>
      <c r="E335" s="163">
        <v>106</v>
      </c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50" t="s">
        <v>184</v>
      </c>
      <c r="AH335" s="150">
        <v>0</v>
      </c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 x14ac:dyDescent="0.15">
      <c r="A336" s="157"/>
      <c r="B336" s="158"/>
      <c r="C336" s="190" t="s">
        <v>573</v>
      </c>
      <c r="D336" s="162"/>
      <c r="E336" s="163">
        <v>25.713999999999999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50" t="s">
        <v>184</v>
      </c>
      <c r="AH336" s="150">
        <v>0</v>
      </c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ht="33" outlineLevel="1" x14ac:dyDescent="0.15">
      <c r="A337" s="171">
        <v>115</v>
      </c>
      <c r="B337" s="172" t="s">
        <v>574</v>
      </c>
      <c r="C337" s="189" t="s">
        <v>575</v>
      </c>
      <c r="D337" s="173" t="s">
        <v>177</v>
      </c>
      <c r="E337" s="174">
        <v>981.04300000000001</v>
      </c>
      <c r="F337" s="175"/>
      <c r="G337" s="176">
        <f>ROUND(E337*F337,2)</f>
        <v>0</v>
      </c>
      <c r="H337" s="175"/>
      <c r="I337" s="176">
        <f>ROUND(E337*H337,2)</f>
        <v>0</v>
      </c>
      <c r="J337" s="175"/>
      <c r="K337" s="176">
        <f>ROUND(E337*J337,2)</f>
        <v>0</v>
      </c>
      <c r="L337" s="176">
        <v>21</v>
      </c>
      <c r="M337" s="176">
        <f>G337*(1+L337/100)</f>
        <v>0</v>
      </c>
      <c r="N337" s="176">
        <v>0</v>
      </c>
      <c r="O337" s="176">
        <f>ROUND(E337*N337,2)</f>
        <v>0</v>
      </c>
      <c r="P337" s="176">
        <v>0</v>
      </c>
      <c r="Q337" s="176">
        <f>ROUND(E337*P337,2)</f>
        <v>0</v>
      </c>
      <c r="R337" s="176" t="s">
        <v>512</v>
      </c>
      <c r="S337" s="176" t="s">
        <v>179</v>
      </c>
      <c r="T337" s="177" t="s">
        <v>179</v>
      </c>
      <c r="U337" s="160">
        <v>0.22</v>
      </c>
      <c r="V337" s="160">
        <f>ROUND(E337*U337,2)</f>
        <v>215.83</v>
      </c>
      <c r="W337" s="160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 t="s">
        <v>188</v>
      </c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outlineLevel="1" x14ac:dyDescent="0.15">
      <c r="A338" s="157"/>
      <c r="B338" s="158"/>
      <c r="C338" s="190" t="s">
        <v>576</v>
      </c>
      <c r="D338" s="162"/>
      <c r="E338" s="163">
        <v>536.226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 t="s">
        <v>184</v>
      </c>
      <c r="AH338" s="150">
        <v>5</v>
      </c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1" x14ac:dyDescent="0.15">
      <c r="A339" s="157"/>
      <c r="B339" s="158"/>
      <c r="C339" s="190" t="s">
        <v>577</v>
      </c>
      <c r="D339" s="162"/>
      <c r="E339" s="163">
        <v>257.10300000000001</v>
      </c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50" t="s">
        <v>184</v>
      </c>
      <c r="AH339" s="150">
        <v>5</v>
      </c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 x14ac:dyDescent="0.15">
      <c r="A340" s="157"/>
      <c r="B340" s="158"/>
      <c r="C340" s="190" t="s">
        <v>578</v>
      </c>
      <c r="D340" s="162"/>
      <c r="E340" s="163">
        <v>187.714</v>
      </c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50" t="s">
        <v>184</v>
      </c>
      <c r="AH340" s="150">
        <v>5</v>
      </c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ht="22" outlineLevel="1" x14ac:dyDescent="0.15">
      <c r="A341" s="171">
        <v>116</v>
      </c>
      <c r="B341" s="172" t="s">
        <v>579</v>
      </c>
      <c r="C341" s="189" t="s">
        <v>580</v>
      </c>
      <c r="D341" s="173" t="s">
        <v>177</v>
      </c>
      <c r="E341" s="174">
        <v>97.653899999999993</v>
      </c>
      <c r="F341" s="175"/>
      <c r="G341" s="176">
        <f>ROUND(E341*F341,2)</f>
        <v>0</v>
      </c>
      <c r="H341" s="175"/>
      <c r="I341" s="176">
        <f>ROUND(E341*H341,2)</f>
        <v>0</v>
      </c>
      <c r="J341" s="175"/>
      <c r="K341" s="176">
        <f>ROUND(E341*J341,2)</f>
        <v>0</v>
      </c>
      <c r="L341" s="176">
        <v>21</v>
      </c>
      <c r="M341" s="176">
        <f>G341*(1+L341/100)</f>
        <v>0</v>
      </c>
      <c r="N341" s="176">
        <v>0</v>
      </c>
      <c r="O341" s="176">
        <f>ROUND(E341*N341,2)</f>
        <v>0</v>
      </c>
      <c r="P341" s="176">
        <v>0</v>
      </c>
      <c r="Q341" s="176">
        <f>ROUND(E341*P341,2)</f>
        <v>0</v>
      </c>
      <c r="R341" s="176" t="s">
        <v>178</v>
      </c>
      <c r="S341" s="176" t="s">
        <v>179</v>
      </c>
      <c r="T341" s="177" t="s">
        <v>179</v>
      </c>
      <c r="U341" s="160">
        <v>0.115</v>
      </c>
      <c r="V341" s="160">
        <f>ROUND(E341*U341,2)</f>
        <v>11.23</v>
      </c>
      <c r="W341" s="160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50" t="s">
        <v>180</v>
      </c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1" x14ac:dyDescent="0.15">
      <c r="A342" s="157"/>
      <c r="B342" s="158"/>
      <c r="C342" s="245" t="s">
        <v>581</v>
      </c>
      <c r="D342" s="246"/>
      <c r="E342" s="246"/>
      <c r="F342" s="246"/>
      <c r="G342" s="246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50" t="s">
        <v>182</v>
      </c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78" t="str">
        <f>C342</f>
        <v>krajníků, desek nebo panelů od spojovacího materiálu s odklizením a uložením očištěných hmot a spojovacího materiálu na skládku na vzdálenost do 10 m</v>
      </c>
      <c r="BB342" s="150"/>
      <c r="BC342" s="150"/>
      <c r="BD342" s="150"/>
      <c r="BE342" s="150"/>
      <c r="BF342" s="150"/>
      <c r="BG342" s="150"/>
      <c r="BH342" s="150"/>
    </row>
    <row r="343" spans="1:60" outlineLevel="1" x14ac:dyDescent="0.15">
      <c r="A343" s="157"/>
      <c r="B343" s="158"/>
      <c r="C343" s="190" t="s">
        <v>199</v>
      </c>
      <c r="D343" s="162"/>
      <c r="E343" s="163">
        <v>97.653899999999993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 t="s">
        <v>184</v>
      </c>
      <c r="AH343" s="150">
        <v>5</v>
      </c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 x14ac:dyDescent="0.15">
      <c r="A344" s="179">
        <v>117</v>
      </c>
      <c r="B344" s="180" t="s">
        <v>582</v>
      </c>
      <c r="C344" s="191" t="s">
        <v>583</v>
      </c>
      <c r="D344" s="181" t="s">
        <v>281</v>
      </c>
      <c r="E344" s="182">
        <v>4</v>
      </c>
      <c r="F344" s="183"/>
      <c r="G344" s="184">
        <f>ROUND(E344*F344,2)</f>
        <v>0</v>
      </c>
      <c r="H344" s="183"/>
      <c r="I344" s="184">
        <f>ROUND(E344*H344,2)</f>
        <v>0</v>
      </c>
      <c r="J344" s="183"/>
      <c r="K344" s="184">
        <f>ROUND(E344*J344,2)</f>
        <v>0</v>
      </c>
      <c r="L344" s="184">
        <v>21</v>
      </c>
      <c r="M344" s="184">
        <f>G344*(1+L344/100)</f>
        <v>0</v>
      </c>
      <c r="N344" s="184">
        <v>0</v>
      </c>
      <c r="O344" s="184">
        <f>ROUND(E344*N344,2)</f>
        <v>0</v>
      </c>
      <c r="P344" s="184">
        <v>2.5170000000000001E-2</v>
      </c>
      <c r="Q344" s="184">
        <f>ROUND(E344*P344,2)</f>
        <v>0.1</v>
      </c>
      <c r="R344" s="184" t="s">
        <v>584</v>
      </c>
      <c r="S344" s="184" t="s">
        <v>179</v>
      </c>
      <c r="T344" s="185" t="s">
        <v>179</v>
      </c>
      <c r="U344" s="160">
        <v>0.46500000000000002</v>
      </c>
      <c r="V344" s="160">
        <f>ROUND(E344*U344,2)</f>
        <v>1.86</v>
      </c>
      <c r="W344" s="160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 t="s">
        <v>180</v>
      </c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 x14ac:dyDescent="0.15">
      <c r="A345" s="171">
        <v>118</v>
      </c>
      <c r="B345" s="172" t="s">
        <v>585</v>
      </c>
      <c r="C345" s="189" t="s">
        <v>586</v>
      </c>
      <c r="D345" s="173" t="s">
        <v>177</v>
      </c>
      <c r="E345" s="174">
        <v>14.4</v>
      </c>
      <c r="F345" s="175"/>
      <c r="G345" s="176">
        <f>ROUND(E345*F345,2)</f>
        <v>0</v>
      </c>
      <c r="H345" s="175"/>
      <c r="I345" s="176">
        <f>ROUND(E345*H345,2)</f>
        <v>0</v>
      </c>
      <c r="J345" s="175"/>
      <c r="K345" s="176">
        <f>ROUND(E345*J345,2)</f>
        <v>0</v>
      </c>
      <c r="L345" s="176">
        <v>21</v>
      </c>
      <c r="M345" s="176">
        <f>G345*(1+L345/100)</f>
        <v>0</v>
      </c>
      <c r="N345" s="176">
        <v>1.6000000000000001E-4</v>
      </c>
      <c r="O345" s="176">
        <f>ROUND(E345*N345,2)</f>
        <v>0</v>
      </c>
      <c r="P345" s="176">
        <v>2.1999999999999999E-2</v>
      </c>
      <c r="Q345" s="176">
        <f>ROUND(E345*P345,2)</f>
        <v>0.32</v>
      </c>
      <c r="R345" s="176" t="s">
        <v>587</v>
      </c>
      <c r="S345" s="176" t="s">
        <v>179</v>
      </c>
      <c r="T345" s="177" t="s">
        <v>179</v>
      </c>
      <c r="U345" s="160">
        <v>0.114</v>
      </c>
      <c r="V345" s="160">
        <f>ROUND(E345*U345,2)</f>
        <v>1.64</v>
      </c>
      <c r="W345" s="160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50" t="s">
        <v>180</v>
      </c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1" x14ac:dyDescent="0.15">
      <c r="A346" s="157"/>
      <c r="B346" s="158"/>
      <c r="C346" s="190" t="s">
        <v>588</v>
      </c>
      <c r="D346" s="162"/>
      <c r="E346" s="163">
        <v>14.4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50" t="s">
        <v>184</v>
      </c>
      <c r="AH346" s="150">
        <v>0</v>
      </c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1" x14ac:dyDescent="0.15">
      <c r="A347" s="171">
        <v>119</v>
      </c>
      <c r="B347" s="172" t="s">
        <v>589</v>
      </c>
      <c r="C347" s="189" t="s">
        <v>590</v>
      </c>
      <c r="D347" s="173" t="s">
        <v>177</v>
      </c>
      <c r="E347" s="174">
        <v>11.704000000000001</v>
      </c>
      <c r="F347" s="175"/>
      <c r="G347" s="176">
        <f>ROUND(E347*F347,2)</f>
        <v>0</v>
      </c>
      <c r="H347" s="175"/>
      <c r="I347" s="176">
        <f>ROUND(E347*H347,2)</f>
        <v>0</v>
      </c>
      <c r="J347" s="175"/>
      <c r="K347" s="176">
        <f>ROUND(E347*J347,2)</f>
        <v>0</v>
      </c>
      <c r="L347" s="176">
        <v>21</v>
      </c>
      <c r="M347" s="176">
        <f>G347*(1+L347/100)</f>
        <v>0</v>
      </c>
      <c r="N347" s="176">
        <v>0</v>
      </c>
      <c r="O347" s="176">
        <f>ROUND(E347*N347,2)</f>
        <v>0</v>
      </c>
      <c r="P347" s="176">
        <v>0</v>
      </c>
      <c r="Q347" s="176">
        <f>ROUND(E347*P347,2)</f>
        <v>0</v>
      </c>
      <c r="R347" s="176" t="s">
        <v>591</v>
      </c>
      <c r="S347" s="176" t="s">
        <v>179</v>
      </c>
      <c r="T347" s="177" t="s">
        <v>179</v>
      </c>
      <c r="U347" s="160">
        <v>0.25</v>
      </c>
      <c r="V347" s="160">
        <f>ROUND(E347*U347,2)</f>
        <v>2.93</v>
      </c>
      <c r="W347" s="160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50" t="s">
        <v>188</v>
      </c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1" x14ac:dyDescent="0.15">
      <c r="A348" s="157"/>
      <c r="B348" s="158"/>
      <c r="C348" s="190" t="s">
        <v>592</v>
      </c>
      <c r="D348" s="162"/>
      <c r="E348" s="163">
        <v>11.704000000000001</v>
      </c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50"/>
      <c r="Y348" s="150"/>
      <c r="Z348" s="150"/>
      <c r="AA348" s="150"/>
      <c r="AB348" s="150"/>
      <c r="AC348" s="150"/>
      <c r="AD348" s="150"/>
      <c r="AE348" s="150"/>
      <c r="AF348" s="150"/>
      <c r="AG348" s="150" t="s">
        <v>184</v>
      </c>
      <c r="AH348" s="150">
        <v>0</v>
      </c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1" x14ac:dyDescent="0.15">
      <c r="A349" s="171">
        <v>120</v>
      </c>
      <c r="B349" s="172" t="s">
        <v>593</v>
      </c>
      <c r="C349" s="189" t="s">
        <v>594</v>
      </c>
      <c r="D349" s="173" t="s">
        <v>177</v>
      </c>
      <c r="E349" s="174">
        <v>11.704000000000001</v>
      </c>
      <c r="F349" s="175"/>
      <c r="G349" s="176">
        <f>ROUND(E349*F349,2)</f>
        <v>0</v>
      </c>
      <c r="H349" s="175"/>
      <c r="I349" s="176">
        <f>ROUND(E349*H349,2)</f>
        <v>0</v>
      </c>
      <c r="J349" s="175"/>
      <c r="K349" s="176">
        <f>ROUND(E349*J349,2)</f>
        <v>0</v>
      </c>
      <c r="L349" s="176">
        <v>21</v>
      </c>
      <c r="M349" s="176">
        <f>G349*(1+L349/100)</f>
        <v>0</v>
      </c>
      <c r="N349" s="176">
        <v>0</v>
      </c>
      <c r="O349" s="176">
        <f>ROUND(E349*N349,2)</f>
        <v>0</v>
      </c>
      <c r="P349" s="176">
        <v>0</v>
      </c>
      <c r="Q349" s="176">
        <f>ROUND(E349*P349,2)</f>
        <v>0</v>
      </c>
      <c r="R349" s="176" t="s">
        <v>591</v>
      </c>
      <c r="S349" s="176" t="s">
        <v>179</v>
      </c>
      <c r="T349" s="177" t="s">
        <v>179</v>
      </c>
      <c r="U349" s="160">
        <v>6.6000000000000003E-2</v>
      </c>
      <c r="V349" s="160">
        <f>ROUND(E349*U349,2)</f>
        <v>0.77</v>
      </c>
      <c r="W349" s="160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 t="s">
        <v>188</v>
      </c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1" x14ac:dyDescent="0.15">
      <c r="A350" s="157"/>
      <c r="B350" s="158"/>
      <c r="C350" s="190" t="s">
        <v>595</v>
      </c>
      <c r="D350" s="162"/>
      <c r="E350" s="163">
        <v>11.704000000000001</v>
      </c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 t="s">
        <v>184</v>
      </c>
      <c r="AH350" s="150">
        <v>5</v>
      </c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ht="33" outlineLevel="1" x14ac:dyDescent="0.15">
      <c r="A351" s="171">
        <v>121</v>
      </c>
      <c r="B351" s="172" t="s">
        <v>596</v>
      </c>
      <c r="C351" s="189" t="s">
        <v>597</v>
      </c>
      <c r="D351" s="173" t="s">
        <v>598</v>
      </c>
      <c r="E351" s="174">
        <v>150</v>
      </c>
      <c r="F351" s="175"/>
      <c r="G351" s="176">
        <f>ROUND(E351*F351,2)</f>
        <v>0</v>
      </c>
      <c r="H351" s="175"/>
      <c r="I351" s="176">
        <f>ROUND(E351*H351,2)</f>
        <v>0</v>
      </c>
      <c r="J351" s="175"/>
      <c r="K351" s="176">
        <f>ROUND(E351*J351,2)</f>
        <v>0</v>
      </c>
      <c r="L351" s="176">
        <v>21</v>
      </c>
      <c r="M351" s="176">
        <f>G351*(1+L351/100)</f>
        <v>0</v>
      </c>
      <c r="N351" s="176">
        <v>5.0000000000000002E-5</v>
      </c>
      <c r="O351" s="176">
        <f>ROUND(E351*N351,2)</f>
        <v>0.01</v>
      </c>
      <c r="P351" s="176">
        <v>1E-3</v>
      </c>
      <c r="Q351" s="176">
        <f>ROUND(E351*P351,2)</f>
        <v>0.15</v>
      </c>
      <c r="R351" s="176" t="s">
        <v>599</v>
      </c>
      <c r="S351" s="176" t="s">
        <v>179</v>
      </c>
      <c r="T351" s="177" t="s">
        <v>179</v>
      </c>
      <c r="U351" s="160">
        <v>9.7000000000000003E-2</v>
      </c>
      <c r="V351" s="160">
        <f>ROUND(E351*U351,2)</f>
        <v>14.55</v>
      </c>
      <c r="W351" s="160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50" t="s">
        <v>180</v>
      </c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1" x14ac:dyDescent="0.15">
      <c r="A352" s="157"/>
      <c r="B352" s="158"/>
      <c r="C352" s="190" t="s">
        <v>600</v>
      </c>
      <c r="D352" s="162"/>
      <c r="E352" s="163">
        <v>150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0"/>
      <c r="Y352" s="150"/>
      <c r="Z352" s="150"/>
      <c r="AA352" s="150"/>
      <c r="AB352" s="150"/>
      <c r="AC352" s="150"/>
      <c r="AD352" s="150"/>
      <c r="AE352" s="150"/>
      <c r="AF352" s="150"/>
      <c r="AG352" s="150" t="s">
        <v>184</v>
      </c>
      <c r="AH352" s="150">
        <v>0</v>
      </c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outlineLevel="1" x14ac:dyDescent="0.15">
      <c r="A353" s="171">
        <v>122</v>
      </c>
      <c r="B353" s="172" t="s">
        <v>601</v>
      </c>
      <c r="C353" s="189" t="s">
        <v>602</v>
      </c>
      <c r="D353" s="173" t="s">
        <v>177</v>
      </c>
      <c r="E353" s="174">
        <v>16.523</v>
      </c>
      <c r="F353" s="175"/>
      <c r="G353" s="176">
        <f>ROUND(E353*F353,2)</f>
        <v>0</v>
      </c>
      <c r="H353" s="175"/>
      <c r="I353" s="176">
        <f>ROUND(E353*H353,2)</f>
        <v>0</v>
      </c>
      <c r="J353" s="175"/>
      <c r="K353" s="176">
        <f>ROUND(E353*J353,2)</f>
        <v>0</v>
      </c>
      <c r="L353" s="176">
        <v>21</v>
      </c>
      <c r="M353" s="176">
        <f>G353*(1+L353/100)</f>
        <v>0</v>
      </c>
      <c r="N353" s="176">
        <v>0</v>
      </c>
      <c r="O353" s="176">
        <f>ROUND(E353*N353,2)</f>
        <v>0</v>
      </c>
      <c r="P353" s="176">
        <v>0</v>
      </c>
      <c r="Q353" s="176">
        <f>ROUND(E353*P353,2)</f>
        <v>0</v>
      </c>
      <c r="R353" s="176"/>
      <c r="S353" s="176" t="s">
        <v>265</v>
      </c>
      <c r="T353" s="177" t="s">
        <v>603</v>
      </c>
      <c r="U353" s="160">
        <v>0.67800000000000005</v>
      </c>
      <c r="V353" s="160">
        <f>ROUND(E353*U353,2)</f>
        <v>11.2</v>
      </c>
      <c r="W353" s="160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50" t="s">
        <v>180</v>
      </c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 x14ac:dyDescent="0.15">
      <c r="A354" s="157"/>
      <c r="B354" s="158"/>
      <c r="C354" s="190" t="s">
        <v>604</v>
      </c>
      <c r="D354" s="162"/>
      <c r="E354" s="163">
        <v>16.523</v>
      </c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 t="s">
        <v>184</v>
      </c>
      <c r="AH354" s="150">
        <v>0</v>
      </c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1" x14ac:dyDescent="0.15">
      <c r="A355" s="171">
        <v>123</v>
      </c>
      <c r="B355" s="172" t="s">
        <v>605</v>
      </c>
      <c r="C355" s="189" t="s">
        <v>606</v>
      </c>
      <c r="D355" s="173" t="s">
        <v>177</v>
      </c>
      <c r="E355" s="174">
        <v>25.715</v>
      </c>
      <c r="F355" s="175"/>
      <c r="G355" s="176">
        <f>ROUND(E355*F355,2)</f>
        <v>0</v>
      </c>
      <c r="H355" s="175"/>
      <c r="I355" s="176">
        <f>ROUND(E355*H355,2)</f>
        <v>0</v>
      </c>
      <c r="J355" s="175"/>
      <c r="K355" s="176">
        <f>ROUND(E355*J355,2)</f>
        <v>0</v>
      </c>
      <c r="L355" s="176">
        <v>21</v>
      </c>
      <c r="M355" s="176">
        <f>G355*(1+L355/100)</f>
        <v>0</v>
      </c>
      <c r="N355" s="176">
        <v>0</v>
      </c>
      <c r="O355" s="176">
        <f>ROUND(E355*N355,2)</f>
        <v>0</v>
      </c>
      <c r="P355" s="176">
        <v>0</v>
      </c>
      <c r="Q355" s="176">
        <f>ROUND(E355*P355,2)</f>
        <v>0</v>
      </c>
      <c r="R355" s="176"/>
      <c r="S355" s="176" t="s">
        <v>265</v>
      </c>
      <c r="T355" s="177" t="s">
        <v>266</v>
      </c>
      <c r="U355" s="160">
        <v>0</v>
      </c>
      <c r="V355" s="160">
        <f>ROUND(E355*U355,2)</f>
        <v>0</v>
      </c>
      <c r="W355" s="160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50" t="s">
        <v>188</v>
      </c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1" x14ac:dyDescent="0.15">
      <c r="A356" s="157"/>
      <c r="B356" s="158"/>
      <c r="C356" s="190" t="s">
        <v>200</v>
      </c>
      <c r="D356" s="162"/>
      <c r="E356" s="163">
        <v>25.715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50" t="s">
        <v>184</v>
      </c>
      <c r="AH356" s="150">
        <v>5</v>
      </c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x14ac:dyDescent="0.15">
      <c r="A357" s="165" t="s">
        <v>173</v>
      </c>
      <c r="B357" s="166" t="s">
        <v>103</v>
      </c>
      <c r="C357" s="188" t="s">
        <v>104</v>
      </c>
      <c r="D357" s="167"/>
      <c r="E357" s="168"/>
      <c r="F357" s="169"/>
      <c r="G357" s="169">
        <f>SUMIF(AG358:AG359,"&lt;&gt;NOR",G358:G359)</f>
        <v>0</v>
      </c>
      <c r="H357" s="169"/>
      <c r="I357" s="169">
        <f>SUM(I358:I359)</f>
        <v>0</v>
      </c>
      <c r="J357" s="169"/>
      <c r="K357" s="169">
        <f>SUM(K358:K359)</f>
        <v>0</v>
      </c>
      <c r="L357" s="169"/>
      <c r="M357" s="169">
        <f>SUM(M358:M359)</f>
        <v>0</v>
      </c>
      <c r="N357" s="169"/>
      <c r="O357" s="169">
        <f>SUM(O358:O359)</f>
        <v>0</v>
      </c>
      <c r="P357" s="169"/>
      <c r="Q357" s="169">
        <f>SUM(Q358:Q359)</f>
        <v>0</v>
      </c>
      <c r="R357" s="169"/>
      <c r="S357" s="169"/>
      <c r="T357" s="170"/>
      <c r="U357" s="164"/>
      <c r="V357" s="164">
        <f>SUM(V358:V359)</f>
        <v>172.3</v>
      </c>
      <c r="W357" s="164"/>
      <c r="AG357" t="s">
        <v>174</v>
      </c>
    </row>
    <row r="358" spans="1:60" ht="44" outlineLevel="1" x14ac:dyDescent="0.15">
      <c r="A358" s="171">
        <v>124</v>
      </c>
      <c r="B358" s="172" t="s">
        <v>607</v>
      </c>
      <c r="C358" s="189" t="s">
        <v>608</v>
      </c>
      <c r="D358" s="173" t="s">
        <v>290</v>
      </c>
      <c r="E358" s="174">
        <v>183.59428</v>
      </c>
      <c r="F358" s="175"/>
      <c r="G358" s="176">
        <f>ROUND(E358*F358,2)</f>
        <v>0</v>
      </c>
      <c r="H358" s="175"/>
      <c r="I358" s="176">
        <f>ROUND(E358*H358,2)</f>
        <v>0</v>
      </c>
      <c r="J358" s="175"/>
      <c r="K358" s="176">
        <f>ROUND(E358*J358,2)</f>
        <v>0</v>
      </c>
      <c r="L358" s="176">
        <v>21</v>
      </c>
      <c r="M358" s="176">
        <f>G358*(1+L358/100)</f>
        <v>0</v>
      </c>
      <c r="N358" s="176">
        <v>0</v>
      </c>
      <c r="O358" s="176">
        <f>ROUND(E358*N358,2)</f>
        <v>0</v>
      </c>
      <c r="P358" s="176">
        <v>0</v>
      </c>
      <c r="Q358" s="176">
        <f>ROUND(E358*P358,2)</f>
        <v>0</v>
      </c>
      <c r="R358" s="176" t="s">
        <v>317</v>
      </c>
      <c r="S358" s="176" t="s">
        <v>179</v>
      </c>
      <c r="T358" s="177" t="s">
        <v>179</v>
      </c>
      <c r="U358" s="160">
        <v>0.9385</v>
      </c>
      <c r="V358" s="160">
        <f>ROUND(E358*U358,2)</f>
        <v>172.3</v>
      </c>
      <c r="W358" s="160"/>
      <c r="X358" s="150"/>
      <c r="Y358" s="150"/>
      <c r="Z358" s="150"/>
      <c r="AA358" s="150"/>
      <c r="AB358" s="150"/>
      <c r="AC358" s="150"/>
      <c r="AD358" s="150"/>
      <c r="AE358" s="150"/>
      <c r="AF358" s="150"/>
      <c r="AG358" s="150" t="s">
        <v>609</v>
      </c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1" x14ac:dyDescent="0.15">
      <c r="A359" s="157"/>
      <c r="B359" s="158"/>
      <c r="C359" s="245" t="s">
        <v>610</v>
      </c>
      <c r="D359" s="246"/>
      <c r="E359" s="246"/>
      <c r="F359" s="246"/>
      <c r="G359" s="246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50"/>
      <c r="Y359" s="150"/>
      <c r="Z359" s="150"/>
      <c r="AA359" s="150"/>
      <c r="AB359" s="150"/>
      <c r="AC359" s="150"/>
      <c r="AD359" s="150"/>
      <c r="AE359" s="150"/>
      <c r="AF359" s="150"/>
      <c r="AG359" s="150" t="s">
        <v>182</v>
      </c>
      <c r="AH359" s="150"/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x14ac:dyDescent="0.15">
      <c r="A360" s="165" t="s">
        <v>173</v>
      </c>
      <c r="B360" s="166" t="s">
        <v>107</v>
      </c>
      <c r="C360" s="188" t="s">
        <v>108</v>
      </c>
      <c r="D360" s="167"/>
      <c r="E360" s="168"/>
      <c r="F360" s="169"/>
      <c r="G360" s="169">
        <f>SUMIF(AG361:AG382,"&lt;&gt;NOR",G361:G382)</f>
        <v>0</v>
      </c>
      <c r="H360" s="169"/>
      <c r="I360" s="169">
        <f>SUM(I361:I382)</f>
        <v>0</v>
      </c>
      <c r="J360" s="169"/>
      <c r="K360" s="169">
        <f>SUM(K361:K382)</f>
        <v>0</v>
      </c>
      <c r="L360" s="169"/>
      <c r="M360" s="169">
        <f>SUM(M361:M382)</f>
        <v>0</v>
      </c>
      <c r="N360" s="169"/>
      <c r="O360" s="169">
        <f>SUM(O361:O382)</f>
        <v>0.15</v>
      </c>
      <c r="P360" s="169"/>
      <c r="Q360" s="169">
        <f>SUM(Q361:Q382)</f>
        <v>0</v>
      </c>
      <c r="R360" s="169"/>
      <c r="S360" s="169"/>
      <c r="T360" s="170"/>
      <c r="U360" s="164"/>
      <c r="V360" s="164">
        <f>SUM(V361:V382)</f>
        <v>88.039999999999992</v>
      </c>
      <c r="W360" s="164"/>
      <c r="AG360" t="s">
        <v>174</v>
      </c>
    </row>
    <row r="361" spans="1:60" ht="22" outlineLevel="1" x14ac:dyDescent="0.15">
      <c r="A361" s="171">
        <v>125</v>
      </c>
      <c r="B361" s="172" t="s">
        <v>611</v>
      </c>
      <c r="C361" s="189" t="s">
        <v>612</v>
      </c>
      <c r="D361" s="173" t="s">
        <v>177</v>
      </c>
      <c r="E361" s="174">
        <v>22.5</v>
      </c>
      <c r="F361" s="175"/>
      <c r="G361" s="176">
        <f>ROUND(E361*F361,2)</f>
        <v>0</v>
      </c>
      <c r="H361" s="175"/>
      <c r="I361" s="176">
        <f>ROUND(E361*H361,2)</f>
        <v>0</v>
      </c>
      <c r="J361" s="175"/>
      <c r="K361" s="176">
        <f>ROUND(E361*J361,2)</f>
        <v>0</v>
      </c>
      <c r="L361" s="176">
        <v>21</v>
      </c>
      <c r="M361" s="176">
        <f>G361*(1+L361/100)</f>
        <v>0</v>
      </c>
      <c r="N361" s="176">
        <v>0</v>
      </c>
      <c r="O361" s="176">
        <f>ROUND(E361*N361,2)</f>
        <v>0</v>
      </c>
      <c r="P361" s="176">
        <v>0</v>
      </c>
      <c r="Q361" s="176">
        <f>ROUND(E361*P361,2)</f>
        <v>0</v>
      </c>
      <c r="R361" s="176" t="s">
        <v>613</v>
      </c>
      <c r="S361" s="176" t="s">
        <v>179</v>
      </c>
      <c r="T361" s="177" t="s">
        <v>179</v>
      </c>
      <c r="U361" s="160">
        <v>2.75E-2</v>
      </c>
      <c r="V361" s="160">
        <f>ROUND(E361*U361,2)</f>
        <v>0.62</v>
      </c>
      <c r="W361" s="160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 t="s">
        <v>614</v>
      </c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outlineLevel="1" x14ac:dyDescent="0.15">
      <c r="A362" s="157"/>
      <c r="B362" s="158"/>
      <c r="C362" s="190" t="s">
        <v>615</v>
      </c>
      <c r="D362" s="162"/>
      <c r="E362" s="163">
        <v>22.5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 t="s">
        <v>184</v>
      </c>
      <c r="AH362" s="150">
        <v>0</v>
      </c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1" x14ac:dyDescent="0.15">
      <c r="A363" s="171">
        <v>126</v>
      </c>
      <c r="B363" s="172" t="s">
        <v>616</v>
      </c>
      <c r="C363" s="189" t="s">
        <v>617</v>
      </c>
      <c r="D363" s="173" t="s">
        <v>177</v>
      </c>
      <c r="E363" s="174">
        <v>206.81800000000001</v>
      </c>
      <c r="F363" s="175"/>
      <c r="G363" s="176">
        <f>ROUND(E363*F363,2)</f>
        <v>0</v>
      </c>
      <c r="H363" s="175"/>
      <c r="I363" s="176">
        <f>ROUND(E363*H363,2)</f>
        <v>0</v>
      </c>
      <c r="J363" s="175"/>
      <c r="K363" s="176">
        <f>ROUND(E363*J363,2)</f>
        <v>0</v>
      </c>
      <c r="L363" s="176">
        <v>21</v>
      </c>
      <c r="M363" s="176">
        <f>G363*(1+L363/100)</f>
        <v>0</v>
      </c>
      <c r="N363" s="176">
        <v>0</v>
      </c>
      <c r="O363" s="176">
        <f>ROUND(E363*N363,2)</f>
        <v>0</v>
      </c>
      <c r="P363" s="176">
        <v>0</v>
      </c>
      <c r="Q363" s="176">
        <f>ROUND(E363*P363,2)</f>
        <v>0</v>
      </c>
      <c r="R363" s="176" t="s">
        <v>613</v>
      </c>
      <c r="S363" s="176" t="s">
        <v>179</v>
      </c>
      <c r="T363" s="177" t="s">
        <v>179</v>
      </c>
      <c r="U363" s="160">
        <v>0.34</v>
      </c>
      <c r="V363" s="160">
        <f>ROUND(E363*U363,2)</f>
        <v>70.319999999999993</v>
      </c>
      <c r="W363" s="16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 t="s">
        <v>614</v>
      </c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outlineLevel="1" x14ac:dyDescent="0.15">
      <c r="A364" s="157"/>
      <c r="B364" s="158"/>
      <c r="C364" s="190" t="s">
        <v>618</v>
      </c>
      <c r="D364" s="162"/>
      <c r="E364" s="163">
        <v>206.81800000000001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0"/>
      <c r="Y364" s="150"/>
      <c r="Z364" s="150"/>
      <c r="AA364" s="150"/>
      <c r="AB364" s="150"/>
      <c r="AC364" s="150"/>
      <c r="AD364" s="150"/>
      <c r="AE364" s="150"/>
      <c r="AF364" s="150"/>
      <c r="AG364" s="150" t="s">
        <v>184</v>
      </c>
      <c r="AH364" s="150">
        <v>0</v>
      </c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1" x14ac:dyDescent="0.15">
      <c r="A365" s="171">
        <v>127</v>
      </c>
      <c r="B365" s="172" t="s">
        <v>619</v>
      </c>
      <c r="C365" s="189" t="s">
        <v>620</v>
      </c>
      <c r="D365" s="173" t="s">
        <v>177</v>
      </c>
      <c r="E365" s="174">
        <v>142.643</v>
      </c>
      <c r="F365" s="175"/>
      <c r="G365" s="176">
        <f>ROUND(E365*F365,2)</f>
        <v>0</v>
      </c>
      <c r="H365" s="175"/>
      <c r="I365" s="176">
        <f>ROUND(E365*H365,2)</f>
        <v>0</v>
      </c>
      <c r="J365" s="175"/>
      <c r="K365" s="176">
        <f>ROUND(E365*J365,2)</f>
        <v>0</v>
      </c>
      <c r="L365" s="176">
        <v>21</v>
      </c>
      <c r="M365" s="176">
        <f>G365*(1+L365/100)</f>
        <v>0</v>
      </c>
      <c r="N365" s="176">
        <v>1.0300000000000001E-3</v>
      </c>
      <c r="O365" s="176">
        <f>ROUND(E365*N365,2)</f>
        <v>0.15</v>
      </c>
      <c r="P365" s="176">
        <v>0</v>
      </c>
      <c r="Q365" s="176">
        <f>ROUND(E365*P365,2)</f>
        <v>0</v>
      </c>
      <c r="R365" s="176"/>
      <c r="S365" s="176" t="s">
        <v>265</v>
      </c>
      <c r="T365" s="177" t="s">
        <v>266</v>
      </c>
      <c r="U365" s="160">
        <v>5.2999999999999999E-2</v>
      </c>
      <c r="V365" s="160">
        <f>ROUND(E365*U365,2)</f>
        <v>7.56</v>
      </c>
      <c r="W365" s="160"/>
      <c r="X365" s="150"/>
      <c r="Y365" s="150"/>
      <c r="Z365" s="150"/>
      <c r="AA365" s="150"/>
      <c r="AB365" s="150"/>
      <c r="AC365" s="150"/>
      <c r="AD365" s="150"/>
      <c r="AE365" s="150"/>
      <c r="AF365" s="150"/>
      <c r="AG365" s="150" t="s">
        <v>180</v>
      </c>
      <c r="AH365" s="150"/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outlineLevel="1" x14ac:dyDescent="0.15">
      <c r="A366" s="157"/>
      <c r="B366" s="158"/>
      <c r="C366" s="190" t="s">
        <v>621</v>
      </c>
      <c r="D366" s="162"/>
      <c r="E366" s="163">
        <v>142.643</v>
      </c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0"/>
      <c r="Y366" s="150"/>
      <c r="Z366" s="150"/>
      <c r="AA366" s="150"/>
      <c r="AB366" s="150"/>
      <c r="AC366" s="150"/>
      <c r="AD366" s="150"/>
      <c r="AE366" s="150"/>
      <c r="AF366" s="150"/>
      <c r="AG366" s="150" t="s">
        <v>184</v>
      </c>
      <c r="AH366" s="150">
        <v>5</v>
      </c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1" x14ac:dyDescent="0.15">
      <c r="A367" s="171">
        <v>128</v>
      </c>
      <c r="B367" s="172" t="s">
        <v>622</v>
      </c>
      <c r="C367" s="189" t="s">
        <v>623</v>
      </c>
      <c r="D367" s="173" t="s">
        <v>264</v>
      </c>
      <c r="E367" s="174">
        <v>115.87</v>
      </c>
      <c r="F367" s="175"/>
      <c r="G367" s="176">
        <f>ROUND(E367*F367,2)</f>
        <v>0</v>
      </c>
      <c r="H367" s="175"/>
      <c r="I367" s="176">
        <f>ROUND(E367*H367,2)</f>
        <v>0</v>
      </c>
      <c r="J367" s="175"/>
      <c r="K367" s="176">
        <f>ROUND(E367*J367,2)</f>
        <v>0</v>
      </c>
      <c r="L367" s="176">
        <v>21</v>
      </c>
      <c r="M367" s="176">
        <f>G367*(1+L367/100)</f>
        <v>0</v>
      </c>
      <c r="N367" s="176">
        <v>0</v>
      </c>
      <c r="O367" s="176">
        <f>ROUND(E367*N367,2)</f>
        <v>0</v>
      </c>
      <c r="P367" s="176">
        <v>0</v>
      </c>
      <c r="Q367" s="176">
        <f>ROUND(E367*P367,2)</f>
        <v>0</v>
      </c>
      <c r="R367" s="176"/>
      <c r="S367" s="176" t="s">
        <v>265</v>
      </c>
      <c r="T367" s="177" t="s">
        <v>266</v>
      </c>
      <c r="U367" s="160">
        <v>0</v>
      </c>
      <c r="V367" s="160">
        <f>ROUND(E367*U367,2)</f>
        <v>0</v>
      </c>
      <c r="W367" s="160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50" t="s">
        <v>614</v>
      </c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outlineLevel="1" x14ac:dyDescent="0.15">
      <c r="A368" s="157"/>
      <c r="B368" s="158"/>
      <c r="C368" s="190" t="s">
        <v>624</v>
      </c>
      <c r="D368" s="162"/>
      <c r="E368" s="163">
        <v>115.87</v>
      </c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50" t="s">
        <v>184</v>
      </c>
      <c r="AH368" s="150">
        <v>0</v>
      </c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outlineLevel="1" x14ac:dyDescent="0.15">
      <c r="A369" s="171">
        <v>129</v>
      </c>
      <c r="B369" s="172" t="s">
        <v>625</v>
      </c>
      <c r="C369" s="189" t="s">
        <v>626</v>
      </c>
      <c r="D369" s="173" t="s">
        <v>177</v>
      </c>
      <c r="E369" s="174">
        <v>22.5</v>
      </c>
      <c r="F369" s="175"/>
      <c r="G369" s="176">
        <f>ROUND(E369*F369,2)</f>
        <v>0</v>
      </c>
      <c r="H369" s="175"/>
      <c r="I369" s="176">
        <f>ROUND(E369*H369,2)</f>
        <v>0</v>
      </c>
      <c r="J369" s="175"/>
      <c r="K369" s="176">
        <f>ROUND(E369*J369,2)</f>
        <v>0</v>
      </c>
      <c r="L369" s="176">
        <v>21</v>
      </c>
      <c r="M369" s="176">
        <f>G369*(1+L369/100)</f>
        <v>0</v>
      </c>
      <c r="N369" s="176">
        <v>0</v>
      </c>
      <c r="O369" s="176">
        <f>ROUND(E369*N369,2)</f>
        <v>0</v>
      </c>
      <c r="P369" s="176">
        <v>0</v>
      </c>
      <c r="Q369" s="176">
        <f>ROUND(E369*P369,2)</f>
        <v>0</v>
      </c>
      <c r="R369" s="176"/>
      <c r="S369" s="176" t="s">
        <v>265</v>
      </c>
      <c r="T369" s="177" t="s">
        <v>603</v>
      </c>
      <c r="U369" s="160">
        <v>0.42403000000000002</v>
      </c>
      <c r="V369" s="160">
        <f>ROUND(E369*U369,2)</f>
        <v>9.5399999999999991</v>
      </c>
      <c r="W369" s="160"/>
      <c r="X369" s="150"/>
      <c r="Y369" s="150"/>
      <c r="Z369" s="150"/>
      <c r="AA369" s="150"/>
      <c r="AB369" s="150"/>
      <c r="AC369" s="150"/>
      <c r="AD369" s="150"/>
      <c r="AE369" s="150"/>
      <c r="AF369" s="150"/>
      <c r="AG369" s="150" t="s">
        <v>627</v>
      </c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1" x14ac:dyDescent="0.15">
      <c r="A370" s="157"/>
      <c r="B370" s="158"/>
      <c r="C370" s="190" t="s">
        <v>615</v>
      </c>
      <c r="D370" s="162"/>
      <c r="E370" s="163">
        <v>22.5</v>
      </c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50" t="s">
        <v>184</v>
      </c>
      <c r="AH370" s="150">
        <v>0</v>
      </c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outlineLevel="1" x14ac:dyDescent="0.15">
      <c r="A371" s="171">
        <v>130</v>
      </c>
      <c r="B371" s="172" t="s">
        <v>628</v>
      </c>
      <c r="C371" s="189" t="s">
        <v>629</v>
      </c>
      <c r="D371" s="173" t="s">
        <v>177</v>
      </c>
      <c r="E371" s="174">
        <v>142.643</v>
      </c>
      <c r="F371" s="175"/>
      <c r="G371" s="176">
        <f>ROUND(E371*F371,2)</f>
        <v>0</v>
      </c>
      <c r="H371" s="175"/>
      <c r="I371" s="176">
        <f>ROUND(E371*H371,2)</f>
        <v>0</v>
      </c>
      <c r="J371" s="175"/>
      <c r="K371" s="176">
        <f>ROUND(E371*J371,2)</f>
        <v>0</v>
      </c>
      <c r="L371" s="176">
        <v>21</v>
      </c>
      <c r="M371" s="176">
        <f>G371*(1+L371/100)</f>
        <v>0</v>
      </c>
      <c r="N371" s="176">
        <v>0</v>
      </c>
      <c r="O371" s="176">
        <f>ROUND(E371*N371,2)</f>
        <v>0</v>
      </c>
      <c r="P371" s="176">
        <v>0</v>
      </c>
      <c r="Q371" s="176">
        <f>ROUND(E371*P371,2)</f>
        <v>0</v>
      </c>
      <c r="R371" s="176"/>
      <c r="S371" s="176" t="s">
        <v>265</v>
      </c>
      <c r="T371" s="177" t="s">
        <v>266</v>
      </c>
      <c r="U371" s="160">
        <v>0</v>
      </c>
      <c r="V371" s="160">
        <f>ROUND(E371*U371,2)</f>
        <v>0</v>
      </c>
      <c r="W371" s="160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 t="s">
        <v>630</v>
      </c>
      <c r="AH371" s="150"/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outlineLevel="1" x14ac:dyDescent="0.15">
      <c r="A372" s="157"/>
      <c r="B372" s="158"/>
      <c r="C372" s="190" t="s">
        <v>631</v>
      </c>
      <c r="D372" s="162"/>
      <c r="E372" s="163">
        <v>142.643</v>
      </c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50"/>
      <c r="Y372" s="150"/>
      <c r="Z372" s="150"/>
      <c r="AA372" s="150"/>
      <c r="AB372" s="150"/>
      <c r="AC372" s="150"/>
      <c r="AD372" s="150"/>
      <c r="AE372" s="150"/>
      <c r="AF372" s="150"/>
      <c r="AG372" s="150" t="s">
        <v>184</v>
      </c>
      <c r="AH372" s="150">
        <v>0</v>
      </c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outlineLevel="1" x14ac:dyDescent="0.15">
      <c r="A373" s="171">
        <v>131</v>
      </c>
      <c r="B373" s="172" t="s">
        <v>632</v>
      </c>
      <c r="C373" s="189" t="s">
        <v>633</v>
      </c>
      <c r="D373" s="173" t="s">
        <v>177</v>
      </c>
      <c r="E373" s="174">
        <v>142.643</v>
      </c>
      <c r="F373" s="175"/>
      <c r="G373" s="176">
        <f>ROUND(E373*F373,2)</f>
        <v>0</v>
      </c>
      <c r="H373" s="175"/>
      <c r="I373" s="176">
        <f>ROUND(E373*H373,2)</f>
        <v>0</v>
      </c>
      <c r="J373" s="175"/>
      <c r="K373" s="176">
        <f>ROUND(E373*J373,2)</f>
        <v>0</v>
      </c>
      <c r="L373" s="176">
        <v>21</v>
      </c>
      <c r="M373" s="176">
        <f>G373*(1+L373/100)</f>
        <v>0</v>
      </c>
      <c r="N373" s="176">
        <v>0</v>
      </c>
      <c r="O373" s="176">
        <f>ROUND(E373*N373,2)</f>
        <v>0</v>
      </c>
      <c r="P373" s="176">
        <v>0</v>
      </c>
      <c r="Q373" s="176">
        <f>ROUND(E373*P373,2)</f>
        <v>0</v>
      </c>
      <c r="R373" s="176"/>
      <c r="S373" s="176" t="s">
        <v>265</v>
      </c>
      <c r="T373" s="177" t="s">
        <v>266</v>
      </c>
      <c r="U373" s="160">
        <v>0</v>
      </c>
      <c r="V373" s="160">
        <f>ROUND(E373*U373,2)</f>
        <v>0</v>
      </c>
      <c r="W373" s="160"/>
      <c r="X373" s="150"/>
      <c r="Y373" s="150"/>
      <c r="Z373" s="150"/>
      <c r="AA373" s="150"/>
      <c r="AB373" s="150"/>
      <c r="AC373" s="150"/>
      <c r="AD373" s="150"/>
      <c r="AE373" s="150"/>
      <c r="AF373" s="150"/>
      <c r="AG373" s="150" t="s">
        <v>630</v>
      </c>
      <c r="AH373" s="150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outlineLevel="1" x14ac:dyDescent="0.15">
      <c r="A374" s="157"/>
      <c r="B374" s="158"/>
      <c r="C374" s="190" t="s">
        <v>621</v>
      </c>
      <c r="D374" s="162"/>
      <c r="E374" s="163">
        <v>142.643</v>
      </c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50" t="s">
        <v>184</v>
      </c>
      <c r="AH374" s="150">
        <v>5</v>
      </c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outlineLevel="1" x14ac:dyDescent="0.15">
      <c r="A375" s="171">
        <v>132</v>
      </c>
      <c r="B375" s="172" t="s">
        <v>634</v>
      </c>
      <c r="C375" s="189" t="s">
        <v>635</v>
      </c>
      <c r="D375" s="173" t="s">
        <v>177</v>
      </c>
      <c r="E375" s="174">
        <v>142.643</v>
      </c>
      <c r="F375" s="175"/>
      <c r="G375" s="176">
        <f>ROUND(E375*F375,2)</f>
        <v>0</v>
      </c>
      <c r="H375" s="175"/>
      <c r="I375" s="176">
        <f>ROUND(E375*H375,2)</f>
        <v>0</v>
      </c>
      <c r="J375" s="175"/>
      <c r="K375" s="176">
        <f>ROUND(E375*J375,2)</f>
        <v>0</v>
      </c>
      <c r="L375" s="176">
        <v>21</v>
      </c>
      <c r="M375" s="176">
        <f>G375*(1+L375/100)</f>
        <v>0</v>
      </c>
      <c r="N375" s="176">
        <v>0</v>
      </c>
      <c r="O375" s="176">
        <f>ROUND(E375*N375,2)</f>
        <v>0</v>
      </c>
      <c r="P375" s="176">
        <v>0</v>
      </c>
      <c r="Q375" s="176">
        <f>ROUND(E375*P375,2)</f>
        <v>0</v>
      </c>
      <c r="R375" s="176"/>
      <c r="S375" s="176" t="s">
        <v>265</v>
      </c>
      <c r="T375" s="177" t="s">
        <v>266</v>
      </c>
      <c r="U375" s="160">
        <v>0</v>
      </c>
      <c r="V375" s="160">
        <f>ROUND(E375*U375,2)</f>
        <v>0</v>
      </c>
      <c r="W375" s="160"/>
      <c r="X375" s="150"/>
      <c r="Y375" s="150"/>
      <c r="Z375" s="150"/>
      <c r="AA375" s="150"/>
      <c r="AB375" s="150"/>
      <c r="AC375" s="150"/>
      <c r="AD375" s="150"/>
      <c r="AE375" s="150"/>
      <c r="AF375" s="150"/>
      <c r="AG375" s="150" t="s">
        <v>630</v>
      </c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1" x14ac:dyDescent="0.15">
      <c r="A376" s="157"/>
      <c r="B376" s="158"/>
      <c r="C376" s="190" t="s">
        <v>621</v>
      </c>
      <c r="D376" s="162"/>
      <c r="E376" s="163">
        <v>142.643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0"/>
      <c r="Y376" s="150"/>
      <c r="Z376" s="150"/>
      <c r="AA376" s="150"/>
      <c r="AB376" s="150"/>
      <c r="AC376" s="150"/>
      <c r="AD376" s="150"/>
      <c r="AE376" s="150"/>
      <c r="AF376" s="150"/>
      <c r="AG376" s="150" t="s">
        <v>184</v>
      </c>
      <c r="AH376" s="150">
        <v>5</v>
      </c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ht="22" outlineLevel="1" x14ac:dyDescent="0.15">
      <c r="A377" s="171">
        <v>133</v>
      </c>
      <c r="B377" s="172" t="s">
        <v>636</v>
      </c>
      <c r="C377" s="189" t="s">
        <v>637</v>
      </c>
      <c r="D377" s="173" t="s">
        <v>264</v>
      </c>
      <c r="E377" s="174">
        <v>19.78</v>
      </c>
      <c r="F377" s="175"/>
      <c r="G377" s="176">
        <f>ROUND(E377*F377,2)</f>
        <v>0</v>
      </c>
      <c r="H377" s="175"/>
      <c r="I377" s="176">
        <f>ROUND(E377*H377,2)</f>
        <v>0</v>
      </c>
      <c r="J377" s="175"/>
      <c r="K377" s="176">
        <f>ROUND(E377*J377,2)</f>
        <v>0</v>
      </c>
      <c r="L377" s="176">
        <v>21</v>
      </c>
      <c r="M377" s="176">
        <f>G377*(1+L377/100)</f>
        <v>0</v>
      </c>
      <c r="N377" s="176">
        <v>0</v>
      </c>
      <c r="O377" s="176">
        <f>ROUND(E377*N377,2)</f>
        <v>0</v>
      </c>
      <c r="P377" s="176">
        <v>0</v>
      </c>
      <c r="Q377" s="176">
        <f>ROUND(E377*P377,2)</f>
        <v>0</v>
      </c>
      <c r="R377" s="176"/>
      <c r="S377" s="176" t="s">
        <v>265</v>
      </c>
      <c r="T377" s="177" t="s">
        <v>266</v>
      </c>
      <c r="U377" s="160">
        <v>0</v>
      </c>
      <c r="V377" s="160">
        <f>ROUND(E377*U377,2)</f>
        <v>0</v>
      </c>
      <c r="W377" s="160"/>
      <c r="X377" s="150"/>
      <c r="Y377" s="150"/>
      <c r="Z377" s="150"/>
      <c r="AA377" s="150"/>
      <c r="AB377" s="150"/>
      <c r="AC377" s="150"/>
      <c r="AD377" s="150"/>
      <c r="AE377" s="150"/>
      <c r="AF377" s="150"/>
      <c r="AG377" s="150" t="s">
        <v>630</v>
      </c>
      <c r="AH377" s="150"/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1" x14ac:dyDescent="0.15">
      <c r="A378" s="157"/>
      <c r="B378" s="158"/>
      <c r="C378" s="190" t="s">
        <v>638</v>
      </c>
      <c r="D378" s="162"/>
      <c r="E378" s="163">
        <v>19.78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50"/>
      <c r="Y378" s="150"/>
      <c r="Z378" s="150"/>
      <c r="AA378" s="150"/>
      <c r="AB378" s="150"/>
      <c r="AC378" s="150"/>
      <c r="AD378" s="150"/>
      <c r="AE378" s="150"/>
      <c r="AF378" s="150"/>
      <c r="AG378" s="150" t="s">
        <v>184</v>
      </c>
      <c r="AH378" s="150">
        <v>0</v>
      </c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1" x14ac:dyDescent="0.15">
      <c r="A379" s="171">
        <v>134</v>
      </c>
      <c r="B379" s="172" t="s">
        <v>639</v>
      </c>
      <c r="C379" s="189" t="s">
        <v>640</v>
      </c>
      <c r="D379" s="173" t="s">
        <v>264</v>
      </c>
      <c r="E379" s="174">
        <v>90.37</v>
      </c>
      <c r="F379" s="175"/>
      <c r="G379" s="176">
        <f>ROUND(E379*F379,2)</f>
        <v>0</v>
      </c>
      <c r="H379" s="175"/>
      <c r="I379" s="176">
        <f>ROUND(E379*H379,2)</f>
        <v>0</v>
      </c>
      <c r="J379" s="175"/>
      <c r="K379" s="176">
        <f>ROUND(E379*J379,2)</f>
        <v>0</v>
      </c>
      <c r="L379" s="176">
        <v>21</v>
      </c>
      <c r="M379" s="176">
        <f>G379*(1+L379/100)</f>
        <v>0</v>
      </c>
      <c r="N379" s="176">
        <v>0</v>
      </c>
      <c r="O379" s="176">
        <f>ROUND(E379*N379,2)</f>
        <v>0</v>
      </c>
      <c r="P379" s="176">
        <v>0</v>
      </c>
      <c r="Q379" s="176">
        <f>ROUND(E379*P379,2)</f>
        <v>0</v>
      </c>
      <c r="R379" s="176"/>
      <c r="S379" s="176" t="s">
        <v>265</v>
      </c>
      <c r="T379" s="177" t="s">
        <v>266</v>
      </c>
      <c r="U379" s="160">
        <v>0</v>
      </c>
      <c r="V379" s="160">
        <f>ROUND(E379*U379,2)</f>
        <v>0</v>
      </c>
      <c r="W379" s="160"/>
      <c r="X379" s="150"/>
      <c r="Y379" s="150"/>
      <c r="Z379" s="150"/>
      <c r="AA379" s="150"/>
      <c r="AB379" s="150"/>
      <c r="AC379" s="150"/>
      <c r="AD379" s="150"/>
      <c r="AE379" s="150"/>
      <c r="AF379" s="150"/>
      <c r="AG379" s="150" t="s">
        <v>630</v>
      </c>
      <c r="AH379" s="150"/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1" x14ac:dyDescent="0.15">
      <c r="A380" s="157"/>
      <c r="B380" s="158"/>
      <c r="C380" s="190" t="s">
        <v>641</v>
      </c>
      <c r="D380" s="162"/>
      <c r="E380" s="163">
        <v>90.37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0"/>
      <c r="Y380" s="150"/>
      <c r="Z380" s="150"/>
      <c r="AA380" s="150"/>
      <c r="AB380" s="150"/>
      <c r="AC380" s="150"/>
      <c r="AD380" s="150"/>
      <c r="AE380" s="150"/>
      <c r="AF380" s="150"/>
      <c r="AG380" s="150" t="s">
        <v>184</v>
      </c>
      <c r="AH380" s="150">
        <v>0</v>
      </c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1" x14ac:dyDescent="0.15">
      <c r="A381" s="157">
        <v>135</v>
      </c>
      <c r="B381" s="158" t="s">
        <v>642</v>
      </c>
      <c r="C381" s="192" t="s">
        <v>643</v>
      </c>
      <c r="D381" s="159" t="s">
        <v>0</v>
      </c>
      <c r="E381" s="186"/>
      <c r="F381" s="161"/>
      <c r="G381" s="160">
        <f>ROUND(E381*F381,2)</f>
        <v>0</v>
      </c>
      <c r="H381" s="161"/>
      <c r="I381" s="160">
        <f>ROUND(E381*H381,2)</f>
        <v>0</v>
      </c>
      <c r="J381" s="161"/>
      <c r="K381" s="160">
        <f>ROUND(E381*J381,2)</f>
        <v>0</v>
      </c>
      <c r="L381" s="160">
        <v>21</v>
      </c>
      <c r="M381" s="160">
        <f>G381*(1+L381/100)</f>
        <v>0</v>
      </c>
      <c r="N381" s="160">
        <v>0</v>
      </c>
      <c r="O381" s="160">
        <f>ROUND(E381*N381,2)</f>
        <v>0</v>
      </c>
      <c r="P381" s="160">
        <v>0</v>
      </c>
      <c r="Q381" s="160">
        <f>ROUND(E381*P381,2)</f>
        <v>0</v>
      </c>
      <c r="R381" s="160" t="s">
        <v>613</v>
      </c>
      <c r="S381" s="160" t="s">
        <v>179</v>
      </c>
      <c r="T381" s="160" t="s">
        <v>179</v>
      </c>
      <c r="U381" s="160">
        <v>0</v>
      </c>
      <c r="V381" s="160">
        <f>ROUND(E381*U381,2)</f>
        <v>0</v>
      </c>
      <c r="W381" s="160"/>
      <c r="X381" s="150"/>
      <c r="Y381" s="150"/>
      <c r="Z381" s="150"/>
      <c r="AA381" s="150"/>
      <c r="AB381" s="150"/>
      <c r="AC381" s="150"/>
      <c r="AD381" s="150"/>
      <c r="AE381" s="150"/>
      <c r="AF381" s="150"/>
      <c r="AG381" s="150" t="s">
        <v>609</v>
      </c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1" x14ac:dyDescent="0.15">
      <c r="A382" s="157"/>
      <c r="B382" s="158"/>
      <c r="C382" s="243" t="s">
        <v>644</v>
      </c>
      <c r="D382" s="244"/>
      <c r="E382" s="244"/>
      <c r="F382" s="244"/>
      <c r="G382" s="244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50"/>
      <c r="Y382" s="150"/>
      <c r="Z382" s="150"/>
      <c r="AA382" s="150"/>
      <c r="AB382" s="150"/>
      <c r="AC382" s="150"/>
      <c r="AD382" s="150"/>
      <c r="AE382" s="150"/>
      <c r="AF382" s="150"/>
      <c r="AG382" s="150" t="s">
        <v>182</v>
      </c>
      <c r="AH382" s="150"/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x14ac:dyDescent="0.15">
      <c r="A383" s="165" t="s">
        <v>173</v>
      </c>
      <c r="B383" s="166" t="s">
        <v>123</v>
      </c>
      <c r="C383" s="188" t="s">
        <v>124</v>
      </c>
      <c r="D383" s="167"/>
      <c r="E383" s="168"/>
      <c r="F383" s="169"/>
      <c r="G383" s="169">
        <f>SUMIF(AG384:AG402,"&lt;&gt;NOR",G384:G402)</f>
        <v>0</v>
      </c>
      <c r="H383" s="169"/>
      <c r="I383" s="169">
        <f>SUM(I384:I402)</f>
        <v>0</v>
      </c>
      <c r="J383" s="169"/>
      <c r="K383" s="169">
        <f>SUM(K384:K402)</f>
        <v>0</v>
      </c>
      <c r="L383" s="169"/>
      <c r="M383" s="169">
        <f>SUM(M384:M402)</f>
        <v>0</v>
      </c>
      <c r="N383" s="169"/>
      <c r="O383" s="169">
        <f>SUM(O384:O402)</f>
        <v>0.05</v>
      </c>
      <c r="P383" s="169"/>
      <c r="Q383" s="169">
        <f>SUM(Q384:Q402)</f>
        <v>0</v>
      </c>
      <c r="R383" s="169"/>
      <c r="S383" s="169"/>
      <c r="T383" s="170"/>
      <c r="U383" s="164"/>
      <c r="V383" s="164">
        <f>SUM(V384:V402)</f>
        <v>5.01</v>
      </c>
      <c r="W383" s="164"/>
      <c r="AG383" t="s">
        <v>174</v>
      </c>
    </row>
    <row r="384" spans="1:60" ht="22" outlineLevel="1" x14ac:dyDescent="0.15">
      <c r="A384" s="171">
        <v>136</v>
      </c>
      <c r="B384" s="172" t="s">
        <v>645</v>
      </c>
      <c r="C384" s="189" t="s">
        <v>646</v>
      </c>
      <c r="D384" s="173" t="s">
        <v>281</v>
      </c>
      <c r="E384" s="174">
        <v>2</v>
      </c>
      <c r="F384" s="175"/>
      <c r="G384" s="176">
        <f>ROUND(E384*F384,2)</f>
        <v>0</v>
      </c>
      <c r="H384" s="175"/>
      <c r="I384" s="176">
        <f>ROUND(E384*H384,2)</f>
        <v>0</v>
      </c>
      <c r="J384" s="175"/>
      <c r="K384" s="176">
        <f>ROUND(E384*J384,2)</f>
        <v>0</v>
      </c>
      <c r="L384" s="176">
        <v>21</v>
      </c>
      <c r="M384" s="176">
        <f>G384*(1+L384/100)</f>
        <v>0</v>
      </c>
      <c r="N384" s="176">
        <v>0</v>
      </c>
      <c r="O384" s="176">
        <f>ROUND(E384*N384,2)</f>
        <v>0</v>
      </c>
      <c r="P384" s="176">
        <v>0</v>
      </c>
      <c r="Q384" s="176">
        <f>ROUND(E384*P384,2)</f>
        <v>0</v>
      </c>
      <c r="R384" s="176" t="s">
        <v>591</v>
      </c>
      <c r="S384" s="176" t="s">
        <v>179</v>
      </c>
      <c r="T384" s="177" t="s">
        <v>179</v>
      </c>
      <c r="U384" s="160">
        <v>1.45</v>
      </c>
      <c r="V384" s="160">
        <f>ROUND(E384*U384,2)</f>
        <v>2.9</v>
      </c>
      <c r="W384" s="160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 t="s">
        <v>180</v>
      </c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outlineLevel="1" x14ac:dyDescent="0.15">
      <c r="A385" s="157"/>
      <c r="B385" s="158"/>
      <c r="C385" s="190" t="s">
        <v>647</v>
      </c>
      <c r="D385" s="162"/>
      <c r="E385" s="163">
        <v>1</v>
      </c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50" t="s">
        <v>184</v>
      </c>
      <c r="AH385" s="150">
        <v>0</v>
      </c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1" x14ac:dyDescent="0.15">
      <c r="A386" s="157"/>
      <c r="B386" s="158"/>
      <c r="C386" s="190" t="s">
        <v>648</v>
      </c>
      <c r="D386" s="162"/>
      <c r="E386" s="163">
        <v>1</v>
      </c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0"/>
      <c r="Y386" s="150"/>
      <c r="Z386" s="150"/>
      <c r="AA386" s="150"/>
      <c r="AB386" s="150"/>
      <c r="AC386" s="150"/>
      <c r="AD386" s="150"/>
      <c r="AE386" s="150"/>
      <c r="AF386" s="150"/>
      <c r="AG386" s="150" t="s">
        <v>184</v>
      </c>
      <c r="AH386" s="150">
        <v>0</v>
      </c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ht="33" outlineLevel="1" x14ac:dyDescent="0.15">
      <c r="A387" s="171">
        <v>137</v>
      </c>
      <c r="B387" s="172" t="s">
        <v>649</v>
      </c>
      <c r="C387" s="189" t="s">
        <v>650</v>
      </c>
      <c r="D387" s="173" t="s">
        <v>281</v>
      </c>
      <c r="E387" s="174">
        <v>1</v>
      </c>
      <c r="F387" s="175"/>
      <c r="G387" s="176">
        <f>ROUND(E387*F387,2)</f>
        <v>0</v>
      </c>
      <c r="H387" s="175"/>
      <c r="I387" s="176">
        <f>ROUND(E387*H387,2)</f>
        <v>0</v>
      </c>
      <c r="J387" s="175"/>
      <c r="K387" s="176">
        <f>ROUND(E387*J387,2)</f>
        <v>0</v>
      </c>
      <c r="L387" s="176">
        <v>21</v>
      </c>
      <c r="M387" s="176">
        <f>G387*(1+L387/100)</f>
        <v>0</v>
      </c>
      <c r="N387" s="176">
        <v>0</v>
      </c>
      <c r="O387" s="176">
        <f>ROUND(E387*N387,2)</f>
        <v>0</v>
      </c>
      <c r="P387" s="176">
        <v>0</v>
      </c>
      <c r="Q387" s="176">
        <f>ROUND(E387*P387,2)</f>
        <v>0</v>
      </c>
      <c r="R387" s="176" t="s">
        <v>591</v>
      </c>
      <c r="S387" s="176" t="s">
        <v>179</v>
      </c>
      <c r="T387" s="177" t="s">
        <v>179</v>
      </c>
      <c r="U387" s="160">
        <v>0.55500000000000005</v>
      </c>
      <c r="V387" s="160">
        <f>ROUND(E387*U387,2)</f>
        <v>0.56000000000000005</v>
      </c>
      <c r="W387" s="160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50" t="s">
        <v>180</v>
      </c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outlineLevel="1" x14ac:dyDescent="0.15">
      <c r="A388" s="157"/>
      <c r="B388" s="158"/>
      <c r="C388" s="190" t="s">
        <v>648</v>
      </c>
      <c r="D388" s="162"/>
      <c r="E388" s="163">
        <v>1</v>
      </c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50" t="s">
        <v>184</v>
      </c>
      <c r="AH388" s="150">
        <v>0</v>
      </c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outlineLevel="1" x14ac:dyDescent="0.15">
      <c r="A389" s="171">
        <v>138</v>
      </c>
      <c r="B389" s="172" t="s">
        <v>651</v>
      </c>
      <c r="C389" s="189" t="s">
        <v>652</v>
      </c>
      <c r="D389" s="173" t="s">
        <v>281</v>
      </c>
      <c r="E389" s="174">
        <v>2</v>
      </c>
      <c r="F389" s="175"/>
      <c r="G389" s="176">
        <f>ROUND(E389*F389,2)</f>
        <v>0</v>
      </c>
      <c r="H389" s="175"/>
      <c r="I389" s="176">
        <f>ROUND(E389*H389,2)</f>
        <v>0</v>
      </c>
      <c r="J389" s="175"/>
      <c r="K389" s="176">
        <f>ROUND(E389*J389,2)</f>
        <v>0</v>
      </c>
      <c r="L389" s="176">
        <v>21</v>
      </c>
      <c r="M389" s="176">
        <f>G389*(1+L389/100)</f>
        <v>0</v>
      </c>
      <c r="N389" s="176">
        <v>0</v>
      </c>
      <c r="O389" s="176">
        <f>ROUND(E389*N389,2)</f>
        <v>0</v>
      </c>
      <c r="P389" s="176">
        <v>0</v>
      </c>
      <c r="Q389" s="176">
        <f>ROUND(E389*P389,2)</f>
        <v>0</v>
      </c>
      <c r="R389" s="176" t="s">
        <v>591</v>
      </c>
      <c r="S389" s="176" t="s">
        <v>179</v>
      </c>
      <c r="T389" s="177" t="s">
        <v>179</v>
      </c>
      <c r="U389" s="160">
        <v>0.77500000000000002</v>
      </c>
      <c r="V389" s="160">
        <f>ROUND(E389*U389,2)</f>
        <v>1.55</v>
      </c>
      <c r="W389" s="160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50" t="s">
        <v>180</v>
      </c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outlineLevel="1" x14ac:dyDescent="0.15">
      <c r="A390" s="157"/>
      <c r="B390" s="158"/>
      <c r="C390" s="190" t="s">
        <v>647</v>
      </c>
      <c r="D390" s="162"/>
      <c r="E390" s="163">
        <v>1</v>
      </c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50" t="s">
        <v>184</v>
      </c>
      <c r="AH390" s="150">
        <v>0</v>
      </c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1" x14ac:dyDescent="0.15">
      <c r="A391" s="157"/>
      <c r="B391" s="158"/>
      <c r="C391" s="190" t="s">
        <v>648</v>
      </c>
      <c r="D391" s="162"/>
      <c r="E391" s="163">
        <v>1</v>
      </c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50" t="s">
        <v>184</v>
      </c>
      <c r="AH391" s="150">
        <v>0</v>
      </c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1" x14ac:dyDescent="0.15">
      <c r="A392" s="171">
        <v>139</v>
      </c>
      <c r="B392" s="172" t="s">
        <v>653</v>
      </c>
      <c r="C392" s="189" t="s">
        <v>654</v>
      </c>
      <c r="D392" s="173" t="s">
        <v>281</v>
      </c>
      <c r="E392" s="174">
        <v>2</v>
      </c>
      <c r="F392" s="175"/>
      <c r="G392" s="176">
        <f>ROUND(E392*F392,2)</f>
        <v>0</v>
      </c>
      <c r="H392" s="175"/>
      <c r="I392" s="176">
        <f>ROUND(E392*H392,2)</f>
        <v>0</v>
      </c>
      <c r="J392" s="175"/>
      <c r="K392" s="176">
        <f>ROUND(E392*J392,2)</f>
        <v>0</v>
      </c>
      <c r="L392" s="176">
        <v>21</v>
      </c>
      <c r="M392" s="176">
        <f>G392*(1+L392/100)</f>
        <v>0</v>
      </c>
      <c r="N392" s="176">
        <v>0</v>
      </c>
      <c r="O392" s="176">
        <f>ROUND(E392*N392,2)</f>
        <v>0</v>
      </c>
      <c r="P392" s="176">
        <v>0</v>
      </c>
      <c r="Q392" s="176">
        <f>ROUND(E392*P392,2)</f>
        <v>0</v>
      </c>
      <c r="R392" s="176" t="s">
        <v>309</v>
      </c>
      <c r="S392" s="176" t="s">
        <v>179</v>
      </c>
      <c r="T392" s="177" t="s">
        <v>179</v>
      </c>
      <c r="U392" s="160">
        <v>0</v>
      </c>
      <c r="V392" s="160">
        <f>ROUND(E392*U392,2)</f>
        <v>0</v>
      </c>
      <c r="W392" s="160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 t="s">
        <v>310</v>
      </c>
      <c r="AH392" s="150"/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1" x14ac:dyDescent="0.15">
      <c r="A393" s="157"/>
      <c r="B393" s="158"/>
      <c r="C393" s="190" t="s">
        <v>647</v>
      </c>
      <c r="D393" s="162"/>
      <c r="E393" s="163">
        <v>1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0"/>
      <c r="Y393" s="150"/>
      <c r="Z393" s="150"/>
      <c r="AA393" s="150"/>
      <c r="AB393" s="150"/>
      <c r="AC393" s="150"/>
      <c r="AD393" s="150"/>
      <c r="AE393" s="150"/>
      <c r="AF393" s="150"/>
      <c r="AG393" s="150" t="s">
        <v>184</v>
      </c>
      <c r="AH393" s="150">
        <v>0</v>
      </c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1" x14ac:dyDescent="0.15">
      <c r="A394" s="157"/>
      <c r="B394" s="158"/>
      <c r="C394" s="190" t="s">
        <v>648</v>
      </c>
      <c r="D394" s="162"/>
      <c r="E394" s="163">
        <v>1</v>
      </c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50"/>
      <c r="Y394" s="150"/>
      <c r="Z394" s="150"/>
      <c r="AA394" s="150"/>
      <c r="AB394" s="150"/>
      <c r="AC394" s="150"/>
      <c r="AD394" s="150"/>
      <c r="AE394" s="150"/>
      <c r="AF394" s="150"/>
      <c r="AG394" s="150" t="s">
        <v>184</v>
      </c>
      <c r="AH394" s="150">
        <v>0</v>
      </c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outlineLevel="1" x14ac:dyDescent="0.15">
      <c r="A395" s="171">
        <v>140</v>
      </c>
      <c r="B395" s="172" t="s">
        <v>655</v>
      </c>
      <c r="C395" s="189" t="s">
        <v>656</v>
      </c>
      <c r="D395" s="173" t="s">
        <v>281</v>
      </c>
      <c r="E395" s="174">
        <v>1</v>
      </c>
      <c r="F395" s="175"/>
      <c r="G395" s="176">
        <f>ROUND(E395*F395,2)</f>
        <v>0</v>
      </c>
      <c r="H395" s="175"/>
      <c r="I395" s="176">
        <f>ROUND(E395*H395,2)</f>
        <v>0</v>
      </c>
      <c r="J395" s="175"/>
      <c r="K395" s="176">
        <f>ROUND(E395*J395,2)</f>
        <v>0</v>
      </c>
      <c r="L395" s="176">
        <v>21</v>
      </c>
      <c r="M395" s="176">
        <f>G395*(1+L395/100)</f>
        <v>0</v>
      </c>
      <c r="N395" s="176">
        <v>2.7000000000000001E-3</v>
      </c>
      <c r="O395" s="176">
        <f>ROUND(E395*N395,2)</f>
        <v>0</v>
      </c>
      <c r="P395" s="176">
        <v>0</v>
      </c>
      <c r="Q395" s="176">
        <f>ROUND(E395*P395,2)</f>
        <v>0</v>
      </c>
      <c r="R395" s="176" t="s">
        <v>309</v>
      </c>
      <c r="S395" s="176" t="s">
        <v>179</v>
      </c>
      <c r="T395" s="177" t="s">
        <v>179</v>
      </c>
      <c r="U395" s="160">
        <v>0</v>
      </c>
      <c r="V395" s="160">
        <f>ROUND(E395*U395,2)</f>
        <v>0</v>
      </c>
      <c r="W395" s="160"/>
      <c r="X395" s="150"/>
      <c r="Y395" s="150"/>
      <c r="Z395" s="150"/>
      <c r="AA395" s="150"/>
      <c r="AB395" s="150"/>
      <c r="AC395" s="150"/>
      <c r="AD395" s="150"/>
      <c r="AE395" s="150"/>
      <c r="AF395" s="150"/>
      <c r="AG395" s="150" t="s">
        <v>310</v>
      </c>
      <c r="AH395" s="150"/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outlineLevel="1" x14ac:dyDescent="0.15">
      <c r="A396" s="157"/>
      <c r="B396" s="158"/>
      <c r="C396" s="190" t="s">
        <v>648</v>
      </c>
      <c r="D396" s="162"/>
      <c r="E396" s="163">
        <v>1</v>
      </c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50"/>
      <c r="Y396" s="150"/>
      <c r="Z396" s="150"/>
      <c r="AA396" s="150"/>
      <c r="AB396" s="150"/>
      <c r="AC396" s="150"/>
      <c r="AD396" s="150"/>
      <c r="AE396" s="150"/>
      <c r="AF396" s="150"/>
      <c r="AG396" s="150" t="s">
        <v>184</v>
      </c>
      <c r="AH396" s="150">
        <v>0</v>
      </c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ht="22" outlineLevel="1" x14ac:dyDescent="0.15">
      <c r="A397" s="171">
        <v>141</v>
      </c>
      <c r="B397" s="172" t="s">
        <v>657</v>
      </c>
      <c r="C397" s="189" t="s">
        <v>658</v>
      </c>
      <c r="D397" s="173" t="s">
        <v>281</v>
      </c>
      <c r="E397" s="174">
        <v>1</v>
      </c>
      <c r="F397" s="175"/>
      <c r="G397" s="176">
        <f>ROUND(E397*F397,2)</f>
        <v>0</v>
      </c>
      <c r="H397" s="175"/>
      <c r="I397" s="176">
        <f>ROUND(E397*H397,2)</f>
        <v>0</v>
      </c>
      <c r="J397" s="175"/>
      <c r="K397" s="176">
        <f>ROUND(E397*J397,2)</f>
        <v>0</v>
      </c>
      <c r="L397" s="176">
        <v>21</v>
      </c>
      <c r="M397" s="176">
        <f>G397*(1+L397/100)</f>
        <v>0</v>
      </c>
      <c r="N397" s="176">
        <v>1.9E-2</v>
      </c>
      <c r="O397" s="176">
        <f>ROUND(E397*N397,2)</f>
        <v>0.02</v>
      </c>
      <c r="P397" s="176">
        <v>0</v>
      </c>
      <c r="Q397" s="176">
        <f>ROUND(E397*P397,2)</f>
        <v>0</v>
      </c>
      <c r="R397" s="176" t="s">
        <v>309</v>
      </c>
      <c r="S397" s="176" t="s">
        <v>179</v>
      </c>
      <c r="T397" s="177" t="s">
        <v>179</v>
      </c>
      <c r="U397" s="160">
        <v>0</v>
      </c>
      <c r="V397" s="160">
        <f>ROUND(E397*U397,2)</f>
        <v>0</v>
      </c>
      <c r="W397" s="160"/>
      <c r="X397" s="150"/>
      <c r="Y397" s="150"/>
      <c r="Z397" s="150"/>
      <c r="AA397" s="150"/>
      <c r="AB397" s="150"/>
      <c r="AC397" s="150"/>
      <c r="AD397" s="150"/>
      <c r="AE397" s="150"/>
      <c r="AF397" s="150"/>
      <c r="AG397" s="150" t="s">
        <v>310</v>
      </c>
      <c r="AH397" s="150"/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outlineLevel="1" x14ac:dyDescent="0.15">
      <c r="A398" s="157"/>
      <c r="B398" s="158"/>
      <c r="C398" s="190" t="s">
        <v>647</v>
      </c>
      <c r="D398" s="162"/>
      <c r="E398" s="163">
        <v>1</v>
      </c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50"/>
      <c r="Y398" s="150"/>
      <c r="Z398" s="150"/>
      <c r="AA398" s="150"/>
      <c r="AB398" s="150"/>
      <c r="AC398" s="150"/>
      <c r="AD398" s="150"/>
      <c r="AE398" s="150"/>
      <c r="AF398" s="150"/>
      <c r="AG398" s="150" t="s">
        <v>184</v>
      </c>
      <c r="AH398" s="150">
        <v>0</v>
      </c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ht="22" outlineLevel="1" x14ac:dyDescent="0.15">
      <c r="A399" s="171">
        <v>142</v>
      </c>
      <c r="B399" s="172" t="s">
        <v>659</v>
      </c>
      <c r="C399" s="189" t="s">
        <v>660</v>
      </c>
      <c r="D399" s="173" t="s">
        <v>281</v>
      </c>
      <c r="E399" s="174">
        <v>1</v>
      </c>
      <c r="F399" s="175"/>
      <c r="G399" s="176">
        <f>ROUND(E399*F399,2)</f>
        <v>0</v>
      </c>
      <c r="H399" s="175"/>
      <c r="I399" s="176">
        <f>ROUND(E399*H399,2)</f>
        <v>0</v>
      </c>
      <c r="J399" s="175"/>
      <c r="K399" s="176">
        <f>ROUND(E399*J399,2)</f>
        <v>0</v>
      </c>
      <c r="L399" s="176">
        <v>21</v>
      </c>
      <c r="M399" s="176">
        <f>G399*(1+L399/100)</f>
        <v>0</v>
      </c>
      <c r="N399" s="176">
        <v>2.5000000000000001E-2</v>
      </c>
      <c r="O399" s="176">
        <f>ROUND(E399*N399,2)</f>
        <v>0.03</v>
      </c>
      <c r="P399" s="176">
        <v>0</v>
      </c>
      <c r="Q399" s="176">
        <f>ROUND(E399*P399,2)</f>
        <v>0</v>
      </c>
      <c r="R399" s="176" t="s">
        <v>309</v>
      </c>
      <c r="S399" s="176" t="s">
        <v>179</v>
      </c>
      <c r="T399" s="177" t="s">
        <v>179</v>
      </c>
      <c r="U399" s="160">
        <v>0</v>
      </c>
      <c r="V399" s="160">
        <f>ROUND(E399*U399,2)</f>
        <v>0</v>
      </c>
      <c r="W399" s="160"/>
      <c r="X399" s="150"/>
      <c r="Y399" s="150"/>
      <c r="Z399" s="150"/>
      <c r="AA399" s="150"/>
      <c r="AB399" s="150"/>
      <c r="AC399" s="150"/>
      <c r="AD399" s="150"/>
      <c r="AE399" s="150"/>
      <c r="AF399" s="150"/>
      <c r="AG399" s="150" t="s">
        <v>310</v>
      </c>
      <c r="AH399" s="150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1" x14ac:dyDescent="0.15">
      <c r="A400" s="157"/>
      <c r="B400" s="158"/>
      <c r="C400" s="190" t="s">
        <v>648</v>
      </c>
      <c r="D400" s="162"/>
      <c r="E400" s="163">
        <v>1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50"/>
      <c r="Y400" s="150"/>
      <c r="Z400" s="150"/>
      <c r="AA400" s="150"/>
      <c r="AB400" s="150"/>
      <c r="AC400" s="150"/>
      <c r="AD400" s="150"/>
      <c r="AE400" s="150"/>
      <c r="AF400" s="150"/>
      <c r="AG400" s="150" t="s">
        <v>184</v>
      </c>
      <c r="AH400" s="150">
        <v>0</v>
      </c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outlineLevel="1" x14ac:dyDescent="0.15">
      <c r="A401" s="157">
        <v>143</v>
      </c>
      <c r="B401" s="158" t="s">
        <v>661</v>
      </c>
      <c r="C401" s="192" t="s">
        <v>662</v>
      </c>
      <c r="D401" s="159" t="s">
        <v>0</v>
      </c>
      <c r="E401" s="186"/>
      <c r="F401" s="161"/>
      <c r="G401" s="160">
        <f>ROUND(E401*F401,2)</f>
        <v>0</v>
      </c>
      <c r="H401" s="161"/>
      <c r="I401" s="160">
        <f>ROUND(E401*H401,2)</f>
        <v>0</v>
      </c>
      <c r="J401" s="161"/>
      <c r="K401" s="160">
        <f>ROUND(E401*J401,2)</f>
        <v>0</v>
      </c>
      <c r="L401" s="160">
        <v>21</v>
      </c>
      <c r="M401" s="160">
        <f>G401*(1+L401/100)</f>
        <v>0</v>
      </c>
      <c r="N401" s="160">
        <v>0</v>
      </c>
      <c r="O401" s="160">
        <f>ROUND(E401*N401,2)</f>
        <v>0</v>
      </c>
      <c r="P401" s="160">
        <v>0</v>
      </c>
      <c r="Q401" s="160">
        <f>ROUND(E401*P401,2)</f>
        <v>0</v>
      </c>
      <c r="R401" s="160" t="s">
        <v>591</v>
      </c>
      <c r="S401" s="160" t="s">
        <v>179</v>
      </c>
      <c r="T401" s="160" t="s">
        <v>179</v>
      </c>
      <c r="U401" s="160">
        <v>0</v>
      </c>
      <c r="V401" s="160">
        <f>ROUND(E401*U401,2)</f>
        <v>0</v>
      </c>
      <c r="W401" s="160"/>
      <c r="X401" s="150"/>
      <c r="Y401" s="150"/>
      <c r="Z401" s="150"/>
      <c r="AA401" s="150"/>
      <c r="AB401" s="150"/>
      <c r="AC401" s="150"/>
      <c r="AD401" s="150"/>
      <c r="AE401" s="150"/>
      <c r="AF401" s="150"/>
      <c r="AG401" s="150" t="s">
        <v>609</v>
      </c>
      <c r="AH401" s="150"/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outlineLevel="1" x14ac:dyDescent="0.15">
      <c r="A402" s="157"/>
      <c r="B402" s="158"/>
      <c r="C402" s="243" t="s">
        <v>663</v>
      </c>
      <c r="D402" s="244"/>
      <c r="E402" s="244"/>
      <c r="F402" s="244"/>
      <c r="G402" s="244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50"/>
      <c r="Y402" s="150"/>
      <c r="Z402" s="150"/>
      <c r="AA402" s="150"/>
      <c r="AB402" s="150"/>
      <c r="AC402" s="150"/>
      <c r="AD402" s="150"/>
      <c r="AE402" s="150"/>
      <c r="AF402" s="150"/>
      <c r="AG402" s="150" t="s">
        <v>182</v>
      </c>
      <c r="AH402" s="150"/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x14ac:dyDescent="0.15">
      <c r="A403" s="165" t="s">
        <v>173</v>
      </c>
      <c r="B403" s="166" t="s">
        <v>125</v>
      </c>
      <c r="C403" s="188" t="s">
        <v>126</v>
      </c>
      <c r="D403" s="167"/>
      <c r="E403" s="168"/>
      <c r="F403" s="169"/>
      <c r="G403" s="169">
        <f>SUMIF(AG404:AG408,"&lt;&gt;NOR",G404:G408)</f>
        <v>0</v>
      </c>
      <c r="H403" s="169"/>
      <c r="I403" s="169">
        <f>SUM(I404:I408)</f>
        <v>0</v>
      </c>
      <c r="J403" s="169"/>
      <c r="K403" s="169">
        <f>SUM(K404:K408)</f>
        <v>0</v>
      </c>
      <c r="L403" s="169"/>
      <c r="M403" s="169">
        <f>SUM(M404:M408)</f>
        <v>0</v>
      </c>
      <c r="N403" s="169"/>
      <c r="O403" s="169">
        <f>SUM(O404:O408)</f>
        <v>0.83</v>
      </c>
      <c r="P403" s="169"/>
      <c r="Q403" s="169">
        <f>SUM(Q404:Q408)</f>
        <v>0</v>
      </c>
      <c r="R403" s="169"/>
      <c r="S403" s="169"/>
      <c r="T403" s="170"/>
      <c r="U403" s="164"/>
      <c r="V403" s="164">
        <f>SUM(V404:V408)</f>
        <v>94.46</v>
      </c>
      <c r="W403" s="164"/>
      <c r="AG403" t="s">
        <v>174</v>
      </c>
    </row>
    <row r="404" spans="1:60" outlineLevel="1" x14ac:dyDescent="0.15">
      <c r="A404" s="171">
        <v>144</v>
      </c>
      <c r="B404" s="172" t="s">
        <v>664</v>
      </c>
      <c r="C404" s="189" t="s">
        <v>665</v>
      </c>
      <c r="D404" s="173" t="s">
        <v>177</v>
      </c>
      <c r="E404" s="174">
        <v>42.627000000000002</v>
      </c>
      <c r="F404" s="175"/>
      <c r="G404" s="176">
        <f>ROUND(E404*F404,2)</f>
        <v>0</v>
      </c>
      <c r="H404" s="175"/>
      <c r="I404" s="176">
        <f>ROUND(E404*H404,2)</f>
        <v>0</v>
      </c>
      <c r="J404" s="175"/>
      <c r="K404" s="176">
        <f>ROUND(E404*J404,2)</f>
        <v>0</v>
      </c>
      <c r="L404" s="176">
        <v>21</v>
      </c>
      <c r="M404" s="176">
        <f>G404*(1+L404/100)</f>
        <v>0</v>
      </c>
      <c r="N404" s="176">
        <v>1.9439999999999999E-2</v>
      </c>
      <c r="O404" s="176">
        <f>ROUND(E404*N404,2)</f>
        <v>0.83</v>
      </c>
      <c r="P404" s="176">
        <v>0</v>
      </c>
      <c r="Q404" s="176">
        <f>ROUND(E404*P404,2)</f>
        <v>0</v>
      </c>
      <c r="R404" s="176"/>
      <c r="S404" s="176" t="s">
        <v>265</v>
      </c>
      <c r="T404" s="177" t="s">
        <v>266</v>
      </c>
      <c r="U404" s="160">
        <v>2.2160000000000002</v>
      </c>
      <c r="V404" s="160">
        <f>ROUND(E404*U404,2)</f>
        <v>94.46</v>
      </c>
      <c r="W404" s="160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50" t="s">
        <v>180</v>
      </c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outlineLevel="1" x14ac:dyDescent="0.15">
      <c r="A405" s="157"/>
      <c r="B405" s="158"/>
      <c r="C405" s="190" t="s">
        <v>666</v>
      </c>
      <c r="D405" s="162"/>
      <c r="E405" s="163">
        <v>38.127000000000002</v>
      </c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50"/>
      <c r="Y405" s="150"/>
      <c r="Z405" s="150"/>
      <c r="AA405" s="150"/>
      <c r="AB405" s="150"/>
      <c r="AC405" s="150"/>
      <c r="AD405" s="150"/>
      <c r="AE405" s="150"/>
      <c r="AF405" s="150"/>
      <c r="AG405" s="150" t="s">
        <v>184</v>
      </c>
      <c r="AH405" s="150">
        <v>0</v>
      </c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outlineLevel="1" x14ac:dyDescent="0.15">
      <c r="A406" s="157"/>
      <c r="B406" s="158"/>
      <c r="C406" s="190" t="s">
        <v>667</v>
      </c>
      <c r="D406" s="162"/>
      <c r="E406" s="163">
        <v>4.5</v>
      </c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50"/>
      <c r="Y406" s="150"/>
      <c r="Z406" s="150"/>
      <c r="AA406" s="150"/>
      <c r="AB406" s="150"/>
      <c r="AC406" s="150"/>
      <c r="AD406" s="150"/>
      <c r="AE406" s="150"/>
      <c r="AF406" s="150"/>
      <c r="AG406" s="150" t="s">
        <v>184</v>
      </c>
      <c r="AH406" s="150">
        <v>0</v>
      </c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outlineLevel="1" x14ac:dyDescent="0.15">
      <c r="A407" s="171">
        <v>145</v>
      </c>
      <c r="B407" s="172" t="s">
        <v>668</v>
      </c>
      <c r="C407" s="189" t="s">
        <v>669</v>
      </c>
      <c r="D407" s="173" t="s">
        <v>264</v>
      </c>
      <c r="E407" s="174">
        <v>6.9</v>
      </c>
      <c r="F407" s="175"/>
      <c r="G407" s="176">
        <f>ROUND(E407*F407,2)</f>
        <v>0</v>
      </c>
      <c r="H407" s="175"/>
      <c r="I407" s="176">
        <f>ROUND(E407*H407,2)</f>
        <v>0</v>
      </c>
      <c r="J407" s="175"/>
      <c r="K407" s="176">
        <f>ROUND(E407*J407,2)</f>
        <v>0</v>
      </c>
      <c r="L407" s="176">
        <v>21</v>
      </c>
      <c r="M407" s="176">
        <f>G407*(1+L407/100)</f>
        <v>0</v>
      </c>
      <c r="N407" s="176">
        <v>0</v>
      </c>
      <c r="O407" s="176">
        <f>ROUND(E407*N407,2)</f>
        <v>0</v>
      </c>
      <c r="P407" s="176">
        <v>0</v>
      </c>
      <c r="Q407" s="176">
        <f>ROUND(E407*P407,2)</f>
        <v>0</v>
      </c>
      <c r="R407" s="176"/>
      <c r="S407" s="176" t="s">
        <v>265</v>
      </c>
      <c r="T407" s="177" t="s">
        <v>266</v>
      </c>
      <c r="U407" s="160">
        <v>0</v>
      </c>
      <c r="V407" s="160">
        <f>ROUND(E407*U407,2)</f>
        <v>0</v>
      </c>
      <c r="W407" s="160"/>
      <c r="X407" s="150"/>
      <c r="Y407" s="150"/>
      <c r="Z407" s="150"/>
      <c r="AA407" s="150"/>
      <c r="AB407" s="150"/>
      <c r="AC407" s="150"/>
      <c r="AD407" s="150"/>
      <c r="AE407" s="150"/>
      <c r="AF407" s="150"/>
      <c r="AG407" s="150" t="s">
        <v>180</v>
      </c>
      <c r="AH407" s="150"/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outlineLevel="1" x14ac:dyDescent="0.15">
      <c r="A408" s="157"/>
      <c r="B408" s="158"/>
      <c r="C408" s="190" t="s">
        <v>670</v>
      </c>
      <c r="D408" s="162"/>
      <c r="E408" s="163">
        <v>6.9</v>
      </c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50"/>
      <c r="Y408" s="150"/>
      <c r="Z408" s="150"/>
      <c r="AA408" s="150"/>
      <c r="AB408" s="150"/>
      <c r="AC408" s="150"/>
      <c r="AD408" s="150"/>
      <c r="AE408" s="150"/>
      <c r="AF408" s="150"/>
      <c r="AG408" s="150" t="s">
        <v>184</v>
      </c>
      <c r="AH408" s="150">
        <v>0</v>
      </c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x14ac:dyDescent="0.15">
      <c r="A409" s="165" t="s">
        <v>173</v>
      </c>
      <c r="B409" s="166" t="s">
        <v>127</v>
      </c>
      <c r="C409" s="188" t="s">
        <v>128</v>
      </c>
      <c r="D409" s="167"/>
      <c r="E409" s="168"/>
      <c r="F409" s="169"/>
      <c r="G409" s="169">
        <f>SUMIF(AG410:AG418,"&lt;&gt;NOR",G410:G418)</f>
        <v>0</v>
      </c>
      <c r="H409" s="169"/>
      <c r="I409" s="169">
        <f>SUM(I410:I418)</f>
        <v>0</v>
      </c>
      <c r="J409" s="169"/>
      <c r="K409" s="169">
        <f>SUM(K410:K418)</f>
        <v>0</v>
      </c>
      <c r="L409" s="169"/>
      <c r="M409" s="169">
        <f>SUM(M410:M418)</f>
        <v>0</v>
      </c>
      <c r="N409" s="169"/>
      <c r="O409" s="169">
        <f>SUM(O410:O418)</f>
        <v>27.38</v>
      </c>
      <c r="P409" s="169"/>
      <c r="Q409" s="169">
        <f>SUM(Q410:Q418)</f>
        <v>0</v>
      </c>
      <c r="R409" s="169"/>
      <c r="S409" s="169"/>
      <c r="T409" s="170"/>
      <c r="U409" s="164"/>
      <c r="V409" s="164">
        <f>SUM(V410:V418)</f>
        <v>546.09</v>
      </c>
      <c r="W409" s="164"/>
      <c r="AG409" t="s">
        <v>174</v>
      </c>
    </row>
    <row r="410" spans="1:60" outlineLevel="1" x14ac:dyDescent="0.15">
      <c r="A410" s="171">
        <v>146</v>
      </c>
      <c r="B410" s="172" t="s">
        <v>671</v>
      </c>
      <c r="C410" s="189" t="s">
        <v>672</v>
      </c>
      <c r="D410" s="173" t="s">
        <v>177</v>
      </c>
      <c r="E410" s="174">
        <v>14.48</v>
      </c>
      <c r="F410" s="175"/>
      <c r="G410" s="176">
        <f>ROUND(E410*F410,2)</f>
        <v>0</v>
      </c>
      <c r="H410" s="175"/>
      <c r="I410" s="176">
        <f>ROUND(E410*H410,2)</f>
        <v>0</v>
      </c>
      <c r="J410" s="175"/>
      <c r="K410" s="176">
        <f>ROUND(E410*J410,2)</f>
        <v>0</v>
      </c>
      <c r="L410" s="176">
        <v>21</v>
      </c>
      <c r="M410" s="176">
        <f>G410*(1+L410/100)</f>
        <v>0</v>
      </c>
      <c r="N410" s="176">
        <v>5.7299999999999997E-2</v>
      </c>
      <c r="O410" s="176">
        <f>ROUND(E410*N410,2)</f>
        <v>0.83</v>
      </c>
      <c r="P410" s="176">
        <v>0</v>
      </c>
      <c r="Q410" s="176">
        <f>ROUND(E410*P410,2)</f>
        <v>0</v>
      </c>
      <c r="R410" s="176" t="s">
        <v>673</v>
      </c>
      <c r="S410" s="176" t="s">
        <v>179</v>
      </c>
      <c r="T410" s="177" t="s">
        <v>179</v>
      </c>
      <c r="U410" s="160">
        <v>1.5409999999999999</v>
      </c>
      <c r="V410" s="160">
        <f>ROUND(E410*U410,2)</f>
        <v>22.31</v>
      </c>
      <c r="W410" s="160"/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50" t="s">
        <v>180</v>
      </c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</row>
    <row r="411" spans="1:60" outlineLevel="1" x14ac:dyDescent="0.15">
      <c r="A411" s="157"/>
      <c r="B411" s="158"/>
      <c r="C411" s="190" t="s">
        <v>433</v>
      </c>
      <c r="D411" s="162"/>
      <c r="E411" s="163">
        <v>14.48</v>
      </c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50"/>
      <c r="Y411" s="150"/>
      <c r="Z411" s="150"/>
      <c r="AA411" s="150"/>
      <c r="AB411" s="150"/>
      <c r="AC411" s="150"/>
      <c r="AD411" s="150"/>
      <c r="AE411" s="150"/>
      <c r="AF411" s="150"/>
      <c r="AG411" s="150" t="s">
        <v>184</v>
      </c>
      <c r="AH411" s="150">
        <v>5</v>
      </c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1" x14ac:dyDescent="0.15">
      <c r="A412" s="171">
        <v>147</v>
      </c>
      <c r="B412" s="172" t="s">
        <v>674</v>
      </c>
      <c r="C412" s="189" t="s">
        <v>675</v>
      </c>
      <c r="D412" s="173" t="s">
        <v>177</v>
      </c>
      <c r="E412" s="174">
        <v>256.82150000000001</v>
      </c>
      <c r="F412" s="175"/>
      <c r="G412" s="176">
        <f>ROUND(E412*F412,2)</f>
        <v>0</v>
      </c>
      <c r="H412" s="175"/>
      <c r="I412" s="176">
        <f>ROUND(E412*H412,2)</f>
        <v>0</v>
      </c>
      <c r="J412" s="175"/>
      <c r="K412" s="176">
        <f>ROUND(E412*J412,2)</f>
        <v>0</v>
      </c>
      <c r="L412" s="176">
        <v>21</v>
      </c>
      <c r="M412" s="176">
        <f>G412*(1+L412/100)</f>
        <v>0</v>
      </c>
      <c r="N412" s="176">
        <v>7.6539999999999997E-2</v>
      </c>
      <c r="O412" s="176">
        <f>ROUND(E412*N412,2)</f>
        <v>19.66</v>
      </c>
      <c r="P412" s="176">
        <v>0</v>
      </c>
      <c r="Q412" s="176">
        <f>ROUND(E412*P412,2)</f>
        <v>0</v>
      </c>
      <c r="R412" s="176"/>
      <c r="S412" s="176" t="s">
        <v>265</v>
      </c>
      <c r="T412" s="177" t="s">
        <v>266</v>
      </c>
      <c r="U412" s="160">
        <v>1.4079999999999999</v>
      </c>
      <c r="V412" s="160">
        <f>ROUND(E412*U412,2)</f>
        <v>361.6</v>
      </c>
      <c r="W412" s="160"/>
      <c r="X412" s="150"/>
      <c r="Y412" s="150"/>
      <c r="Z412" s="150"/>
      <c r="AA412" s="150"/>
      <c r="AB412" s="150"/>
      <c r="AC412" s="150"/>
      <c r="AD412" s="150"/>
      <c r="AE412" s="150"/>
      <c r="AF412" s="150"/>
      <c r="AG412" s="150" t="s">
        <v>180</v>
      </c>
      <c r="AH412" s="150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outlineLevel="1" x14ac:dyDescent="0.15">
      <c r="A413" s="157"/>
      <c r="B413" s="158"/>
      <c r="C413" s="190" t="s">
        <v>487</v>
      </c>
      <c r="D413" s="162"/>
      <c r="E413" s="163">
        <v>147.62790000000001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0"/>
      <c r="Y413" s="150"/>
      <c r="Z413" s="150"/>
      <c r="AA413" s="150"/>
      <c r="AB413" s="150"/>
      <c r="AC413" s="150"/>
      <c r="AD413" s="150"/>
      <c r="AE413" s="150"/>
      <c r="AF413" s="150"/>
      <c r="AG413" s="150" t="s">
        <v>184</v>
      </c>
      <c r="AH413" s="150">
        <v>0</v>
      </c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outlineLevel="1" x14ac:dyDescent="0.15">
      <c r="A414" s="157"/>
      <c r="B414" s="158"/>
      <c r="C414" s="190" t="s">
        <v>488</v>
      </c>
      <c r="D414" s="162"/>
      <c r="E414" s="163">
        <v>69.256600000000006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50"/>
      <c r="Y414" s="150"/>
      <c r="Z414" s="150"/>
      <c r="AA414" s="150"/>
      <c r="AB414" s="150"/>
      <c r="AC414" s="150"/>
      <c r="AD414" s="150"/>
      <c r="AE414" s="150"/>
      <c r="AF414" s="150"/>
      <c r="AG414" s="150" t="s">
        <v>184</v>
      </c>
      <c r="AH414" s="150">
        <v>0</v>
      </c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1" x14ac:dyDescent="0.15">
      <c r="A415" s="157"/>
      <c r="B415" s="158"/>
      <c r="C415" s="190" t="s">
        <v>676</v>
      </c>
      <c r="D415" s="162"/>
      <c r="E415" s="163">
        <v>10.537000000000001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0"/>
      <c r="Y415" s="150"/>
      <c r="Z415" s="150"/>
      <c r="AA415" s="150"/>
      <c r="AB415" s="150"/>
      <c r="AC415" s="150"/>
      <c r="AD415" s="150"/>
      <c r="AE415" s="150"/>
      <c r="AF415" s="150"/>
      <c r="AG415" s="150" t="s">
        <v>184</v>
      </c>
      <c r="AH415" s="150">
        <v>0</v>
      </c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outlineLevel="1" x14ac:dyDescent="0.15">
      <c r="A416" s="157"/>
      <c r="B416" s="158"/>
      <c r="C416" s="190" t="s">
        <v>677</v>
      </c>
      <c r="D416" s="162"/>
      <c r="E416" s="163">
        <v>29.4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0"/>
      <c r="Y416" s="150"/>
      <c r="Z416" s="150"/>
      <c r="AA416" s="150"/>
      <c r="AB416" s="150"/>
      <c r="AC416" s="150"/>
      <c r="AD416" s="150"/>
      <c r="AE416" s="150"/>
      <c r="AF416" s="150"/>
      <c r="AG416" s="150" t="s">
        <v>184</v>
      </c>
      <c r="AH416" s="150">
        <v>0</v>
      </c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outlineLevel="1" x14ac:dyDescent="0.15">
      <c r="A417" s="171">
        <v>148</v>
      </c>
      <c r="B417" s="172" t="s">
        <v>678</v>
      </c>
      <c r="C417" s="189" t="s">
        <v>679</v>
      </c>
      <c r="D417" s="173" t="s">
        <v>281</v>
      </c>
      <c r="E417" s="174">
        <v>90</v>
      </c>
      <c r="F417" s="175"/>
      <c r="G417" s="176">
        <f>ROUND(E417*F417,2)</f>
        <v>0</v>
      </c>
      <c r="H417" s="175"/>
      <c r="I417" s="176">
        <f>ROUND(E417*H417,2)</f>
        <v>0</v>
      </c>
      <c r="J417" s="175"/>
      <c r="K417" s="176">
        <f>ROUND(E417*J417,2)</f>
        <v>0</v>
      </c>
      <c r="L417" s="176">
        <v>21</v>
      </c>
      <c r="M417" s="176">
        <f>G417*(1+L417/100)</f>
        <v>0</v>
      </c>
      <c r="N417" s="176">
        <v>7.6539999999999997E-2</v>
      </c>
      <c r="O417" s="176">
        <f>ROUND(E417*N417,2)</f>
        <v>6.89</v>
      </c>
      <c r="P417" s="176">
        <v>0</v>
      </c>
      <c r="Q417" s="176">
        <f>ROUND(E417*P417,2)</f>
        <v>0</v>
      </c>
      <c r="R417" s="176"/>
      <c r="S417" s="176" t="s">
        <v>265</v>
      </c>
      <c r="T417" s="177" t="s">
        <v>266</v>
      </c>
      <c r="U417" s="160">
        <v>1.802</v>
      </c>
      <c r="V417" s="160">
        <f>ROUND(E417*U417,2)</f>
        <v>162.18</v>
      </c>
      <c r="W417" s="160"/>
      <c r="X417" s="150"/>
      <c r="Y417" s="150"/>
      <c r="Z417" s="150"/>
      <c r="AA417" s="150"/>
      <c r="AB417" s="150"/>
      <c r="AC417" s="150"/>
      <c r="AD417" s="150"/>
      <c r="AE417" s="150"/>
      <c r="AF417" s="150"/>
      <c r="AG417" s="150" t="s">
        <v>180</v>
      </c>
      <c r="AH417" s="150"/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1" x14ac:dyDescent="0.15">
      <c r="A418" s="157"/>
      <c r="B418" s="158"/>
      <c r="C418" s="190" t="s">
        <v>680</v>
      </c>
      <c r="D418" s="162"/>
      <c r="E418" s="163">
        <v>90</v>
      </c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50"/>
      <c r="Y418" s="150"/>
      <c r="Z418" s="150"/>
      <c r="AA418" s="150"/>
      <c r="AB418" s="150"/>
      <c r="AC418" s="150"/>
      <c r="AD418" s="150"/>
      <c r="AE418" s="150"/>
      <c r="AF418" s="150"/>
      <c r="AG418" s="150" t="s">
        <v>184</v>
      </c>
      <c r="AH418" s="150">
        <v>0</v>
      </c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x14ac:dyDescent="0.15">
      <c r="A419" s="165" t="s">
        <v>173</v>
      </c>
      <c r="B419" s="166" t="s">
        <v>129</v>
      </c>
      <c r="C419" s="188" t="s">
        <v>130</v>
      </c>
      <c r="D419" s="167"/>
      <c r="E419" s="168"/>
      <c r="F419" s="169"/>
      <c r="G419" s="169">
        <f>SUMIF(AG420:AG422,"&lt;&gt;NOR",G420:G422)</f>
        <v>0</v>
      </c>
      <c r="H419" s="169"/>
      <c r="I419" s="169">
        <f>SUM(I420:I422)</f>
        <v>0</v>
      </c>
      <c r="J419" s="169"/>
      <c r="K419" s="169">
        <f>SUM(K420:K422)</f>
        <v>0</v>
      </c>
      <c r="L419" s="169"/>
      <c r="M419" s="169">
        <f>SUM(M420:M422)</f>
        <v>0</v>
      </c>
      <c r="N419" s="169"/>
      <c r="O419" s="169">
        <f>SUM(O420:O422)</f>
        <v>0</v>
      </c>
      <c r="P419" s="169"/>
      <c r="Q419" s="169">
        <f>SUM(Q420:Q422)</f>
        <v>0</v>
      </c>
      <c r="R419" s="169"/>
      <c r="S419" s="169"/>
      <c r="T419" s="170"/>
      <c r="U419" s="164"/>
      <c r="V419" s="164">
        <f>SUM(V420:V422)</f>
        <v>6.55</v>
      </c>
      <c r="W419" s="164"/>
      <c r="AG419" t="s">
        <v>174</v>
      </c>
    </row>
    <row r="420" spans="1:60" outlineLevel="1" x14ac:dyDescent="0.15">
      <c r="A420" s="171">
        <v>149</v>
      </c>
      <c r="B420" s="172" t="s">
        <v>681</v>
      </c>
      <c r="C420" s="189" t="s">
        <v>682</v>
      </c>
      <c r="D420" s="173" t="s">
        <v>177</v>
      </c>
      <c r="E420" s="174">
        <v>13.7</v>
      </c>
      <c r="F420" s="175"/>
      <c r="G420" s="176">
        <f>ROUND(E420*F420,2)</f>
        <v>0</v>
      </c>
      <c r="H420" s="175"/>
      <c r="I420" s="176">
        <f>ROUND(E420*H420,2)</f>
        <v>0</v>
      </c>
      <c r="J420" s="175"/>
      <c r="K420" s="176">
        <f>ROUND(E420*J420,2)</f>
        <v>0</v>
      </c>
      <c r="L420" s="176">
        <v>21</v>
      </c>
      <c r="M420" s="176">
        <f>G420*(1+L420/100)</f>
        <v>0</v>
      </c>
      <c r="N420" s="176">
        <v>0</v>
      </c>
      <c r="O420" s="176">
        <f>ROUND(E420*N420,2)</f>
        <v>0</v>
      </c>
      <c r="P420" s="176">
        <v>0</v>
      </c>
      <c r="Q420" s="176">
        <f>ROUND(E420*P420,2)</f>
        <v>0</v>
      </c>
      <c r="R420" s="176" t="s">
        <v>683</v>
      </c>
      <c r="S420" s="176" t="s">
        <v>179</v>
      </c>
      <c r="T420" s="177" t="s">
        <v>179</v>
      </c>
      <c r="U420" s="160">
        <v>0.47792000000000001</v>
      </c>
      <c r="V420" s="160">
        <f>ROUND(E420*U420,2)</f>
        <v>6.55</v>
      </c>
      <c r="W420" s="160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50" t="s">
        <v>627</v>
      </c>
      <c r="AH420" s="150"/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outlineLevel="1" x14ac:dyDescent="0.15">
      <c r="A421" s="157"/>
      <c r="B421" s="158"/>
      <c r="C421" s="245" t="s">
        <v>684</v>
      </c>
      <c r="D421" s="246"/>
      <c r="E421" s="246"/>
      <c r="F421" s="246"/>
      <c r="G421" s="246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0"/>
      <c r="Y421" s="150"/>
      <c r="Z421" s="150"/>
      <c r="AA421" s="150"/>
      <c r="AB421" s="150"/>
      <c r="AC421" s="150"/>
      <c r="AD421" s="150"/>
      <c r="AE421" s="150"/>
      <c r="AF421" s="150"/>
      <c r="AG421" s="150" t="s">
        <v>182</v>
      </c>
      <c r="AH421" s="150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78" t="str">
        <f>C421</f>
        <v>lepení a dodávka podlahoviny z PVC, bez podkladu. Svaření podlahoviny. Dodávka a lepení podlahových soklíků z měkčeného PVC. Pastování a vyleštění podlah.</v>
      </c>
      <c r="BB421" s="150"/>
      <c r="BC421" s="150"/>
      <c r="BD421" s="150"/>
      <c r="BE421" s="150"/>
      <c r="BF421" s="150"/>
      <c r="BG421" s="150"/>
      <c r="BH421" s="150"/>
    </row>
    <row r="422" spans="1:60" outlineLevel="1" x14ac:dyDescent="0.15">
      <c r="A422" s="157"/>
      <c r="B422" s="158"/>
      <c r="C422" s="190" t="s">
        <v>685</v>
      </c>
      <c r="D422" s="162"/>
      <c r="E422" s="163">
        <v>13.7</v>
      </c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0"/>
      <c r="Y422" s="150"/>
      <c r="Z422" s="150"/>
      <c r="AA422" s="150"/>
      <c r="AB422" s="150"/>
      <c r="AC422" s="150"/>
      <c r="AD422" s="150"/>
      <c r="AE422" s="150"/>
      <c r="AF422" s="150"/>
      <c r="AG422" s="150" t="s">
        <v>184</v>
      </c>
      <c r="AH422" s="150">
        <v>0</v>
      </c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</row>
    <row r="423" spans="1:60" x14ac:dyDescent="0.15">
      <c r="A423" s="165" t="s">
        <v>173</v>
      </c>
      <c r="B423" s="166" t="s">
        <v>131</v>
      </c>
      <c r="C423" s="188" t="s">
        <v>132</v>
      </c>
      <c r="D423" s="167"/>
      <c r="E423" s="168"/>
      <c r="F423" s="169"/>
      <c r="G423" s="169">
        <f>SUMIF(AG424:AG425,"&lt;&gt;NOR",G424:G425)</f>
        <v>0</v>
      </c>
      <c r="H423" s="169"/>
      <c r="I423" s="169">
        <f>SUM(I424:I425)</f>
        <v>0</v>
      </c>
      <c r="J423" s="169"/>
      <c r="K423" s="169">
        <f>SUM(K424:K425)</f>
        <v>0</v>
      </c>
      <c r="L423" s="169"/>
      <c r="M423" s="169">
        <f>SUM(M424:M425)</f>
        <v>0</v>
      </c>
      <c r="N423" s="169"/>
      <c r="O423" s="169">
        <f>SUM(O424:O425)</f>
        <v>0.13</v>
      </c>
      <c r="P423" s="169"/>
      <c r="Q423" s="169">
        <f>SUM(Q424:Q425)</f>
        <v>0</v>
      </c>
      <c r="R423" s="169"/>
      <c r="S423" s="169"/>
      <c r="T423" s="170"/>
      <c r="U423" s="164"/>
      <c r="V423" s="164">
        <f>SUM(V424:V425)</f>
        <v>13.91</v>
      </c>
      <c r="W423" s="164"/>
      <c r="AG423" t="s">
        <v>174</v>
      </c>
    </row>
    <row r="424" spans="1:60" outlineLevel="1" x14ac:dyDescent="0.15">
      <c r="A424" s="171">
        <v>150</v>
      </c>
      <c r="B424" s="172" t="s">
        <v>686</v>
      </c>
      <c r="C424" s="189" t="s">
        <v>687</v>
      </c>
      <c r="D424" s="173" t="s">
        <v>177</v>
      </c>
      <c r="E424" s="174">
        <v>22.5</v>
      </c>
      <c r="F424" s="175"/>
      <c r="G424" s="176">
        <f>ROUND(E424*F424,2)</f>
        <v>0</v>
      </c>
      <c r="H424" s="175"/>
      <c r="I424" s="176">
        <f>ROUND(E424*H424,2)</f>
        <v>0</v>
      </c>
      <c r="J424" s="175"/>
      <c r="K424" s="176">
        <f>ROUND(E424*J424,2)</f>
        <v>0</v>
      </c>
      <c r="L424" s="176">
        <v>21</v>
      </c>
      <c r="M424" s="176">
        <f>G424*(1+L424/100)</f>
        <v>0</v>
      </c>
      <c r="N424" s="176">
        <v>5.7400000000000003E-3</v>
      </c>
      <c r="O424" s="176">
        <f>ROUND(E424*N424,2)</f>
        <v>0.13</v>
      </c>
      <c r="P424" s="176">
        <v>0</v>
      </c>
      <c r="Q424" s="176">
        <f>ROUND(E424*P424,2)</f>
        <v>0</v>
      </c>
      <c r="R424" s="176" t="s">
        <v>673</v>
      </c>
      <c r="S424" s="176" t="s">
        <v>179</v>
      </c>
      <c r="T424" s="177" t="s">
        <v>179</v>
      </c>
      <c r="U424" s="160">
        <v>0.61799999999999999</v>
      </c>
      <c r="V424" s="160">
        <f>ROUND(E424*U424,2)</f>
        <v>13.91</v>
      </c>
      <c r="W424" s="160"/>
      <c r="X424" s="150"/>
      <c r="Y424" s="150"/>
      <c r="Z424" s="150"/>
      <c r="AA424" s="150"/>
      <c r="AB424" s="150"/>
      <c r="AC424" s="150"/>
      <c r="AD424" s="150"/>
      <c r="AE424" s="150"/>
      <c r="AF424" s="150"/>
      <c r="AG424" s="150" t="s">
        <v>180</v>
      </c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</row>
    <row r="425" spans="1:60" outlineLevel="1" x14ac:dyDescent="0.15">
      <c r="A425" s="157"/>
      <c r="B425" s="158"/>
      <c r="C425" s="190" t="s">
        <v>688</v>
      </c>
      <c r="D425" s="162"/>
      <c r="E425" s="163">
        <v>22.5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0"/>
      <c r="Y425" s="150"/>
      <c r="Z425" s="150"/>
      <c r="AA425" s="150"/>
      <c r="AB425" s="150"/>
      <c r="AC425" s="150"/>
      <c r="AD425" s="150"/>
      <c r="AE425" s="150"/>
      <c r="AF425" s="150"/>
      <c r="AG425" s="150" t="s">
        <v>184</v>
      </c>
      <c r="AH425" s="150">
        <v>5</v>
      </c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x14ac:dyDescent="0.15">
      <c r="A426" s="165" t="s">
        <v>173</v>
      </c>
      <c r="B426" s="166" t="s">
        <v>133</v>
      </c>
      <c r="C426" s="188" t="s">
        <v>134</v>
      </c>
      <c r="D426" s="167"/>
      <c r="E426" s="168"/>
      <c r="F426" s="169"/>
      <c r="G426" s="169">
        <f>SUMIF(AG427:AG430,"&lt;&gt;NOR",G427:G430)</f>
        <v>0</v>
      </c>
      <c r="H426" s="169"/>
      <c r="I426" s="169">
        <f>SUM(I427:I430)</f>
        <v>0</v>
      </c>
      <c r="J426" s="169"/>
      <c r="K426" s="169">
        <f>SUM(K427:K430)</f>
        <v>0</v>
      </c>
      <c r="L426" s="169"/>
      <c r="M426" s="169">
        <f>SUM(M427:M430)</f>
        <v>0</v>
      </c>
      <c r="N426" s="169"/>
      <c r="O426" s="169">
        <f>SUM(O427:O430)</f>
        <v>0</v>
      </c>
      <c r="P426" s="169"/>
      <c r="Q426" s="169">
        <f>SUM(Q427:Q430)</f>
        <v>0</v>
      </c>
      <c r="R426" s="169"/>
      <c r="S426" s="169"/>
      <c r="T426" s="170"/>
      <c r="U426" s="164"/>
      <c r="V426" s="164">
        <f>SUM(V427:V430)</f>
        <v>1.74</v>
      </c>
      <c r="W426" s="164"/>
      <c r="AG426" t="s">
        <v>174</v>
      </c>
    </row>
    <row r="427" spans="1:60" outlineLevel="1" x14ac:dyDescent="0.15">
      <c r="A427" s="171">
        <v>151</v>
      </c>
      <c r="B427" s="172" t="s">
        <v>689</v>
      </c>
      <c r="C427" s="189" t="s">
        <v>690</v>
      </c>
      <c r="D427" s="173" t="s">
        <v>177</v>
      </c>
      <c r="E427" s="174">
        <v>1.5</v>
      </c>
      <c r="F427" s="175"/>
      <c r="G427" s="176">
        <f>ROUND(E427*F427,2)</f>
        <v>0</v>
      </c>
      <c r="H427" s="175"/>
      <c r="I427" s="176">
        <f>ROUND(E427*H427,2)</f>
        <v>0</v>
      </c>
      <c r="J427" s="175"/>
      <c r="K427" s="176">
        <f>ROUND(E427*J427,2)</f>
        <v>0</v>
      </c>
      <c r="L427" s="176">
        <v>21</v>
      </c>
      <c r="M427" s="176">
        <f>G427*(1+L427/100)</f>
        <v>0</v>
      </c>
      <c r="N427" s="176">
        <v>0</v>
      </c>
      <c r="O427" s="176">
        <f>ROUND(E427*N427,2)</f>
        <v>0</v>
      </c>
      <c r="P427" s="176">
        <v>0</v>
      </c>
      <c r="Q427" s="176">
        <f>ROUND(E427*P427,2)</f>
        <v>0</v>
      </c>
      <c r="R427" s="176" t="s">
        <v>683</v>
      </c>
      <c r="S427" s="176" t="s">
        <v>179</v>
      </c>
      <c r="T427" s="177" t="s">
        <v>179</v>
      </c>
      <c r="U427" s="160">
        <v>1.1618599999999999</v>
      </c>
      <c r="V427" s="160">
        <f>ROUND(E427*U427,2)</f>
        <v>1.74</v>
      </c>
      <c r="W427" s="160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50" t="s">
        <v>627</v>
      </c>
      <c r="AH427" s="150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outlineLevel="1" x14ac:dyDescent="0.15">
      <c r="A428" s="157"/>
      <c r="B428" s="158"/>
      <c r="C428" s="245" t="s">
        <v>691</v>
      </c>
      <c r="D428" s="246"/>
      <c r="E428" s="246"/>
      <c r="F428" s="246"/>
      <c r="G428" s="246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50" t="s">
        <v>182</v>
      </c>
      <c r="AH428" s="150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1" x14ac:dyDescent="0.15">
      <c r="A429" s="157"/>
      <c r="B429" s="158"/>
      <c r="C429" s="247" t="s">
        <v>692</v>
      </c>
      <c r="D429" s="248"/>
      <c r="E429" s="248"/>
      <c r="F429" s="248"/>
      <c r="G429" s="248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0"/>
      <c r="Y429" s="150"/>
      <c r="Z429" s="150"/>
      <c r="AA429" s="150"/>
      <c r="AB429" s="150"/>
      <c r="AC429" s="150"/>
      <c r="AD429" s="150"/>
      <c r="AE429" s="150"/>
      <c r="AF429" s="150"/>
      <c r="AG429" s="150" t="s">
        <v>693</v>
      </c>
      <c r="AH429" s="150"/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outlineLevel="1" x14ac:dyDescent="0.15">
      <c r="A430" s="157"/>
      <c r="B430" s="158"/>
      <c r="C430" s="190" t="s">
        <v>694</v>
      </c>
      <c r="D430" s="162"/>
      <c r="E430" s="163">
        <v>1.5</v>
      </c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50"/>
      <c r="Y430" s="150"/>
      <c r="Z430" s="150"/>
      <c r="AA430" s="150"/>
      <c r="AB430" s="150"/>
      <c r="AC430" s="150"/>
      <c r="AD430" s="150"/>
      <c r="AE430" s="150"/>
      <c r="AF430" s="150"/>
      <c r="AG430" s="150" t="s">
        <v>184</v>
      </c>
      <c r="AH430" s="150">
        <v>0</v>
      </c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x14ac:dyDescent="0.15">
      <c r="A431" s="165" t="s">
        <v>173</v>
      </c>
      <c r="B431" s="166" t="s">
        <v>135</v>
      </c>
      <c r="C431" s="188" t="s">
        <v>136</v>
      </c>
      <c r="D431" s="167"/>
      <c r="E431" s="168"/>
      <c r="F431" s="169"/>
      <c r="G431" s="169">
        <f>SUMIF(AG432:AG442,"&lt;&gt;NOR",G432:G442)</f>
        <v>0</v>
      </c>
      <c r="H431" s="169"/>
      <c r="I431" s="169">
        <f>SUM(I432:I442)</f>
        <v>0</v>
      </c>
      <c r="J431" s="169"/>
      <c r="K431" s="169">
        <f>SUM(K432:K442)</f>
        <v>0</v>
      </c>
      <c r="L431" s="169"/>
      <c r="M431" s="169">
        <f>SUM(M432:M442)</f>
        <v>0</v>
      </c>
      <c r="N431" s="169"/>
      <c r="O431" s="169">
        <f>SUM(O432:O442)</f>
        <v>0</v>
      </c>
      <c r="P431" s="169"/>
      <c r="Q431" s="169">
        <f>SUM(Q432:Q442)</f>
        <v>0</v>
      </c>
      <c r="R431" s="169"/>
      <c r="S431" s="169"/>
      <c r="T431" s="170"/>
      <c r="U431" s="164"/>
      <c r="V431" s="164">
        <f>SUM(V432:V442)</f>
        <v>0</v>
      </c>
      <c r="W431" s="164"/>
      <c r="AG431" t="s">
        <v>174</v>
      </c>
    </row>
    <row r="432" spans="1:60" outlineLevel="1" x14ac:dyDescent="0.15">
      <c r="A432" s="179">
        <v>152</v>
      </c>
      <c r="B432" s="180" t="s">
        <v>695</v>
      </c>
      <c r="C432" s="191" t="s">
        <v>696</v>
      </c>
      <c r="D432" s="181" t="s">
        <v>281</v>
      </c>
      <c r="E432" s="182">
        <v>2</v>
      </c>
      <c r="F432" s="183"/>
      <c r="G432" s="184">
        <f>ROUND(E432*F432,2)</f>
        <v>0</v>
      </c>
      <c r="H432" s="183"/>
      <c r="I432" s="184">
        <f>ROUND(E432*H432,2)</f>
        <v>0</v>
      </c>
      <c r="J432" s="183"/>
      <c r="K432" s="184">
        <f>ROUND(E432*J432,2)</f>
        <v>0</v>
      </c>
      <c r="L432" s="184">
        <v>21</v>
      </c>
      <c r="M432" s="184">
        <f>G432*(1+L432/100)</f>
        <v>0</v>
      </c>
      <c r="N432" s="184">
        <v>0</v>
      </c>
      <c r="O432" s="184">
        <f>ROUND(E432*N432,2)</f>
        <v>0</v>
      </c>
      <c r="P432" s="184">
        <v>0</v>
      </c>
      <c r="Q432" s="184">
        <f>ROUND(E432*P432,2)</f>
        <v>0</v>
      </c>
      <c r="R432" s="184"/>
      <c r="S432" s="184" t="s">
        <v>265</v>
      </c>
      <c r="T432" s="185" t="s">
        <v>266</v>
      </c>
      <c r="U432" s="160">
        <v>0</v>
      </c>
      <c r="V432" s="160">
        <f>ROUND(E432*U432,2)</f>
        <v>0</v>
      </c>
      <c r="W432" s="160"/>
      <c r="X432" s="150"/>
      <c r="Y432" s="150"/>
      <c r="Z432" s="150"/>
      <c r="AA432" s="150"/>
      <c r="AB432" s="150"/>
      <c r="AC432" s="150"/>
      <c r="AD432" s="150"/>
      <c r="AE432" s="150"/>
      <c r="AF432" s="150"/>
      <c r="AG432" s="150" t="s">
        <v>180</v>
      </c>
      <c r="AH432" s="150"/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</row>
    <row r="433" spans="1:60" outlineLevel="1" x14ac:dyDescent="0.15">
      <c r="A433" s="171">
        <v>153</v>
      </c>
      <c r="B433" s="172" t="s">
        <v>697</v>
      </c>
      <c r="C433" s="189" t="s">
        <v>698</v>
      </c>
      <c r="D433" s="173" t="s">
        <v>177</v>
      </c>
      <c r="E433" s="174">
        <v>379.5</v>
      </c>
      <c r="F433" s="175"/>
      <c r="G433" s="176">
        <f>ROUND(E433*F433,2)</f>
        <v>0</v>
      </c>
      <c r="H433" s="175"/>
      <c r="I433" s="176">
        <f>ROUND(E433*H433,2)</f>
        <v>0</v>
      </c>
      <c r="J433" s="175"/>
      <c r="K433" s="176">
        <f>ROUND(E433*J433,2)</f>
        <v>0</v>
      </c>
      <c r="L433" s="176">
        <v>21</v>
      </c>
      <c r="M433" s="176">
        <f>G433*(1+L433/100)</f>
        <v>0</v>
      </c>
      <c r="N433" s="176">
        <v>0</v>
      </c>
      <c r="O433" s="176">
        <f>ROUND(E433*N433,2)</f>
        <v>0</v>
      </c>
      <c r="P433" s="176">
        <v>0</v>
      </c>
      <c r="Q433" s="176">
        <f>ROUND(E433*P433,2)</f>
        <v>0</v>
      </c>
      <c r="R433" s="176"/>
      <c r="S433" s="176" t="s">
        <v>265</v>
      </c>
      <c r="T433" s="177" t="s">
        <v>266</v>
      </c>
      <c r="U433" s="160">
        <v>0</v>
      </c>
      <c r="V433" s="160">
        <f>ROUND(E433*U433,2)</f>
        <v>0</v>
      </c>
      <c r="W433" s="160"/>
      <c r="X433" s="150"/>
      <c r="Y433" s="150"/>
      <c r="Z433" s="150"/>
      <c r="AA433" s="150"/>
      <c r="AB433" s="150"/>
      <c r="AC433" s="150"/>
      <c r="AD433" s="150"/>
      <c r="AE433" s="150"/>
      <c r="AF433" s="150"/>
      <c r="AG433" s="150" t="s">
        <v>614</v>
      </c>
      <c r="AH433" s="150"/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outlineLevel="1" x14ac:dyDescent="0.15">
      <c r="A434" s="157"/>
      <c r="B434" s="158"/>
      <c r="C434" s="249" t="s">
        <v>699</v>
      </c>
      <c r="D434" s="250"/>
      <c r="E434" s="250"/>
      <c r="F434" s="250"/>
      <c r="G434" s="25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0"/>
      <c r="Y434" s="150"/>
      <c r="Z434" s="150"/>
      <c r="AA434" s="150"/>
      <c r="AB434" s="150"/>
      <c r="AC434" s="150"/>
      <c r="AD434" s="150"/>
      <c r="AE434" s="150"/>
      <c r="AF434" s="150"/>
      <c r="AG434" s="150" t="s">
        <v>693</v>
      </c>
      <c r="AH434" s="150"/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</row>
    <row r="435" spans="1:60" outlineLevel="1" x14ac:dyDescent="0.15">
      <c r="A435" s="157"/>
      <c r="B435" s="158"/>
      <c r="C435" s="190" t="s">
        <v>700</v>
      </c>
      <c r="D435" s="162"/>
      <c r="E435" s="163">
        <v>132.78</v>
      </c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50"/>
      <c r="Y435" s="150"/>
      <c r="Z435" s="150"/>
      <c r="AA435" s="150"/>
      <c r="AB435" s="150"/>
      <c r="AC435" s="150"/>
      <c r="AD435" s="150"/>
      <c r="AE435" s="150"/>
      <c r="AF435" s="150"/>
      <c r="AG435" s="150" t="s">
        <v>184</v>
      </c>
      <c r="AH435" s="150">
        <v>0</v>
      </c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</row>
    <row r="436" spans="1:60" outlineLevel="1" x14ac:dyDescent="0.15">
      <c r="A436" s="157"/>
      <c r="B436" s="158"/>
      <c r="C436" s="190" t="s">
        <v>701</v>
      </c>
      <c r="D436" s="162"/>
      <c r="E436" s="163">
        <v>78.72</v>
      </c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0"/>
      <c r="Y436" s="150"/>
      <c r="Z436" s="150"/>
      <c r="AA436" s="150"/>
      <c r="AB436" s="150"/>
      <c r="AC436" s="150"/>
      <c r="AD436" s="150"/>
      <c r="AE436" s="150"/>
      <c r="AF436" s="150"/>
      <c r="AG436" s="150" t="s">
        <v>184</v>
      </c>
      <c r="AH436" s="150">
        <v>0</v>
      </c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outlineLevel="1" x14ac:dyDescent="0.15">
      <c r="A437" s="157"/>
      <c r="B437" s="158"/>
      <c r="C437" s="190" t="s">
        <v>702</v>
      </c>
      <c r="D437" s="162"/>
      <c r="E437" s="163">
        <v>27.99</v>
      </c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50"/>
      <c r="Y437" s="150"/>
      <c r="Z437" s="150"/>
      <c r="AA437" s="150"/>
      <c r="AB437" s="150"/>
      <c r="AC437" s="150"/>
      <c r="AD437" s="150"/>
      <c r="AE437" s="150"/>
      <c r="AF437" s="150"/>
      <c r="AG437" s="150" t="s">
        <v>184</v>
      </c>
      <c r="AH437" s="150">
        <v>0</v>
      </c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outlineLevel="1" x14ac:dyDescent="0.15">
      <c r="A438" s="157"/>
      <c r="B438" s="158"/>
      <c r="C438" s="190" t="s">
        <v>703</v>
      </c>
      <c r="D438" s="162"/>
      <c r="E438" s="163">
        <v>29.67</v>
      </c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50"/>
      <c r="Y438" s="150"/>
      <c r="Z438" s="150"/>
      <c r="AA438" s="150"/>
      <c r="AB438" s="150"/>
      <c r="AC438" s="150"/>
      <c r="AD438" s="150"/>
      <c r="AE438" s="150"/>
      <c r="AF438" s="150"/>
      <c r="AG438" s="150" t="s">
        <v>184</v>
      </c>
      <c r="AH438" s="150">
        <v>0</v>
      </c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outlineLevel="1" x14ac:dyDescent="0.15">
      <c r="A439" s="157"/>
      <c r="B439" s="158"/>
      <c r="C439" s="190" t="s">
        <v>704</v>
      </c>
      <c r="D439" s="162"/>
      <c r="E439" s="163">
        <v>51.21</v>
      </c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50"/>
      <c r="Y439" s="150"/>
      <c r="Z439" s="150"/>
      <c r="AA439" s="150"/>
      <c r="AB439" s="150"/>
      <c r="AC439" s="150"/>
      <c r="AD439" s="150"/>
      <c r="AE439" s="150"/>
      <c r="AF439" s="150"/>
      <c r="AG439" s="150" t="s">
        <v>184</v>
      </c>
      <c r="AH439" s="150">
        <v>0</v>
      </c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outlineLevel="1" x14ac:dyDescent="0.15">
      <c r="A440" s="157"/>
      <c r="B440" s="158"/>
      <c r="C440" s="190" t="s">
        <v>705</v>
      </c>
      <c r="D440" s="162"/>
      <c r="E440" s="163">
        <v>59.13</v>
      </c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0"/>
      <c r="Y440" s="150"/>
      <c r="Z440" s="150"/>
      <c r="AA440" s="150"/>
      <c r="AB440" s="150"/>
      <c r="AC440" s="150"/>
      <c r="AD440" s="150"/>
      <c r="AE440" s="150"/>
      <c r="AF440" s="150"/>
      <c r="AG440" s="150" t="s">
        <v>184</v>
      </c>
      <c r="AH440" s="150">
        <v>0</v>
      </c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outlineLevel="1" x14ac:dyDescent="0.15">
      <c r="A441" s="171">
        <v>154</v>
      </c>
      <c r="B441" s="172" t="s">
        <v>706</v>
      </c>
      <c r="C441" s="189" t="s">
        <v>707</v>
      </c>
      <c r="D441" s="173" t="s">
        <v>177</v>
      </c>
      <c r="E441" s="174">
        <v>4.7839999999999998</v>
      </c>
      <c r="F441" s="175"/>
      <c r="G441" s="176">
        <f>ROUND(E441*F441,2)</f>
        <v>0</v>
      </c>
      <c r="H441" s="175"/>
      <c r="I441" s="176">
        <f>ROUND(E441*H441,2)</f>
        <v>0</v>
      </c>
      <c r="J441" s="175"/>
      <c r="K441" s="176">
        <f>ROUND(E441*J441,2)</f>
        <v>0</v>
      </c>
      <c r="L441" s="176">
        <v>21</v>
      </c>
      <c r="M441" s="176">
        <f>G441*(1+L441/100)</f>
        <v>0</v>
      </c>
      <c r="N441" s="176">
        <v>9.0000000000000006E-5</v>
      </c>
      <c r="O441" s="176">
        <f>ROUND(E441*N441,2)</f>
        <v>0</v>
      </c>
      <c r="P441" s="176">
        <v>0</v>
      </c>
      <c r="Q441" s="176">
        <f>ROUND(E441*P441,2)</f>
        <v>0</v>
      </c>
      <c r="R441" s="176" t="s">
        <v>683</v>
      </c>
      <c r="S441" s="176" t="s">
        <v>179</v>
      </c>
      <c r="T441" s="177" t="s">
        <v>179</v>
      </c>
      <c r="U441" s="160">
        <v>0</v>
      </c>
      <c r="V441" s="160">
        <f>ROUND(E441*U441,2)</f>
        <v>0</v>
      </c>
      <c r="W441" s="160"/>
      <c r="X441" s="150"/>
      <c r="Y441" s="150"/>
      <c r="Z441" s="150"/>
      <c r="AA441" s="150"/>
      <c r="AB441" s="150"/>
      <c r="AC441" s="150"/>
      <c r="AD441" s="150"/>
      <c r="AE441" s="150"/>
      <c r="AF441" s="150"/>
      <c r="AG441" s="150" t="s">
        <v>708</v>
      </c>
      <c r="AH441" s="150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</row>
    <row r="442" spans="1:60" outlineLevel="1" x14ac:dyDescent="0.15">
      <c r="A442" s="157"/>
      <c r="B442" s="158"/>
      <c r="C442" s="190" t="s">
        <v>709</v>
      </c>
      <c r="D442" s="162"/>
      <c r="E442" s="163">
        <v>4.7839999999999998</v>
      </c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50"/>
      <c r="Y442" s="150"/>
      <c r="Z442" s="150"/>
      <c r="AA442" s="150"/>
      <c r="AB442" s="150"/>
      <c r="AC442" s="150"/>
      <c r="AD442" s="150"/>
      <c r="AE442" s="150"/>
      <c r="AF442" s="150"/>
      <c r="AG442" s="150" t="s">
        <v>184</v>
      </c>
      <c r="AH442" s="150">
        <v>0</v>
      </c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</row>
    <row r="443" spans="1:60" x14ac:dyDescent="0.15">
      <c r="A443" s="165" t="s">
        <v>173</v>
      </c>
      <c r="B443" s="166" t="s">
        <v>137</v>
      </c>
      <c r="C443" s="188" t="s">
        <v>138</v>
      </c>
      <c r="D443" s="167"/>
      <c r="E443" s="168"/>
      <c r="F443" s="169"/>
      <c r="G443" s="169">
        <f>SUMIF(AG444:AG453,"&lt;&gt;NOR",G444:G453)</f>
        <v>0</v>
      </c>
      <c r="H443" s="169"/>
      <c r="I443" s="169">
        <f>SUM(I444:I453)</f>
        <v>0</v>
      </c>
      <c r="J443" s="169"/>
      <c r="K443" s="169">
        <f>SUM(K444:K453)</f>
        <v>0</v>
      </c>
      <c r="L443" s="169"/>
      <c r="M443" s="169">
        <f>SUM(M444:M453)</f>
        <v>0</v>
      </c>
      <c r="N443" s="169"/>
      <c r="O443" s="169">
        <f>SUM(O444:O453)</f>
        <v>0.57999999999999996</v>
      </c>
      <c r="P443" s="169"/>
      <c r="Q443" s="169">
        <f>SUM(Q444:Q453)</f>
        <v>0</v>
      </c>
      <c r="R443" s="169"/>
      <c r="S443" s="169"/>
      <c r="T443" s="170"/>
      <c r="U443" s="164"/>
      <c r="V443" s="164">
        <f>SUM(V444:V453)</f>
        <v>204.49</v>
      </c>
      <c r="W443" s="164"/>
      <c r="AG443" t="s">
        <v>174</v>
      </c>
    </row>
    <row r="444" spans="1:60" outlineLevel="1" x14ac:dyDescent="0.15">
      <c r="A444" s="171">
        <v>155</v>
      </c>
      <c r="B444" s="172" t="s">
        <v>710</v>
      </c>
      <c r="C444" s="189" t="s">
        <v>711</v>
      </c>
      <c r="D444" s="173" t="s">
        <v>177</v>
      </c>
      <c r="E444" s="174">
        <v>967.30942000000005</v>
      </c>
      <c r="F444" s="175"/>
      <c r="G444" s="176">
        <f>ROUND(E444*F444,2)</f>
        <v>0</v>
      </c>
      <c r="H444" s="175"/>
      <c r="I444" s="176">
        <f>ROUND(E444*H444,2)</f>
        <v>0</v>
      </c>
      <c r="J444" s="175"/>
      <c r="K444" s="176">
        <f>ROUND(E444*J444,2)</f>
        <v>0</v>
      </c>
      <c r="L444" s="176">
        <v>21</v>
      </c>
      <c r="M444" s="176">
        <f>G444*(1+L444/100)</f>
        <v>0</v>
      </c>
      <c r="N444" s="176">
        <v>0</v>
      </c>
      <c r="O444" s="176">
        <f>ROUND(E444*N444,2)</f>
        <v>0</v>
      </c>
      <c r="P444" s="176">
        <v>0</v>
      </c>
      <c r="Q444" s="176">
        <f>ROUND(E444*P444,2)</f>
        <v>0</v>
      </c>
      <c r="R444" s="176" t="s">
        <v>712</v>
      </c>
      <c r="S444" s="176" t="s">
        <v>179</v>
      </c>
      <c r="T444" s="177" t="s">
        <v>179</v>
      </c>
      <c r="U444" s="160">
        <v>7.2499999999999995E-2</v>
      </c>
      <c r="V444" s="160">
        <f>ROUND(E444*U444,2)</f>
        <v>70.13</v>
      </c>
      <c r="W444" s="160"/>
      <c r="X444" s="150"/>
      <c r="Y444" s="150"/>
      <c r="Z444" s="150"/>
      <c r="AA444" s="150"/>
      <c r="AB444" s="150"/>
      <c r="AC444" s="150"/>
      <c r="AD444" s="150"/>
      <c r="AE444" s="150"/>
      <c r="AF444" s="150"/>
      <c r="AG444" s="150" t="s">
        <v>180</v>
      </c>
      <c r="AH444" s="150"/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outlineLevel="1" x14ac:dyDescent="0.15">
      <c r="A445" s="157"/>
      <c r="B445" s="158"/>
      <c r="C445" s="190" t="s">
        <v>556</v>
      </c>
      <c r="D445" s="162"/>
      <c r="E445" s="163">
        <v>393.86162000000002</v>
      </c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50" t="s">
        <v>184</v>
      </c>
      <c r="AH445" s="150">
        <v>5</v>
      </c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outlineLevel="1" x14ac:dyDescent="0.15">
      <c r="A446" s="157"/>
      <c r="B446" s="158"/>
      <c r="C446" s="190" t="s">
        <v>559</v>
      </c>
      <c r="D446" s="162"/>
      <c r="E446" s="163">
        <v>573.44780000000003</v>
      </c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50" t="s">
        <v>184</v>
      </c>
      <c r="AH446" s="150">
        <v>5</v>
      </c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outlineLevel="1" x14ac:dyDescent="0.15">
      <c r="A447" s="171">
        <v>156</v>
      </c>
      <c r="B447" s="172" t="s">
        <v>713</v>
      </c>
      <c r="C447" s="189" t="s">
        <v>714</v>
      </c>
      <c r="D447" s="173" t="s">
        <v>177</v>
      </c>
      <c r="E447" s="174">
        <v>999.83741999999995</v>
      </c>
      <c r="F447" s="175"/>
      <c r="G447" s="176">
        <f>ROUND(E447*F447,2)</f>
        <v>0</v>
      </c>
      <c r="H447" s="175"/>
      <c r="I447" s="176">
        <f>ROUND(E447*H447,2)</f>
        <v>0</v>
      </c>
      <c r="J447" s="175"/>
      <c r="K447" s="176">
        <f>ROUND(E447*J447,2)</f>
        <v>0</v>
      </c>
      <c r="L447" s="176">
        <v>21</v>
      </c>
      <c r="M447" s="176">
        <f>G447*(1+L447/100)</f>
        <v>0</v>
      </c>
      <c r="N447" s="176">
        <v>1.6000000000000001E-4</v>
      </c>
      <c r="O447" s="176">
        <f>ROUND(E447*N447,2)</f>
        <v>0.16</v>
      </c>
      <c r="P447" s="176">
        <v>0</v>
      </c>
      <c r="Q447" s="176">
        <f>ROUND(E447*P447,2)</f>
        <v>0</v>
      </c>
      <c r="R447" s="176" t="s">
        <v>712</v>
      </c>
      <c r="S447" s="176" t="s">
        <v>179</v>
      </c>
      <c r="T447" s="177" t="s">
        <v>179</v>
      </c>
      <c r="U447" s="160">
        <v>3.2480000000000002E-2</v>
      </c>
      <c r="V447" s="160">
        <f>ROUND(E447*U447,2)</f>
        <v>32.47</v>
      </c>
      <c r="W447" s="160"/>
      <c r="X447" s="150"/>
      <c r="Y447" s="150"/>
      <c r="Z447" s="150"/>
      <c r="AA447" s="150"/>
      <c r="AB447" s="150"/>
      <c r="AC447" s="150"/>
      <c r="AD447" s="150"/>
      <c r="AE447" s="150"/>
      <c r="AF447" s="150"/>
      <c r="AG447" s="150" t="s">
        <v>180</v>
      </c>
      <c r="AH447" s="150"/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outlineLevel="1" x14ac:dyDescent="0.15">
      <c r="A448" s="157"/>
      <c r="B448" s="158"/>
      <c r="C448" s="190" t="s">
        <v>715</v>
      </c>
      <c r="D448" s="162"/>
      <c r="E448" s="163">
        <v>999.83741999999995</v>
      </c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50"/>
      <c r="Y448" s="150"/>
      <c r="Z448" s="150"/>
      <c r="AA448" s="150"/>
      <c r="AB448" s="150"/>
      <c r="AC448" s="150"/>
      <c r="AD448" s="150"/>
      <c r="AE448" s="150"/>
      <c r="AF448" s="150"/>
      <c r="AG448" s="150" t="s">
        <v>184</v>
      </c>
      <c r="AH448" s="150">
        <v>5</v>
      </c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</row>
    <row r="449" spans="1:60" outlineLevel="1" x14ac:dyDescent="0.15">
      <c r="A449" s="171">
        <v>157</v>
      </c>
      <c r="B449" s="172" t="s">
        <v>716</v>
      </c>
      <c r="C449" s="189" t="s">
        <v>717</v>
      </c>
      <c r="D449" s="173" t="s">
        <v>177</v>
      </c>
      <c r="E449" s="174">
        <v>999.83741999999995</v>
      </c>
      <c r="F449" s="175"/>
      <c r="G449" s="176">
        <f>ROUND(E449*F449,2)</f>
        <v>0</v>
      </c>
      <c r="H449" s="175"/>
      <c r="I449" s="176">
        <f>ROUND(E449*H449,2)</f>
        <v>0</v>
      </c>
      <c r="J449" s="175"/>
      <c r="K449" s="176">
        <f>ROUND(E449*J449,2)</f>
        <v>0</v>
      </c>
      <c r="L449" s="176">
        <v>21</v>
      </c>
      <c r="M449" s="176">
        <f>G449*(1+L449/100)</f>
        <v>0</v>
      </c>
      <c r="N449" s="176">
        <v>4.2000000000000002E-4</v>
      </c>
      <c r="O449" s="176">
        <f>ROUND(E449*N449,2)</f>
        <v>0.42</v>
      </c>
      <c r="P449" s="176">
        <v>0</v>
      </c>
      <c r="Q449" s="176">
        <f>ROUND(E449*P449,2)</f>
        <v>0</v>
      </c>
      <c r="R449" s="176" t="s">
        <v>712</v>
      </c>
      <c r="S449" s="176" t="s">
        <v>179</v>
      </c>
      <c r="T449" s="177" t="s">
        <v>179</v>
      </c>
      <c r="U449" s="160">
        <v>0.10191</v>
      </c>
      <c r="V449" s="160">
        <f>ROUND(E449*U449,2)</f>
        <v>101.89</v>
      </c>
      <c r="W449" s="160"/>
      <c r="X449" s="150"/>
      <c r="Y449" s="150"/>
      <c r="Z449" s="150"/>
      <c r="AA449" s="150"/>
      <c r="AB449" s="150"/>
      <c r="AC449" s="150"/>
      <c r="AD449" s="150"/>
      <c r="AE449" s="150"/>
      <c r="AF449" s="150"/>
      <c r="AG449" s="150" t="s">
        <v>180</v>
      </c>
      <c r="AH449" s="150"/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outlineLevel="1" x14ac:dyDescent="0.15">
      <c r="A450" s="157"/>
      <c r="B450" s="158"/>
      <c r="C450" s="190" t="s">
        <v>556</v>
      </c>
      <c r="D450" s="162"/>
      <c r="E450" s="163">
        <v>393.86162000000002</v>
      </c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50"/>
      <c r="Y450" s="150"/>
      <c r="Z450" s="150"/>
      <c r="AA450" s="150"/>
      <c r="AB450" s="150"/>
      <c r="AC450" s="150"/>
      <c r="AD450" s="150"/>
      <c r="AE450" s="150"/>
      <c r="AF450" s="150"/>
      <c r="AG450" s="150" t="s">
        <v>184</v>
      </c>
      <c r="AH450" s="150">
        <v>5</v>
      </c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outlineLevel="1" x14ac:dyDescent="0.15">
      <c r="A451" s="157"/>
      <c r="B451" s="158"/>
      <c r="C451" s="190" t="s">
        <v>559</v>
      </c>
      <c r="D451" s="162"/>
      <c r="E451" s="163">
        <v>573.44780000000003</v>
      </c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50"/>
      <c r="Y451" s="150"/>
      <c r="Z451" s="150"/>
      <c r="AA451" s="150"/>
      <c r="AB451" s="150"/>
      <c r="AC451" s="150"/>
      <c r="AD451" s="150"/>
      <c r="AE451" s="150"/>
      <c r="AF451" s="150"/>
      <c r="AG451" s="150" t="s">
        <v>184</v>
      </c>
      <c r="AH451" s="150">
        <v>5</v>
      </c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</row>
    <row r="452" spans="1:60" outlineLevel="1" x14ac:dyDescent="0.15">
      <c r="A452" s="157"/>
      <c r="B452" s="158"/>
      <c r="C452" s="190" t="s">
        <v>718</v>
      </c>
      <c r="D452" s="162"/>
      <c r="E452" s="163">
        <v>412.02800000000002</v>
      </c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50"/>
      <c r="Y452" s="150"/>
      <c r="Z452" s="150"/>
      <c r="AA452" s="150"/>
      <c r="AB452" s="150"/>
      <c r="AC452" s="150"/>
      <c r="AD452" s="150"/>
      <c r="AE452" s="150"/>
      <c r="AF452" s="150"/>
      <c r="AG452" s="150" t="s">
        <v>184</v>
      </c>
      <c r="AH452" s="150">
        <v>5</v>
      </c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</row>
    <row r="453" spans="1:60" outlineLevel="1" x14ac:dyDescent="0.15">
      <c r="A453" s="157"/>
      <c r="B453" s="158"/>
      <c r="C453" s="190" t="s">
        <v>719</v>
      </c>
      <c r="D453" s="162"/>
      <c r="E453" s="163">
        <v>-379.5</v>
      </c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50"/>
      <c r="Y453" s="150"/>
      <c r="Z453" s="150"/>
      <c r="AA453" s="150"/>
      <c r="AB453" s="150"/>
      <c r="AC453" s="150"/>
      <c r="AD453" s="150"/>
      <c r="AE453" s="150"/>
      <c r="AF453" s="150"/>
      <c r="AG453" s="150" t="s">
        <v>184</v>
      </c>
      <c r="AH453" s="150">
        <v>5</v>
      </c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x14ac:dyDescent="0.15">
      <c r="A454" s="165" t="s">
        <v>173</v>
      </c>
      <c r="B454" s="166" t="s">
        <v>141</v>
      </c>
      <c r="C454" s="188" t="s">
        <v>142</v>
      </c>
      <c r="D454" s="167"/>
      <c r="E454" s="168"/>
      <c r="F454" s="169"/>
      <c r="G454" s="169">
        <f>SUMIF(AG455:AG499,"&lt;&gt;NOR",G455:G499)</f>
        <v>0</v>
      </c>
      <c r="H454" s="169"/>
      <c r="I454" s="169">
        <f>SUM(I455:I499)</f>
        <v>0</v>
      </c>
      <c r="J454" s="169"/>
      <c r="K454" s="169">
        <f>SUM(K455:K499)</f>
        <v>0</v>
      </c>
      <c r="L454" s="169"/>
      <c r="M454" s="169">
        <f>SUM(M455:M499)</f>
        <v>0</v>
      </c>
      <c r="N454" s="169"/>
      <c r="O454" s="169">
        <f>SUM(O455:O499)</f>
        <v>0</v>
      </c>
      <c r="P454" s="169"/>
      <c r="Q454" s="169">
        <f>SUM(Q455:Q499)</f>
        <v>0</v>
      </c>
      <c r="R454" s="169"/>
      <c r="S454" s="169"/>
      <c r="T454" s="170"/>
      <c r="U454" s="164"/>
      <c r="V454" s="164">
        <f>SUM(V455:V499)</f>
        <v>0</v>
      </c>
      <c r="W454" s="164"/>
      <c r="AG454" t="s">
        <v>174</v>
      </c>
    </row>
    <row r="455" spans="1:60" outlineLevel="1" x14ac:dyDescent="0.15">
      <c r="A455" s="171">
        <v>158</v>
      </c>
      <c r="B455" s="172" t="s">
        <v>720</v>
      </c>
      <c r="C455" s="189" t="s">
        <v>721</v>
      </c>
      <c r="D455" s="173" t="s">
        <v>722</v>
      </c>
      <c r="E455" s="174">
        <v>55.688800000000001</v>
      </c>
      <c r="F455" s="175"/>
      <c r="G455" s="176">
        <f>ROUND(E455*F455,2)</f>
        <v>0</v>
      </c>
      <c r="H455" s="175"/>
      <c r="I455" s="176">
        <f>ROUND(E455*H455,2)</f>
        <v>0</v>
      </c>
      <c r="J455" s="175"/>
      <c r="K455" s="176">
        <f>ROUND(E455*J455,2)</f>
        <v>0</v>
      </c>
      <c r="L455" s="176">
        <v>21</v>
      </c>
      <c r="M455" s="176">
        <f>G455*(1+L455/100)</f>
        <v>0</v>
      </c>
      <c r="N455" s="176">
        <v>0</v>
      </c>
      <c r="O455" s="176">
        <f>ROUND(E455*N455,2)</f>
        <v>0</v>
      </c>
      <c r="P455" s="176">
        <v>0</v>
      </c>
      <c r="Q455" s="176">
        <f>ROUND(E455*P455,2)</f>
        <v>0</v>
      </c>
      <c r="R455" s="176"/>
      <c r="S455" s="176" t="s">
        <v>265</v>
      </c>
      <c r="T455" s="177" t="s">
        <v>266</v>
      </c>
      <c r="U455" s="160">
        <v>0</v>
      </c>
      <c r="V455" s="160">
        <f>ROUND(E455*U455,2)</f>
        <v>0</v>
      </c>
      <c r="W455" s="160"/>
      <c r="X455" s="150"/>
      <c r="Y455" s="150"/>
      <c r="Z455" s="150"/>
      <c r="AA455" s="150"/>
      <c r="AB455" s="150"/>
      <c r="AC455" s="150"/>
      <c r="AD455" s="150"/>
      <c r="AE455" s="150"/>
      <c r="AF455" s="150"/>
      <c r="AG455" s="150" t="s">
        <v>180</v>
      </c>
      <c r="AH455" s="150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outlineLevel="1" x14ac:dyDescent="0.15">
      <c r="A456" s="157"/>
      <c r="B456" s="158"/>
      <c r="C456" s="190" t="s">
        <v>723</v>
      </c>
      <c r="D456" s="162"/>
      <c r="E456" s="163">
        <v>35.388800000000003</v>
      </c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50"/>
      <c r="Y456" s="150"/>
      <c r="Z456" s="150"/>
      <c r="AA456" s="150"/>
      <c r="AB456" s="150"/>
      <c r="AC456" s="150"/>
      <c r="AD456" s="150"/>
      <c r="AE456" s="150"/>
      <c r="AF456" s="150"/>
      <c r="AG456" s="150" t="s">
        <v>184</v>
      </c>
      <c r="AH456" s="150">
        <v>0</v>
      </c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</row>
    <row r="457" spans="1:60" outlineLevel="1" x14ac:dyDescent="0.15">
      <c r="A457" s="157"/>
      <c r="B457" s="158"/>
      <c r="C457" s="190" t="s">
        <v>724</v>
      </c>
      <c r="D457" s="162"/>
      <c r="E457" s="163">
        <v>20.3</v>
      </c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50"/>
      <c r="Y457" s="150"/>
      <c r="Z457" s="150"/>
      <c r="AA457" s="150"/>
      <c r="AB457" s="150"/>
      <c r="AC457" s="150"/>
      <c r="AD457" s="150"/>
      <c r="AE457" s="150"/>
      <c r="AF457" s="150"/>
      <c r="AG457" s="150" t="s">
        <v>184</v>
      </c>
      <c r="AH457" s="150">
        <v>0</v>
      </c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 outlineLevel="1" x14ac:dyDescent="0.15">
      <c r="A458" s="171">
        <v>159</v>
      </c>
      <c r="B458" s="172" t="s">
        <v>725</v>
      </c>
      <c r="C458" s="189" t="s">
        <v>726</v>
      </c>
      <c r="D458" s="173" t="s">
        <v>722</v>
      </c>
      <c r="E458" s="174">
        <v>10.821999999999999</v>
      </c>
      <c r="F458" s="175"/>
      <c r="G458" s="176">
        <f>ROUND(E458*F458,2)</f>
        <v>0</v>
      </c>
      <c r="H458" s="175"/>
      <c r="I458" s="176">
        <f>ROUND(E458*H458,2)</f>
        <v>0</v>
      </c>
      <c r="J458" s="175"/>
      <c r="K458" s="176">
        <f>ROUND(E458*J458,2)</f>
        <v>0</v>
      </c>
      <c r="L458" s="176">
        <v>21</v>
      </c>
      <c r="M458" s="176">
        <f>G458*(1+L458/100)</f>
        <v>0</v>
      </c>
      <c r="N458" s="176">
        <v>0</v>
      </c>
      <c r="O458" s="176">
        <f>ROUND(E458*N458,2)</f>
        <v>0</v>
      </c>
      <c r="P458" s="176">
        <v>0</v>
      </c>
      <c r="Q458" s="176">
        <f>ROUND(E458*P458,2)</f>
        <v>0</v>
      </c>
      <c r="R458" s="176"/>
      <c r="S458" s="176" t="s">
        <v>265</v>
      </c>
      <c r="T458" s="177" t="s">
        <v>266</v>
      </c>
      <c r="U458" s="160">
        <v>0</v>
      </c>
      <c r="V458" s="160">
        <f>ROUND(E458*U458,2)</f>
        <v>0</v>
      </c>
      <c r="W458" s="160"/>
      <c r="X458" s="150"/>
      <c r="Y458" s="150"/>
      <c r="Z458" s="150"/>
      <c r="AA458" s="150"/>
      <c r="AB458" s="150"/>
      <c r="AC458" s="150"/>
      <c r="AD458" s="150"/>
      <c r="AE458" s="150"/>
      <c r="AF458" s="150"/>
      <c r="AG458" s="150" t="s">
        <v>180</v>
      </c>
      <c r="AH458" s="150"/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</row>
    <row r="459" spans="1:60" outlineLevel="1" x14ac:dyDescent="0.15">
      <c r="A459" s="157"/>
      <c r="B459" s="158"/>
      <c r="C459" s="190" t="s">
        <v>193</v>
      </c>
      <c r="D459" s="162"/>
      <c r="E459" s="163">
        <v>10.821999999999999</v>
      </c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50"/>
      <c r="Y459" s="150"/>
      <c r="Z459" s="150"/>
      <c r="AA459" s="150"/>
      <c r="AB459" s="150"/>
      <c r="AC459" s="150"/>
      <c r="AD459" s="150"/>
      <c r="AE459" s="150"/>
      <c r="AF459" s="150"/>
      <c r="AG459" s="150" t="s">
        <v>184</v>
      </c>
      <c r="AH459" s="150">
        <v>0</v>
      </c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 outlineLevel="1" x14ac:dyDescent="0.15">
      <c r="A460" s="171">
        <v>160</v>
      </c>
      <c r="B460" s="172" t="s">
        <v>727</v>
      </c>
      <c r="C460" s="189" t="s">
        <v>728</v>
      </c>
      <c r="D460" s="173" t="s">
        <v>722</v>
      </c>
      <c r="E460" s="174">
        <v>22.5</v>
      </c>
      <c r="F460" s="175"/>
      <c r="G460" s="176">
        <f>ROUND(E460*F460,2)</f>
        <v>0</v>
      </c>
      <c r="H460" s="175"/>
      <c r="I460" s="176">
        <f>ROUND(E460*H460,2)</f>
        <v>0</v>
      </c>
      <c r="J460" s="175"/>
      <c r="K460" s="176">
        <f>ROUND(E460*J460,2)</f>
        <v>0</v>
      </c>
      <c r="L460" s="176">
        <v>21</v>
      </c>
      <c r="M460" s="176">
        <f>G460*(1+L460/100)</f>
        <v>0</v>
      </c>
      <c r="N460" s="176">
        <v>0</v>
      </c>
      <c r="O460" s="176">
        <f>ROUND(E460*N460,2)</f>
        <v>0</v>
      </c>
      <c r="P460" s="176">
        <v>0</v>
      </c>
      <c r="Q460" s="176">
        <f>ROUND(E460*P460,2)</f>
        <v>0</v>
      </c>
      <c r="R460" s="176"/>
      <c r="S460" s="176" t="s">
        <v>265</v>
      </c>
      <c r="T460" s="177" t="s">
        <v>266</v>
      </c>
      <c r="U460" s="160">
        <v>0</v>
      </c>
      <c r="V460" s="160">
        <f>ROUND(E460*U460,2)</f>
        <v>0</v>
      </c>
      <c r="W460" s="160"/>
      <c r="X460" s="150"/>
      <c r="Y460" s="150"/>
      <c r="Z460" s="150"/>
      <c r="AA460" s="150"/>
      <c r="AB460" s="150"/>
      <c r="AC460" s="150"/>
      <c r="AD460" s="150"/>
      <c r="AE460" s="150"/>
      <c r="AF460" s="150"/>
      <c r="AG460" s="150" t="s">
        <v>180</v>
      </c>
      <c r="AH460" s="150"/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</row>
    <row r="461" spans="1:60" outlineLevel="1" x14ac:dyDescent="0.15">
      <c r="A461" s="157"/>
      <c r="B461" s="158"/>
      <c r="C461" s="190" t="s">
        <v>615</v>
      </c>
      <c r="D461" s="162"/>
      <c r="E461" s="163">
        <v>22.5</v>
      </c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50"/>
      <c r="Y461" s="150"/>
      <c r="Z461" s="150"/>
      <c r="AA461" s="150"/>
      <c r="AB461" s="150"/>
      <c r="AC461" s="150"/>
      <c r="AD461" s="150"/>
      <c r="AE461" s="150"/>
      <c r="AF461" s="150"/>
      <c r="AG461" s="150" t="s">
        <v>184</v>
      </c>
      <c r="AH461" s="150">
        <v>0</v>
      </c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</row>
    <row r="462" spans="1:60" outlineLevel="1" x14ac:dyDescent="0.15">
      <c r="A462" s="171">
        <v>161</v>
      </c>
      <c r="B462" s="172" t="s">
        <v>729</v>
      </c>
      <c r="C462" s="189" t="s">
        <v>730</v>
      </c>
      <c r="D462" s="173" t="s">
        <v>722</v>
      </c>
      <c r="E462" s="174">
        <v>14.48</v>
      </c>
      <c r="F462" s="175"/>
      <c r="G462" s="176">
        <f>ROUND(E462*F462,2)</f>
        <v>0</v>
      </c>
      <c r="H462" s="175"/>
      <c r="I462" s="176">
        <f>ROUND(E462*H462,2)</f>
        <v>0</v>
      </c>
      <c r="J462" s="175"/>
      <c r="K462" s="176">
        <f>ROUND(E462*J462,2)</f>
        <v>0</v>
      </c>
      <c r="L462" s="176">
        <v>21</v>
      </c>
      <c r="M462" s="176">
        <f>G462*(1+L462/100)</f>
        <v>0</v>
      </c>
      <c r="N462" s="176">
        <v>0</v>
      </c>
      <c r="O462" s="176">
        <f>ROUND(E462*N462,2)</f>
        <v>0</v>
      </c>
      <c r="P462" s="176">
        <v>0</v>
      </c>
      <c r="Q462" s="176">
        <f>ROUND(E462*P462,2)</f>
        <v>0</v>
      </c>
      <c r="R462" s="176"/>
      <c r="S462" s="176" t="s">
        <v>265</v>
      </c>
      <c r="T462" s="177" t="s">
        <v>266</v>
      </c>
      <c r="U462" s="160">
        <v>0</v>
      </c>
      <c r="V462" s="160">
        <f>ROUND(E462*U462,2)</f>
        <v>0</v>
      </c>
      <c r="W462" s="160"/>
      <c r="X462" s="150"/>
      <c r="Y462" s="150"/>
      <c r="Z462" s="150"/>
      <c r="AA462" s="150"/>
      <c r="AB462" s="150"/>
      <c r="AC462" s="150"/>
      <c r="AD462" s="150"/>
      <c r="AE462" s="150"/>
      <c r="AF462" s="150"/>
      <c r="AG462" s="150" t="s">
        <v>180</v>
      </c>
      <c r="AH462" s="150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</row>
    <row r="463" spans="1:60" outlineLevel="1" x14ac:dyDescent="0.15">
      <c r="A463" s="157"/>
      <c r="B463" s="158"/>
      <c r="C463" s="190" t="s">
        <v>731</v>
      </c>
      <c r="D463" s="162"/>
      <c r="E463" s="163">
        <v>14.48</v>
      </c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50"/>
      <c r="Y463" s="150"/>
      <c r="Z463" s="150"/>
      <c r="AA463" s="150"/>
      <c r="AB463" s="150"/>
      <c r="AC463" s="150"/>
      <c r="AD463" s="150"/>
      <c r="AE463" s="150"/>
      <c r="AF463" s="150"/>
      <c r="AG463" s="150" t="s">
        <v>184</v>
      </c>
      <c r="AH463" s="150">
        <v>0</v>
      </c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</row>
    <row r="464" spans="1:60" outlineLevel="1" x14ac:dyDescent="0.15">
      <c r="A464" s="171">
        <v>162</v>
      </c>
      <c r="B464" s="172" t="s">
        <v>732</v>
      </c>
      <c r="C464" s="189" t="s">
        <v>733</v>
      </c>
      <c r="D464" s="173" t="s">
        <v>722</v>
      </c>
      <c r="E464" s="174">
        <v>90.765900000000002</v>
      </c>
      <c r="F464" s="175"/>
      <c r="G464" s="176">
        <f>ROUND(E464*F464,2)</f>
        <v>0</v>
      </c>
      <c r="H464" s="175"/>
      <c r="I464" s="176">
        <f>ROUND(E464*H464,2)</f>
        <v>0</v>
      </c>
      <c r="J464" s="175"/>
      <c r="K464" s="176">
        <f>ROUND(E464*J464,2)</f>
        <v>0</v>
      </c>
      <c r="L464" s="176">
        <v>21</v>
      </c>
      <c r="M464" s="176">
        <f>G464*(1+L464/100)</f>
        <v>0</v>
      </c>
      <c r="N464" s="176">
        <v>0</v>
      </c>
      <c r="O464" s="176">
        <f>ROUND(E464*N464,2)</f>
        <v>0</v>
      </c>
      <c r="P464" s="176">
        <v>0</v>
      </c>
      <c r="Q464" s="176">
        <f>ROUND(E464*P464,2)</f>
        <v>0</v>
      </c>
      <c r="R464" s="176"/>
      <c r="S464" s="176" t="s">
        <v>265</v>
      </c>
      <c r="T464" s="177" t="s">
        <v>266</v>
      </c>
      <c r="U464" s="160">
        <v>0</v>
      </c>
      <c r="V464" s="160">
        <f>ROUND(E464*U464,2)</f>
        <v>0</v>
      </c>
      <c r="W464" s="160"/>
      <c r="X464" s="150"/>
      <c r="Y464" s="150"/>
      <c r="Z464" s="150"/>
      <c r="AA464" s="150"/>
      <c r="AB464" s="150"/>
      <c r="AC464" s="150"/>
      <c r="AD464" s="150"/>
      <c r="AE464" s="150"/>
      <c r="AF464" s="150"/>
      <c r="AG464" s="150" t="s">
        <v>180</v>
      </c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</row>
    <row r="465" spans="1:60" outlineLevel="1" x14ac:dyDescent="0.15">
      <c r="A465" s="157"/>
      <c r="B465" s="158"/>
      <c r="C465" s="190" t="s">
        <v>183</v>
      </c>
      <c r="D465" s="162"/>
      <c r="E465" s="163">
        <v>90.765900000000002</v>
      </c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50" t="s">
        <v>184</v>
      </c>
      <c r="AH465" s="150">
        <v>0</v>
      </c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</row>
    <row r="466" spans="1:60" outlineLevel="1" x14ac:dyDescent="0.15">
      <c r="A466" s="171">
        <v>163</v>
      </c>
      <c r="B466" s="172" t="s">
        <v>734</v>
      </c>
      <c r="C466" s="189" t="s">
        <v>735</v>
      </c>
      <c r="D466" s="173" t="s">
        <v>722</v>
      </c>
      <c r="E466" s="174">
        <v>46.347999999999999</v>
      </c>
      <c r="F466" s="175"/>
      <c r="G466" s="176">
        <f>ROUND(E466*F466,2)</f>
        <v>0</v>
      </c>
      <c r="H466" s="175"/>
      <c r="I466" s="176">
        <f>ROUND(E466*H466,2)</f>
        <v>0</v>
      </c>
      <c r="J466" s="175"/>
      <c r="K466" s="176">
        <f>ROUND(E466*J466,2)</f>
        <v>0</v>
      </c>
      <c r="L466" s="176">
        <v>21</v>
      </c>
      <c r="M466" s="176">
        <f>G466*(1+L466/100)</f>
        <v>0</v>
      </c>
      <c r="N466" s="176">
        <v>0</v>
      </c>
      <c r="O466" s="176">
        <f>ROUND(E466*N466,2)</f>
        <v>0</v>
      </c>
      <c r="P466" s="176">
        <v>0</v>
      </c>
      <c r="Q466" s="176">
        <f>ROUND(E466*P466,2)</f>
        <v>0</v>
      </c>
      <c r="R466" s="176"/>
      <c r="S466" s="176" t="s">
        <v>265</v>
      </c>
      <c r="T466" s="177" t="s">
        <v>266</v>
      </c>
      <c r="U466" s="160">
        <v>0</v>
      </c>
      <c r="V466" s="160">
        <f>ROUND(E466*U466,2)</f>
        <v>0</v>
      </c>
      <c r="W466" s="160"/>
      <c r="X466" s="150"/>
      <c r="Y466" s="150"/>
      <c r="Z466" s="150"/>
      <c r="AA466" s="150"/>
      <c r="AB466" s="150"/>
      <c r="AC466" s="150"/>
      <c r="AD466" s="150"/>
      <c r="AE466" s="150"/>
      <c r="AF466" s="150"/>
      <c r="AG466" s="150" t="s">
        <v>180</v>
      </c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</row>
    <row r="467" spans="1:60" outlineLevel="1" x14ac:dyDescent="0.15">
      <c r="A467" s="157"/>
      <c r="B467" s="158"/>
      <c r="C467" s="190" t="s">
        <v>408</v>
      </c>
      <c r="D467" s="162"/>
      <c r="E467" s="163">
        <v>46.347999999999999</v>
      </c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50"/>
      <c r="Y467" s="150"/>
      <c r="Z467" s="150"/>
      <c r="AA467" s="150"/>
      <c r="AB467" s="150"/>
      <c r="AC467" s="150"/>
      <c r="AD467" s="150"/>
      <c r="AE467" s="150"/>
      <c r="AF467" s="150"/>
      <c r="AG467" s="150" t="s">
        <v>184</v>
      </c>
      <c r="AH467" s="150">
        <v>0</v>
      </c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</row>
    <row r="468" spans="1:60" outlineLevel="1" x14ac:dyDescent="0.15">
      <c r="A468" s="171">
        <v>164</v>
      </c>
      <c r="B468" s="172" t="s">
        <v>736</v>
      </c>
      <c r="C468" s="189" t="s">
        <v>737</v>
      </c>
      <c r="D468" s="173" t="s">
        <v>722</v>
      </c>
      <c r="E468" s="174">
        <v>69.522000000000006</v>
      </c>
      <c r="F468" s="175"/>
      <c r="G468" s="176">
        <f>ROUND(E468*F468,2)</f>
        <v>0</v>
      </c>
      <c r="H468" s="175"/>
      <c r="I468" s="176">
        <f>ROUND(E468*H468,2)</f>
        <v>0</v>
      </c>
      <c r="J468" s="175"/>
      <c r="K468" s="176">
        <f>ROUND(E468*J468,2)</f>
        <v>0</v>
      </c>
      <c r="L468" s="176">
        <v>21</v>
      </c>
      <c r="M468" s="176">
        <f>G468*(1+L468/100)</f>
        <v>0</v>
      </c>
      <c r="N468" s="176">
        <v>0</v>
      </c>
      <c r="O468" s="176">
        <f>ROUND(E468*N468,2)</f>
        <v>0</v>
      </c>
      <c r="P468" s="176">
        <v>0</v>
      </c>
      <c r="Q468" s="176">
        <f>ROUND(E468*P468,2)</f>
        <v>0</v>
      </c>
      <c r="R468" s="176"/>
      <c r="S468" s="176" t="s">
        <v>265</v>
      </c>
      <c r="T468" s="177" t="s">
        <v>266</v>
      </c>
      <c r="U468" s="160">
        <v>0</v>
      </c>
      <c r="V468" s="160">
        <f>ROUND(E468*U468,2)</f>
        <v>0</v>
      </c>
      <c r="W468" s="160"/>
      <c r="X468" s="150"/>
      <c r="Y468" s="150"/>
      <c r="Z468" s="150"/>
      <c r="AA468" s="150"/>
      <c r="AB468" s="150"/>
      <c r="AC468" s="150"/>
      <c r="AD468" s="150"/>
      <c r="AE468" s="150"/>
      <c r="AF468" s="150"/>
      <c r="AG468" s="150" t="s">
        <v>180</v>
      </c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</row>
    <row r="469" spans="1:60" outlineLevel="1" x14ac:dyDescent="0.15">
      <c r="A469" s="157"/>
      <c r="B469" s="158"/>
      <c r="C469" s="190" t="s">
        <v>409</v>
      </c>
      <c r="D469" s="162"/>
      <c r="E469" s="163">
        <v>69.522000000000006</v>
      </c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50"/>
      <c r="Y469" s="150"/>
      <c r="Z469" s="150"/>
      <c r="AA469" s="150"/>
      <c r="AB469" s="150"/>
      <c r="AC469" s="150"/>
      <c r="AD469" s="150"/>
      <c r="AE469" s="150"/>
      <c r="AF469" s="150"/>
      <c r="AG469" s="150" t="s">
        <v>184</v>
      </c>
      <c r="AH469" s="150">
        <v>0</v>
      </c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</row>
    <row r="470" spans="1:60" outlineLevel="1" x14ac:dyDescent="0.15">
      <c r="A470" s="171">
        <v>165</v>
      </c>
      <c r="B470" s="172" t="s">
        <v>738</v>
      </c>
      <c r="C470" s="189" t="s">
        <v>739</v>
      </c>
      <c r="D470" s="173" t="s">
        <v>722</v>
      </c>
      <c r="E470" s="174">
        <v>24.584</v>
      </c>
      <c r="F470" s="175"/>
      <c r="G470" s="176">
        <f>ROUND(E470*F470,2)</f>
        <v>0</v>
      </c>
      <c r="H470" s="175"/>
      <c r="I470" s="176">
        <f>ROUND(E470*H470,2)</f>
        <v>0</v>
      </c>
      <c r="J470" s="175"/>
      <c r="K470" s="176">
        <f>ROUND(E470*J470,2)</f>
        <v>0</v>
      </c>
      <c r="L470" s="176">
        <v>21</v>
      </c>
      <c r="M470" s="176">
        <f>G470*(1+L470/100)</f>
        <v>0</v>
      </c>
      <c r="N470" s="176">
        <v>0</v>
      </c>
      <c r="O470" s="176">
        <f>ROUND(E470*N470,2)</f>
        <v>0</v>
      </c>
      <c r="P470" s="176">
        <v>0</v>
      </c>
      <c r="Q470" s="176">
        <f>ROUND(E470*P470,2)</f>
        <v>0</v>
      </c>
      <c r="R470" s="176"/>
      <c r="S470" s="176" t="s">
        <v>265</v>
      </c>
      <c r="T470" s="177" t="s">
        <v>740</v>
      </c>
      <c r="U470" s="160">
        <v>0</v>
      </c>
      <c r="V470" s="160">
        <f>ROUND(E470*U470,2)</f>
        <v>0</v>
      </c>
      <c r="W470" s="160"/>
      <c r="X470" s="150"/>
      <c r="Y470" s="150"/>
      <c r="Z470" s="150"/>
      <c r="AA470" s="150"/>
      <c r="AB470" s="150"/>
      <c r="AC470" s="150"/>
      <c r="AD470" s="150"/>
      <c r="AE470" s="150"/>
      <c r="AF470" s="150"/>
      <c r="AG470" s="150" t="s">
        <v>180</v>
      </c>
      <c r="AH470" s="150"/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</row>
    <row r="471" spans="1:60" outlineLevel="1" x14ac:dyDescent="0.15">
      <c r="A471" s="157"/>
      <c r="B471" s="158"/>
      <c r="C471" s="190" t="s">
        <v>427</v>
      </c>
      <c r="D471" s="162"/>
      <c r="E471" s="163">
        <v>24.584</v>
      </c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50"/>
      <c r="Y471" s="150"/>
      <c r="Z471" s="150"/>
      <c r="AA471" s="150"/>
      <c r="AB471" s="150"/>
      <c r="AC471" s="150"/>
      <c r="AD471" s="150"/>
      <c r="AE471" s="150"/>
      <c r="AF471" s="150"/>
      <c r="AG471" s="150" t="s">
        <v>184</v>
      </c>
      <c r="AH471" s="150">
        <v>0</v>
      </c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</row>
    <row r="472" spans="1:60" outlineLevel="1" x14ac:dyDescent="0.15">
      <c r="A472" s="171">
        <v>166</v>
      </c>
      <c r="B472" s="172" t="s">
        <v>741</v>
      </c>
      <c r="C472" s="189" t="s">
        <v>742</v>
      </c>
      <c r="D472" s="173" t="s">
        <v>722</v>
      </c>
      <c r="E472" s="174">
        <v>111.54900000000001</v>
      </c>
      <c r="F472" s="175"/>
      <c r="G472" s="176">
        <f>ROUND(E472*F472,2)</f>
        <v>0</v>
      </c>
      <c r="H472" s="175"/>
      <c r="I472" s="176">
        <f>ROUND(E472*H472,2)</f>
        <v>0</v>
      </c>
      <c r="J472" s="175"/>
      <c r="K472" s="176">
        <f>ROUND(E472*J472,2)</f>
        <v>0</v>
      </c>
      <c r="L472" s="176">
        <v>21</v>
      </c>
      <c r="M472" s="176">
        <f>G472*(1+L472/100)</f>
        <v>0</v>
      </c>
      <c r="N472" s="176">
        <v>0</v>
      </c>
      <c r="O472" s="176">
        <f>ROUND(E472*N472,2)</f>
        <v>0</v>
      </c>
      <c r="P472" s="176">
        <v>0</v>
      </c>
      <c r="Q472" s="176">
        <f>ROUND(E472*P472,2)</f>
        <v>0</v>
      </c>
      <c r="R472" s="176"/>
      <c r="S472" s="176" t="s">
        <v>265</v>
      </c>
      <c r="T472" s="177" t="s">
        <v>740</v>
      </c>
      <c r="U472" s="160">
        <v>0</v>
      </c>
      <c r="V472" s="160">
        <f>ROUND(E472*U472,2)</f>
        <v>0</v>
      </c>
      <c r="W472" s="160"/>
      <c r="X472" s="150"/>
      <c r="Y472" s="150"/>
      <c r="Z472" s="150"/>
      <c r="AA472" s="150"/>
      <c r="AB472" s="150"/>
      <c r="AC472" s="150"/>
      <c r="AD472" s="150"/>
      <c r="AE472" s="150"/>
      <c r="AF472" s="150"/>
      <c r="AG472" s="150" t="s">
        <v>180</v>
      </c>
      <c r="AH472" s="150"/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</row>
    <row r="473" spans="1:60" outlineLevel="1" x14ac:dyDescent="0.15">
      <c r="A473" s="157"/>
      <c r="B473" s="158"/>
      <c r="C473" s="190" t="s">
        <v>428</v>
      </c>
      <c r="D473" s="162"/>
      <c r="E473" s="163">
        <v>111.54900000000001</v>
      </c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50"/>
      <c r="Y473" s="150"/>
      <c r="Z473" s="150"/>
      <c r="AA473" s="150"/>
      <c r="AB473" s="150"/>
      <c r="AC473" s="150"/>
      <c r="AD473" s="150"/>
      <c r="AE473" s="150"/>
      <c r="AF473" s="150"/>
      <c r="AG473" s="150" t="s">
        <v>184</v>
      </c>
      <c r="AH473" s="150">
        <v>0</v>
      </c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</row>
    <row r="474" spans="1:60" outlineLevel="1" x14ac:dyDescent="0.15">
      <c r="A474" s="171">
        <v>167</v>
      </c>
      <c r="B474" s="172" t="s">
        <v>743</v>
      </c>
      <c r="C474" s="189" t="s">
        <v>744</v>
      </c>
      <c r="D474" s="173" t="s">
        <v>722</v>
      </c>
      <c r="E474" s="174">
        <v>5.0999999999999996</v>
      </c>
      <c r="F474" s="175"/>
      <c r="G474" s="176">
        <f>ROUND(E474*F474,2)</f>
        <v>0</v>
      </c>
      <c r="H474" s="175"/>
      <c r="I474" s="176">
        <f>ROUND(E474*H474,2)</f>
        <v>0</v>
      </c>
      <c r="J474" s="175"/>
      <c r="K474" s="176">
        <f>ROUND(E474*J474,2)</f>
        <v>0</v>
      </c>
      <c r="L474" s="176">
        <v>21</v>
      </c>
      <c r="M474" s="176">
        <f>G474*(1+L474/100)</f>
        <v>0</v>
      </c>
      <c r="N474" s="176">
        <v>0</v>
      </c>
      <c r="O474" s="176">
        <f>ROUND(E474*N474,2)</f>
        <v>0</v>
      </c>
      <c r="P474" s="176">
        <v>0</v>
      </c>
      <c r="Q474" s="176">
        <f>ROUND(E474*P474,2)</f>
        <v>0</v>
      </c>
      <c r="R474" s="176"/>
      <c r="S474" s="176" t="s">
        <v>265</v>
      </c>
      <c r="T474" s="177" t="s">
        <v>740</v>
      </c>
      <c r="U474" s="160">
        <v>0</v>
      </c>
      <c r="V474" s="160">
        <f>ROUND(E474*U474,2)</f>
        <v>0</v>
      </c>
      <c r="W474" s="160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 t="s">
        <v>180</v>
      </c>
      <c r="AH474" s="150"/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</row>
    <row r="475" spans="1:60" outlineLevel="1" x14ac:dyDescent="0.15">
      <c r="A475" s="157"/>
      <c r="B475" s="158"/>
      <c r="C475" s="190" t="s">
        <v>745</v>
      </c>
      <c r="D475" s="162"/>
      <c r="E475" s="163">
        <v>5.0999999999999996</v>
      </c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 t="s">
        <v>184</v>
      </c>
      <c r="AH475" s="150">
        <v>0</v>
      </c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</row>
    <row r="476" spans="1:60" outlineLevel="1" x14ac:dyDescent="0.15">
      <c r="A476" s="171">
        <v>168</v>
      </c>
      <c r="B476" s="172" t="s">
        <v>746</v>
      </c>
      <c r="C476" s="189" t="s">
        <v>747</v>
      </c>
      <c r="D476" s="173" t="s">
        <v>722</v>
      </c>
      <c r="E476" s="174">
        <v>81.69</v>
      </c>
      <c r="F476" s="175"/>
      <c r="G476" s="176">
        <f>ROUND(E476*F476,2)</f>
        <v>0</v>
      </c>
      <c r="H476" s="175"/>
      <c r="I476" s="176">
        <f>ROUND(E476*H476,2)</f>
        <v>0</v>
      </c>
      <c r="J476" s="175"/>
      <c r="K476" s="176">
        <f>ROUND(E476*J476,2)</f>
        <v>0</v>
      </c>
      <c r="L476" s="176">
        <v>21</v>
      </c>
      <c r="M476" s="176">
        <f>G476*(1+L476/100)</f>
        <v>0</v>
      </c>
      <c r="N476" s="176">
        <v>0</v>
      </c>
      <c r="O476" s="176">
        <f>ROUND(E476*N476,2)</f>
        <v>0</v>
      </c>
      <c r="P476" s="176">
        <v>0</v>
      </c>
      <c r="Q476" s="176">
        <f>ROUND(E476*P476,2)</f>
        <v>0</v>
      </c>
      <c r="R476" s="176"/>
      <c r="S476" s="176" t="s">
        <v>265</v>
      </c>
      <c r="T476" s="177" t="s">
        <v>266</v>
      </c>
      <c r="U476" s="160">
        <v>0</v>
      </c>
      <c r="V476" s="160">
        <f>ROUND(E476*U476,2)</f>
        <v>0</v>
      </c>
      <c r="W476" s="16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 t="s">
        <v>180</v>
      </c>
      <c r="AH476" s="150"/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</row>
    <row r="477" spans="1:60" outlineLevel="1" x14ac:dyDescent="0.15">
      <c r="A477" s="157"/>
      <c r="B477" s="158"/>
      <c r="C477" s="190" t="s">
        <v>748</v>
      </c>
      <c r="D477" s="162"/>
      <c r="E477" s="163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 t="s">
        <v>184</v>
      </c>
      <c r="AH477" s="150">
        <v>0</v>
      </c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</row>
    <row r="478" spans="1:60" outlineLevel="1" x14ac:dyDescent="0.15">
      <c r="A478" s="157"/>
      <c r="B478" s="158"/>
      <c r="C478" s="190" t="s">
        <v>749</v>
      </c>
      <c r="D478" s="162"/>
      <c r="E478" s="163">
        <v>12.775</v>
      </c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 t="s">
        <v>184</v>
      </c>
      <c r="AH478" s="150">
        <v>0</v>
      </c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</row>
    <row r="479" spans="1:60" outlineLevel="1" x14ac:dyDescent="0.15">
      <c r="A479" s="157"/>
      <c r="B479" s="158"/>
      <c r="C479" s="190" t="s">
        <v>750</v>
      </c>
      <c r="D479" s="162"/>
      <c r="E479" s="163">
        <v>8.2650000000000006</v>
      </c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 t="s">
        <v>184</v>
      </c>
      <c r="AH479" s="150">
        <v>0</v>
      </c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</row>
    <row r="480" spans="1:60" outlineLevel="1" x14ac:dyDescent="0.15">
      <c r="A480" s="157"/>
      <c r="B480" s="158"/>
      <c r="C480" s="190" t="s">
        <v>751</v>
      </c>
      <c r="D480" s="162"/>
      <c r="E480" s="163">
        <v>9.25</v>
      </c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 t="s">
        <v>184</v>
      </c>
      <c r="AH480" s="150">
        <v>0</v>
      </c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</row>
    <row r="481" spans="1:60" outlineLevel="1" x14ac:dyDescent="0.15">
      <c r="A481" s="157"/>
      <c r="B481" s="158"/>
      <c r="C481" s="190" t="s">
        <v>752</v>
      </c>
      <c r="D481" s="162"/>
      <c r="E481" s="163">
        <v>7.49</v>
      </c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 t="s">
        <v>184</v>
      </c>
      <c r="AH481" s="150">
        <v>0</v>
      </c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</row>
    <row r="482" spans="1:60" outlineLevel="1" x14ac:dyDescent="0.15">
      <c r="A482" s="157"/>
      <c r="B482" s="158"/>
      <c r="C482" s="190" t="s">
        <v>753</v>
      </c>
      <c r="D482" s="162"/>
      <c r="E482" s="163">
        <v>9.27</v>
      </c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 t="s">
        <v>184</v>
      </c>
      <c r="AH482" s="150">
        <v>0</v>
      </c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</row>
    <row r="483" spans="1:60" outlineLevel="1" x14ac:dyDescent="0.15">
      <c r="A483" s="157"/>
      <c r="B483" s="158"/>
      <c r="C483" s="190" t="s">
        <v>754</v>
      </c>
      <c r="D483" s="162"/>
      <c r="E483" s="163">
        <v>32.145000000000003</v>
      </c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 t="s">
        <v>184</v>
      </c>
      <c r="AH483" s="150">
        <v>0</v>
      </c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</row>
    <row r="484" spans="1:60" outlineLevel="1" x14ac:dyDescent="0.15">
      <c r="A484" s="157"/>
      <c r="B484" s="158"/>
      <c r="C484" s="190" t="s">
        <v>755</v>
      </c>
      <c r="D484" s="162"/>
      <c r="E484" s="163">
        <v>2.4950000000000001</v>
      </c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 t="s">
        <v>184</v>
      </c>
      <c r="AH484" s="150">
        <v>0</v>
      </c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</row>
    <row r="485" spans="1:60" outlineLevel="1" x14ac:dyDescent="0.15">
      <c r="A485" s="171">
        <v>169</v>
      </c>
      <c r="B485" s="172" t="s">
        <v>756</v>
      </c>
      <c r="C485" s="189" t="s">
        <v>757</v>
      </c>
      <c r="D485" s="173" t="s">
        <v>722</v>
      </c>
      <c r="E485" s="174">
        <v>330.33800000000002</v>
      </c>
      <c r="F485" s="175"/>
      <c r="G485" s="176">
        <f>ROUND(E485*F485,2)</f>
        <v>0</v>
      </c>
      <c r="H485" s="175"/>
      <c r="I485" s="176">
        <f>ROUND(E485*H485,2)</f>
        <v>0</v>
      </c>
      <c r="J485" s="175"/>
      <c r="K485" s="176">
        <f>ROUND(E485*J485,2)</f>
        <v>0</v>
      </c>
      <c r="L485" s="176">
        <v>21</v>
      </c>
      <c r="M485" s="176">
        <f>G485*(1+L485/100)</f>
        <v>0</v>
      </c>
      <c r="N485" s="176">
        <v>0</v>
      </c>
      <c r="O485" s="176">
        <f>ROUND(E485*N485,2)</f>
        <v>0</v>
      </c>
      <c r="P485" s="176">
        <v>0</v>
      </c>
      <c r="Q485" s="176">
        <f>ROUND(E485*P485,2)</f>
        <v>0</v>
      </c>
      <c r="R485" s="176"/>
      <c r="S485" s="176" t="s">
        <v>265</v>
      </c>
      <c r="T485" s="177" t="s">
        <v>266</v>
      </c>
      <c r="U485" s="160">
        <v>0</v>
      </c>
      <c r="V485" s="160">
        <f>ROUND(E485*U485,2)</f>
        <v>0</v>
      </c>
      <c r="W485" s="16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 t="s">
        <v>180</v>
      </c>
      <c r="AH485" s="150"/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</row>
    <row r="486" spans="1:60" outlineLevel="1" x14ac:dyDescent="0.15">
      <c r="A486" s="157"/>
      <c r="B486" s="158"/>
      <c r="C486" s="190" t="s">
        <v>748</v>
      </c>
      <c r="D486" s="162"/>
      <c r="E486" s="163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 t="s">
        <v>184</v>
      </c>
      <c r="AH486" s="150">
        <v>0</v>
      </c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</row>
    <row r="487" spans="1:60" outlineLevel="1" x14ac:dyDescent="0.15">
      <c r="A487" s="157"/>
      <c r="B487" s="158"/>
      <c r="C487" s="190" t="s">
        <v>758</v>
      </c>
      <c r="D487" s="162"/>
      <c r="E487" s="163">
        <v>25.55</v>
      </c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 t="s">
        <v>184</v>
      </c>
      <c r="AH487" s="150">
        <v>0</v>
      </c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</row>
    <row r="488" spans="1:60" outlineLevel="1" x14ac:dyDescent="0.15">
      <c r="A488" s="157"/>
      <c r="B488" s="158"/>
      <c r="C488" s="190" t="s">
        <v>759</v>
      </c>
      <c r="D488" s="162"/>
      <c r="E488" s="163">
        <v>142.71</v>
      </c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 t="s">
        <v>184</v>
      </c>
      <c r="AH488" s="150">
        <v>0</v>
      </c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</row>
    <row r="489" spans="1:60" outlineLevel="1" x14ac:dyDescent="0.15">
      <c r="A489" s="157"/>
      <c r="B489" s="158"/>
      <c r="C489" s="190" t="s">
        <v>760</v>
      </c>
      <c r="D489" s="162"/>
      <c r="E489" s="163">
        <v>72.67</v>
      </c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 t="s">
        <v>184</v>
      </c>
      <c r="AH489" s="150">
        <v>0</v>
      </c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</row>
    <row r="490" spans="1:60" outlineLevel="1" x14ac:dyDescent="0.15">
      <c r="A490" s="157"/>
      <c r="B490" s="158"/>
      <c r="C490" s="190" t="s">
        <v>761</v>
      </c>
      <c r="D490" s="162"/>
      <c r="E490" s="163">
        <v>20.5</v>
      </c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 t="s">
        <v>184</v>
      </c>
      <c r="AH490" s="150">
        <v>0</v>
      </c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</row>
    <row r="491" spans="1:60" outlineLevel="1" x14ac:dyDescent="0.15">
      <c r="A491" s="157"/>
      <c r="B491" s="158"/>
      <c r="C491" s="190" t="s">
        <v>762</v>
      </c>
      <c r="D491" s="162"/>
      <c r="E491" s="163">
        <v>47.103000000000002</v>
      </c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 t="s">
        <v>184</v>
      </c>
      <c r="AH491" s="150">
        <v>0</v>
      </c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</row>
    <row r="492" spans="1:60" outlineLevel="1" x14ac:dyDescent="0.15">
      <c r="A492" s="157"/>
      <c r="B492" s="158"/>
      <c r="C492" s="190" t="s">
        <v>763</v>
      </c>
      <c r="D492" s="162"/>
      <c r="E492" s="163">
        <v>21.805</v>
      </c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 t="s">
        <v>184</v>
      </c>
      <c r="AH492" s="150">
        <v>0</v>
      </c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</row>
    <row r="493" spans="1:60" outlineLevel="1" x14ac:dyDescent="0.15">
      <c r="A493" s="171">
        <v>170</v>
      </c>
      <c r="B493" s="172" t="s">
        <v>764</v>
      </c>
      <c r="C493" s="189" t="s">
        <v>765</v>
      </c>
      <c r="D493" s="173" t="s">
        <v>722</v>
      </c>
      <c r="E493" s="174">
        <v>162</v>
      </c>
      <c r="F493" s="175"/>
      <c r="G493" s="176">
        <f>ROUND(E493*F493,2)</f>
        <v>0</v>
      </c>
      <c r="H493" s="175"/>
      <c r="I493" s="176">
        <f>ROUND(E493*H493,2)</f>
        <v>0</v>
      </c>
      <c r="J493" s="175"/>
      <c r="K493" s="176">
        <f>ROUND(E493*J493,2)</f>
        <v>0</v>
      </c>
      <c r="L493" s="176">
        <v>21</v>
      </c>
      <c r="M493" s="176">
        <f>G493*(1+L493/100)</f>
        <v>0</v>
      </c>
      <c r="N493" s="176">
        <v>0</v>
      </c>
      <c r="O493" s="176">
        <f>ROUND(E493*N493,2)</f>
        <v>0</v>
      </c>
      <c r="P493" s="176">
        <v>0</v>
      </c>
      <c r="Q493" s="176">
        <f>ROUND(E493*P493,2)</f>
        <v>0</v>
      </c>
      <c r="R493" s="176"/>
      <c r="S493" s="176" t="s">
        <v>265</v>
      </c>
      <c r="T493" s="177" t="s">
        <v>266</v>
      </c>
      <c r="U493" s="160">
        <v>0</v>
      </c>
      <c r="V493" s="160">
        <f>ROUND(E493*U493,2)</f>
        <v>0</v>
      </c>
      <c r="W493" s="16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 t="s">
        <v>180</v>
      </c>
      <c r="AH493" s="150"/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</row>
    <row r="494" spans="1:60" outlineLevel="1" x14ac:dyDescent="0.15">
      <c r="A494" s="157"/>
      <c r="B494" s="158"/>
      <c r="C494" s="190" t="s">
        <v>390</v>
      </c>
      <c r="D494" s="162"/>
      <c r="E494" s="163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 t="s">
        <v>184</v>
      </c>
      <c r="AH494" s="150">
        <v>0</v>
      </c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</row>
    <row r="495" spans="1:60" outlineLevel="1" x14ac:dyDescent="0.15">
      <c r="A495" s="157"/>
      <c r="B495" s="158"/>
      <c r="C495" s="190" t="s">
        <v>391</v>
      </c>
      <c r="D495" s="162"/>
      <c r="E495" s="163">
        <v>56</v>
      </c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 t="s">
        <v>184</v>
      </c>
      <c r="AH495" s="150">
        <v>0</v>
      </c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</row>
    <row r="496" spans="1:60" outlineLevel="1" x14ac:dyDescent="0.15">
      <c r="A496" s="157"/>
      <c r="B496" s="158"/>
      <c r="C496" s="190" t="s">
        <v>392</v>
      </c>
      <c r="D496" s="162"/>
      <c r="E496" s="163">
        <v>106</v>
      </c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 t="s">
        <v>184</v>
      </c>
      <c r="AH496" s="150">
        <v>0</v>
      </c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</row>
    <row r="497" spans="1:60" outlineLevel="1" x14ac:dyDescent="0.15">
      <c r="A497" s="171">
        <v>171</v>
      </c>
      <c r="B497" s="172" t="s">
        <v>766</v>
      </c>
      <c r="C497" s="189" t="s">
        <v>767</v>
      </c>
      <c r="D497" s="173" t="s">
        <v>722</v>
      </c>
      <c r="E497" s="174">
        <v>141.232</v>
      </c>
      <c r="F497" s="175"/>
      <c r="G497" s="176">
        <f>ROUND(E497*F497,2)</f>
        <v>0</v>
      </c>
      <c r="H497" s="175"/>
      <c r="I497" s="176">
        <f>ROUND(E497*H497,2)</f>
        <v>0</v>
      </c>
      <c r="J497" s="175"/>
      <c r="K497" s="176">
        <f>ROUND(E497*J497,2)</f>
        <v>0</v>
      </c>
      <c r="L497" s="176">
        <v>21</v>
      </c>
      <c r="M497" s="176">
        <f>G497*(1+L497/100)</f>
        <v>0</v>
      </c>
      <c r="N497" s="176">
        <v>0</v>
      </c>
      <c r="O497" s="176">
        <f>ROUND(E497*N497,2)</f>
        <v>0</v>
      </c>
      <c r="P497" s="176">
        <v>0</v>
      </c>
      <c r="Q497" s="176">
        <f>ROUND(E497*P497,2)</f>
        <v>0</v>
      </c>
      <c r="R497" s="176"/>
      <c r="S497" s="176" t="s">
        <v>265</v>
      </c>
      <c r="T497" s="177" t="s">
        <v>740</v>
      </c>
      <c r="U497" s="160">
        <v>0</v>
      </c>
      <c r="V497" s="160">
        <f>ROUND(E497*U497,2)</f>
        <v>0</v>
      </c>
      <c r="W497" s="16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 t="s">
        <v>180</v>
      </c>
      <c r="AH497" s="150"/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</row>
    <row r="498" spans="1:60" outlineLevel="1" x14ac:dyDescent="0.15">
      <c r="A498" s="157"/>
      <c r="B498" s="158"/>
      <c r="C498" s="190" t="s">
        <v>768</v>
      </c>
      <c r="D498" s="162"/>
      <c r="E498" s="163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 t="s">
        <v>184</v>
      </c>
      <c r="AH498" s="150">
        <v>0</v>
      </c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</row>
    <row r="499" spans="1:60" outlineLevel="1" x14ac:dyDescent="0.15">
      <c r="A499" s="157"/>
      <c r="B499" s="158"/>
      <c r="C499" s="190" t="s">
        <v>769</v>
      </c>
      <c r="D499" s="162"/>
      <c r="E499" s="163">
        <v>141.232</v>
      </c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 t="s">
        <v>184</v>
      </c>
      <c r="AH499" s="150">
        <v>0</v>
      </c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</row>
    <row r="500" spans="1:60" x14ac:dyDescent="0.15">
      <c r="A500" s="165" t="s">
        <v>173</v>
      </c>
      <c r="B500" s="166" t="s">
        <v>143</v>
      </c>
      <c r="C500" s="188" t="s">
        <v>144</v>
      </c>
      <c r="D500" s="167"/>
      <c r="E500" s="168"/>
      <c r="F500" s="169"/>
      <c r="G500" s="169">
        <f>SUMIF(AG501:AG505,"&lt;&gt;NOR",G501:G505)</f>
        <v>0</v>
      </c>
      <c r="H500" s="169"/>
      <c r="I500" s="169">
        <f>SUM(I501:I505)</f>
        <v>0</v>
      </c>
      <c r="J500" s="169"/>
      <c r="K500" s="169">
        <f>SUM(K501:K505)</f>
        <v>0</v>
      </c>
      <c r="L500" s="169"/>
      <c r="M500" s="169">
        <f>SUM(M501:M505)</f>
        <v>0</v>
      </c>
      <c r="N500" s="169"/>
      <c r="O500" s="169">
        <f>SUM(O501:O505)</f>
        <v>0</v>
      </c>
      <c r="P500" s="169"/>
      <c r="Q500" s="169">
        <f>SUM(Q501:Q505)</f>
        <v>0</v>
      </c>
      <c r="R500" s="169"/>
      <c r="S500" s="169"/>
      <c r="T500" s="170"/>
      <c r="U500" s="164"/>
      <c r="V500" s="164">
        <f>SUM(V501:V505)</f>
        <v>368.90999999999997</v>
      </c>
      <c r="W500" s="164"/>
      <c r="AG500" t="s">
        <v>174</v>
      </c>
    </row>
    <row r="501" spans="1:60" outlineLevel="1" x14ac:dyDescent="0.15">
      <c r="A501" s="179">
        <v>172</v>
      </c>
      <c r="B501" s="180" t="s">
        <v>770</v>
      </c>
      <c r="C501" s="191" t="s">
        <v>771</v>
      </c>
      <c r="D501" s="181" t="s">
        <v>290</v>
      </c>
      <c r="E501" s="182">
        <v>162.37307000000001</v>
      </c>
      <c r="F501" s="183"/>
      <c r="G501" s="184">
        <f>ROUND(E501*F501,2)</f>
        <v>0</v>
      </c>
      <c r="H501" s="183"/>
      <c r="I501" s="184">
        <f>ROUND(E501*H501,2)</f>
        <v>0</v>
      </c>
      <c r="J501" s="183"/>
      <c r="K501" s="184">
        <f>ROUND(E501*J501,2)</f>
        <v>0</v>
      </c>
      <c r="L501" s="184">
        <v>21</v>
      </c>
      <c r="M501" s="184">
        <f>G501*(1+L501/100)</f>
        <v>0</v>
      </c>
      <c r="N501" s="184">
        <v>0</v>
      </c>
      <c r="O501" s="184">
        <f>ROUND(E501*N501,2)</f>
        <v>0</v>
      </c>
      <c r="P501" s="184">
        <v>0</v>
      </c>
      <c r="Q501" s="184">
        <f>ROUND(E501*P501,2)</f>
        <v>0</v>
      </c>
      <c r="R501" s="184" t="s">
        <v>512</v>
      </c>
      <c r="S501" s="184" t="s">
        <v>179</v>
      </c>
      <c r="T501" s="185" t="s">
        <v>179</v>
      </c>
      <c r="U501" s="160">
        <v>0.49</v>
      </c>
      <c r="V501" s="160">
        <f>ROUND(E501*U501,2)</f>
        <v>79.56</v>
      </c>
      <c r="W501" s="16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 t="s">
        <v>772</v>
      </c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</row>
    <row r="502" spans="1:60" outlineLevel="1" x14ac:dyDescent="0.15">
      <c r="A502" s="179">
        <v>173</v>
      </c>
      <c r="B502" s="180" t="s">
        <v>773</v>
      </c>
      <c r="C502" s="191" t="s">
        <v>774</v>
      </c>
      <c r="D502" s="181" t="s">
        <v>290</v>
      </c>
      <c r="E502" s="182">
        <v>2273.2229499999999</v>
      </c>
      <c r="F502" s="183"/>
      <c r="G502" s="184">
        <f>ROUND(E502*F502,2)</f>
        <v>0</v>
      </c>
      <c r="H502" s="183"/>
      <c r="I502" s="184">
        <f>ROUND(E502*H502,2)</f>
        <v>0</v>
      </c>
      <c r="J502" s="183"/>
      <c r="K502" s="184">
        <f>ROUND(E502*J502,2)</f>
        <v>0</v>
      </c>
      <c r="L502" s="184">
        <v>21</v>
      </c>
      <c r="M502" s="184">
        <f>G502*(1+L502/100)</f>
        <v>0</v>
      </c>
      <c r="N502" s="184">
        <v>0</v>
      </c>
      <c r="O502" s="184">
        <f>ROUND(E502*N502,2)</f>
        <v>0</v>
      </c>
      <c r="P502" s="184">
        <v>0</v>
      </c>
      <c r="Q502" s="184">
        <f>ROUND(E502*P502,2)</f>
        <v>0</v>
      </c>
      <c r="R502" s="184" t="s">
        <v>512</v>
      </c>
      <c r="S502" s="184" t="s">
        <v>179</v>
      </c>
      <c r="T502" s="185" t="s">
        <v>179</v>
      </c>
      <c r="U502" s="160">
        <v>0</v>
      </c>
      <c r="V502" s="160">
        <f>ROUND(E502*U502,2)</f>
        <v>0</v>
      </c>
      <c r="W502" s="16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 t="s">
        <v>772</v>
      </c>
      <c r="AH502" s="150"/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</row>
    <row r="503" spans="1:60" outlineLevel="1" x14ac:dyDescent="0.15">
      <c r="A503" s="179">
        <v>174</v>
      </c>
      <c r="B503" s="180" t="s">
        <v>775</v>
      </c>
      <c r="C503" s="191" t="s">
        <v>776</v>
      </c>
      <c r="D503" s="181" t="s">
        <v>290</v>
      </c>
      <c r="E503" s="182">
        <v>162.37307000000001</v>
      </c>
      <c r="F503" s="183"/>
      <c r="G503" s="184">
        <f>ROUND(E503*F503,2)</f>
        <v>0</v>
      </c>
      <c r="H503" s="183"/>
      <c r="I503" s="184">
        <f>ROUND(E503*H503,2)</f>
        <v>0</v>
      </c>
      <c r="J503" s="183"/>
      <c r="K503" s="184">
        <f>ROUND(E503*J503,2)</f>
        <v>0</v>
      </c>
      <c r="L503" s="184">
        <v>21</v>
      </c>
      <c r="M503" s="184">
        <f>G503*(1+L503/100)</f>
        <v>0</v>
      </c>
      <c r="N503" s="184">
        <v>0</v>
      </c>
      <c r="O503" s="184">
        <f>ROUND(E503*N503,2)</f>
        <v>0</v>
      </c>
      <c r="P503" s="184">
        <v>0</v>
      </c>
      <c r="Q503" s="184">
        <f>ROUND(E503*P503,2)</f>
        <v>0</v>
      </c>
      <c r="R503" s="184" t="s">
        <v>512</v>
      </c>
      <c r="S503" s="184" t="s">
        <v>179</v>
      </c>
      <c r="T503" s="185" t="s">
        <v>179</v>
      </c>
      <c r="U503" s="160">
        <v>0.94199999999999995</v>
      </c>
      <c r="V503" s="160">
        <f>ROUND(E503*U503,2)</f>
        <v>152.96</v>
      </c>
      <c r="W503" s="16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 t="s">
        <v>772</v>
      </c>
      <c r="AH503" s="150"/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</row>
    <row r="504" spans="1:60" outlineLevel="1" x14ac:dyDescent="0.15">
      <c r="A504" s="179">
        <v>175</v>
      </c>
      <c r="B504" s="180" t="s">
        <v>777</v>
      </c>
      <c r="C504" s="191" t="s">
        <v>778</v>
      </c>
      <c r="D504" s="181" t="s">
        <v>290</v>
      </c>
      <c r="E504" s="182">
        <v>1298.9845399999999</v>
      </c>
      <c r="F504" s="183"/>
      <c r="G504" s="184">
        <f>ROUND(E504*F504,2)</f>
        <v>0</v>
      </c>
      <c r="H504" s="183"/>
      <c r="I504" s="184">
        <f>ROUND(E504*H504,2)</f>
        <v>0</v>
      </c>
      <c r="J504" s="183"/>
      <c r="K504" s="184">
        <f>ROUND(E504*J504,2)</f>
        <v>0</v>
      </c>
      <c r="L504" s="184">
        <v>21</v>
      </c>
      <c r="M504" s="184">
        <f>G504*(1+L504/100)</f>
        <v>0</v>
      </c>
      <c r="N504" s="184">
        <v>0</v>
      </c>
      <c r="O504" s="184">
        <f>ROUND(E504*N504,2)</f>
        <v>0</v>
      </c>
      <c r="P504" s="184">
        <v>0</v>
      </c>
      <c r="Q504" s="184">
        <f>ROUND(E504*P504,2)</f>
        <v>0</v>
      </c>
      <c r="R504" s="184" t="s">
        <v>512</v>
      </c>
      <c r="S504" s="184" t="s">
        <v>179</v>
      </c>
      <c r="T504" s="185" t="s">
        <v>179</v>
      </c>
      <c r="U504" s="160">
        <v>0.105</v>
      </c>
      <c r="V504" s="160">
        <f>ROUND(E504*U504,2)</f>
        <v>136.38999999999999</v>
      </c>
      <c r="W504" s="16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 t="s">
        <v>772</v>
      </c>
      <c r="AH504" s="150"/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</row>
    <row r="505" spans="1:60" outlineLevel="1" x14ac:dyDescent="0.15">
      <c r="A505" s="179">
        <v>176</v>
      </c>
      <c r="B505" s="180" t="s">
        <v>779</v>
      </c>
      <c r="C505" s="191" t="s">
        <v>780</v>
      </c>
      <c r="D505" s="181" t="s">
        <v>290</v>
      </c>
      <c r="E505" s="182">
        <v>162.37307000000001</v>
      </c>
      <c r="F505" s="183"/>
      <c r="G505" s="184">
        <f>ROUND(E505*F505,2)</f>
        <v>0</v>
      </c>
      <c r="H505" s="183"/>
      <c r="I505" s="184">
        <f>ROUND(E505*H505,2)</f>
        <v>0</v>
      </c>
      <c r="J505" s="183"/>
      <c r="K505" s="184">
        <f>ROUND(E505*J505,2)</f>
        <v>0</v>
      </c>
      <c r="L505" s="184">
        <v>21</v>
      </c>
      <c r="M505" s="184">
        <f>G505*(1+L505/100)</f>
        <v>0</v>
      </c>
      <c r="N505" s="184">
        <v>0</v>
      </c>
      <c r="O505" s="184">
        <f>ROUND(E505*N505,2)</f>
        <v>0</v>
      </c>
      <c r="P505" s="184">
        <v>0</v>
      </c>
      <c r="Q505" s="184">
        <f>ROUND(E505*P505,2)</f>
        <v>0</v>
      </c>
      <c r="R505" s="184" t="s">
        <v>512</v>
      </c>
      <c r="S505" s="184" t="s">
        <v>179</v>
      </c>
      <c r="T505" s="185" t="s">
        <v>179</v>
      </c>
      <c r="U505" s="160">
        <v>0</v>
      </c>
      <c r="V505" s="160">
        <f>ROUND(E505*U505,2)</f>
        <v>0</v>
      </c>
      <c r="W505" s="16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 t="s">
        <v>772</v>
      </c>
      <c r="AH505" s="150"/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</row>
    <row r="506" spans="1:60" x14ac:dyDescent="0.15">
      <c r="A506" s="165" t="s">
        <v>173</v>
      </c>
      <c r="B506" s="166" t="s">
        <v>146</v>
      </c>
      <c r="C506" s="188" t="s">
        <v>27</v>
      </c>
      <c r="D506" s="167"/>
      <c r="E506" s="168"/>
      <c r="F506" s="169"/>
      <c r="G506" s="169">
        <f>SUMIF(AG507:AG507,"&lt;&gt;NOR",G507:G507)</f>
        <v>0</v>
      </c>
      <c r="H506" s="169"/>
      <c r="I506" s="169">
        <f>SUM(I507:I507)</f>
        <v>0</v>
      </c>
      <c r="J506" s="169"/>
      <c r="K506" s="169">
        <f>SUM(K507:K507)</f>
        <v>0</v>
      </c>
      <c r="L506" s="169"/>
      <c r="M506" s="169">
        <f>SUM(M507:M507)</f>
        <v>0</v>
      </c>
      <c r="N506" s="169"/>
      <c r="O506" s="169">
        <f>SUM(O507:O507)</f>
        <v>0</v>
      </c>
      <c r="P506" s="169"/>
      <c r="Q506" s="169">
        <f>SUM(Q507:Q507)</f>
        <v>0</v>
      </c>
      <c r="R506" s="169"/>
      <c r="S506" s="169"/>
      <c r="T506" s="170"/>
      <c r="U506" s="164"/>
      <c r="V506" s="164">
        <f>SUM(V507:V507)</f>
        <v>0</v>
      </c>
      <c r="W506" s="164"/>
      <c r="AG506" t="s">
        <v>174</v>
      </c>
    </row>
    <row r="507" spans="1:60" outlineLevel="1" x14ac:dyDescent="0.15">
      <c r="A507" s="171">
        <v>177</v>
      </c>
      <c r="B507" s="172" t="s">
        <v>781</v>
      </c>
      <c r="C507" s="189" t="s">
        <v>782</v>
      </c>
      <c r="D507" s="173" t="s">
        <v>783</v>
      </c>
      <c r="E507" s="174">
        <v>1</v>
      </c>
      <c r="F507" s="175"/>
      <c r="G507" s="176">
        <f>ROUND(E507*F507,2)</f>
        <v>0</v>
      </c>
      <c r="H507" s="175"/>
      <c r="I507" s="176">
        <f>ROUND(E507*H507,2)</f>
        <v>0</v>
      </c>
      <c r="J507" s="175"/>
      <c r="K507" s="176">
        <f>ROUND(E507*J507,2)</f>
        <v>0</v>
      </c>
      <c r="L507" s="176">
        <v>21</v>
      </c>
      <c r="M507" s="176">
        <f>G507*(1+L507/100)</f>
        <v>0</v>
      </c>
      <c r="N507" s="176">
        <v>0</v>
      </c>
      <c r="O507" s="176">
        <f>ROUND(E507*N507,2)</f>
        <v>0</v>
      </c>
      <c r="P507" s="176">
        <v>0</v>
      </c>
      <c r="Q507" s="176">
        <f>ROUND(E507*P507,2)</f>
        <v>0</v>
      </c>
      <c r="R507" s="176"/>
      <c r="S507" s="176" t="s">
        <v>179</v>
      </c>
      <c r="T507" s="177" t="s">
        <v>266</v>
      </c>
      <c r="U507" s="160">
        <v>0</v>
      </c>
      <c r="V507" s="160">
        <f>ROUND(E507*U507,2)</f>
        <v>0</v>
      </c>
      <c r="W507" s="16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 t="s">
        <v>784</v>
      </c>
      <c r="AH507" s="150"/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</row>
    <row r="508" spans="1:60" x14ac:dyDescent="0.15">
      <c r="A508" s="5"/>
      <c r="B508" s="6"/>
      <c r="C508" s="193"/>
      <c r="D508" s="8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AE508">
        <v>15</v>
      </c>
      <c r="AF508">
        <v>21</v>
      </c>
    </row>
    <row r="509" spans="1:60" x14ac:dyDescent="0.15">
      <c r="A509" s="153"/>
      <c r="B509" s="154" t="s">
        <v>29</v>
      </c>
      <c r="C509" s="194"/>
      <c r="D509" s="155"/>
      <c r="E509" s="156"/>
      <c r="F509" s="156"/>
      <c r="G509" s="187">
        <f>G8+G74+G89+G106+G116+G142+G192+G215+G243+G258+G262+G271+G279+G357+G360+G383+G403+G409+G419+G423+G426+G431+G443+G454+G500+G506</f>
        <v>0</v>
      </c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AE509">
        <f>SUMIF(L7:L507,AE508,G7:G507)</f>
        <v>0</v>
      </c>
      <c r="AF509">
        <f>SUMIF(L7:L507,AF508,G7:G507)</f>
        <v>0</v>
      </c>
      <c r="AG509" t="s">
        <v>785</v>
      </c>
    </row>
    <row r="510" spans="1:60" x14ac:dyDescent="0.15">
      <c r="C510" s="195"/>
      <c r="D510" s="141"/>
      <c r="AG510" t="s">
        <v>786</v>
      </c>
    </row>
    <row r="511" spans="1:60" x14ac:dyDescent="0.15">
      <c r="D511" s="141"/>
    </row>
    <row r="512" spans="1:60" x14ac:dyDescent="0.15">
      <c r="D512" s="141"/>
    </row>
    <row r="513" spans="4:4" x14ac:dyDescent="0.15">
      <c r="D513" s="141"/>
    </row>
    <row r="514" spans="4:4" x14ac:dyDescent="0.15">
      <c r="D514" s="141"/>
    </row>
    <row r="515" spans="4:4" x14ac:dyDescent="0.15">
      <c r="D515" s="141"/>
    </row>
    <row r="516" spans="4:4" x14ac:dyDescent="0.15">
      <c r="D516" s="141"/>
    </row>
    <row r="517" spans="4:4" x14ac:dyDescent="0.15">
      <c r="D517" s="141"/>
    </row>
    <row r="518" spans="4:4" x14ac:dyDescent="0.15">
      <c r="D518" s="141"/>
    </row>
    <row r="519" spans="4:4" x14ac:dyDescent="0.15">
      <c r="D519" s="141"/>
    </row>
    <row r="520" spans="4:4" x14ac:dyDescent="0.15">
      <c r="D520" s="141"/>
    </row>
    <row r="521" spans="4:4" x14ac:dyDescent="0.15">
      <c r="D521" s="141"/>
    </row>
    <row r="522" spans="4:4" x14ac:dyDescent="0.15">
      <c r="D522" s="141"/>
    </row>
    <row r="523" spans="4:4" x14ac:dyDescent="0.15">
      <c r="D523" s="141"/>
    </row>
    <row r="524" spans="4:4" x14ac:dyDescent="0.15">
      <c r="D524" s="141"/>
    </row>
    <row r="525" spans="4:4" x14ac:dyDescent="0.15">
      <c r="D525" s="141"/>
    </row>
    <row r="526" spans="4:4" x14ac:dyDescent="0.15">
      <c r="D526" s="141"/>
    </row>
    <row r="527" spans="4:4" x14ac:dyDescent="0.15">
      <c r="D527" s="141"/>
    </row>
    <row r="528" spans="4:4" x14ac:dyDescent="0.15">
      <c r="D528" s="141"/>
    </row>
    <row r="529" spans="4:4" x14ac:dyDescent="0.15">
      <c r="D529" s="141"/>
    </row>
    <row r="530" spans="4:4" x14ac:dyDescent="0.15">
      <c r="D530" s="141"/>
    </row>
    <row r="531" spans="4:4" x14ac:dyDescent="0.15">
      <c r="D531" s="141"/>
    </row>
    <row r="532" spans="4:4" x14ac:dyDescent="0.15">
      <c r="D532" s="141"/>
    </row>
    <row r="533" spans="4:4" x14ac:dyDescent="0.15">
      <c r="D533" s="141"/>
    </row>
    <row r="534" spans="4:4" x14ac:dyDescent="0.15">
      <c r="D534" s="141"/>
    </row>
    <row r="535" spans="4:4" x14ac:dyDescent="0.15">
      <c r="D535" s="141"/>
    </row>
    <row r="536" spans="4:4" x14ac:dyDescent="0.15">
      <c r="D536" s="141"/>
    </row>
    <row r="537" spans="4:4" x14ac:dyDescent="0.15">
      <c r="D537" s="141"/>
    </row>
    <row r="538" spans="4:4" x14ac:dyDescent="0.15">
      <c r="D538" s="141"/>
    </row>
    <row r="539" spans="4:4" x14ac:dyDescent="0.15">
      <c r="D539" s="141"/>
    </row>
    <row r="540" spans="4:4" x14ac:dyDescent="0.15">
      <c r="D540" s="141"/>
    </row>
    <row r="541" spans="4:4" x14ac:dyDescent="0.15">
      <c r="D541" s="141"/>
    </row>
    <row r="542" spans="4:4" x14ac:dyDescent="0.15">
      <c r="D542" s="141"/>
    </row>
    <row r="543" spans="4:4" x14ac:dyDescent="0.15">
      <c r="D543" s="141"/>
    </row>
    <row r="544" spans="4:4" x14ac:dyDescent="0.15">
      <c r="D544" s="141"/>
    </row>
    <row r="545" spans="4:4" x14ac:dyDescent="0.15">
      <c r="D545" s="141"/>
    </row>
    <row r="546" spans="4:4" x14ac:dyDescent="0.15">
      <c r="D546" s="141"/>
    </row>
    <row r="547" spans="4:4" x14ac:dyDescent="0.15">
      <c r="D547" s="141"/>
    </row>
    <row r="548" spans="4:4" x14ac:dyDescent="0.15">
      <c r="D548" s="141"/>
    </row>
    <row r="549" spans="4:4" x14ac:dyDescent="0.15">
      <c r="D549" s="141"/>
    </row>
    <row r="550" spans="4:4" x14ac:dyDescent="0.15">
      <c r="D550" s="141"/>
    </row>
    <row r="551" spans="4:4" x14ac:dyDescent="0.15">
      <c r="D551" s="141"/>
    </row>
    <row r="552" spans="4:4" x14ac:dyDescent="0.15">
      <c r="D552" s="141"/>
    </row>
    <row r="553" spans="4:4" x14ac:dyDescent="0.15">
      <c r="D553" s="141"/>
    </row>
    <row r="554" spans="4:4" x14ac:dyDescent="0.15">
      <c r="D554" s="141"/>
    </row>
    <row r="555" spans="4:4" x14ac:dyDescent="0.15">
      <c r="D555" s="141"/>
    </row>
    <row r="556" spans="4:4" x14ac:dyDescent="0.15">
      <c r="D556" s="141"/>
    </row>
    <row r="557" spans="4:4" x14ac:dyDescent="0.15">
      <c r="D557" s="141"/>
    </row>
    <row r="558" spans="4:4" x14ac:dyDescent="0.15">
      <c r="D558" s="141"/>
    </row>
    <row r="559" spans="4:4" x14ac:dyDescent="0.15">
      <c r="D559" s="141"/>
    </row>
    <row r="560" spans="4:4" x14ac:dyDescent="0.15">
      <c r="D560" s="141"/>
    </row>
    <row r="561" spans="4:4" x14ac:dyDescent="0.15">
      <c r="D561" s="141"/>
    </row>
    <row r="562" spans="4:4" x14ac:dyDescent="0.15">
      <c r="D562" s="141"/>
    </row>
    <row r="563" spans="4:4" x14ac:dyDescent="0.15">
      <c r="D563" s="141"/>
    </row>
    <row r="564" spans="4:4" x14ac:dyDescent="0.15">
      <c r="D564" s="141"/>
    </row>
    <row r="565" spans="4:4" x14ac:dyDescent="0.15">
      <c r="D565" s="141"/>
    </row>
    <row r="566" spans="4:4" x14ac:dyDescent="0.15">
      <c r="D566" s="141"/>
    </row>
    <row r="567" spans="4:4" x14ac:dyDescent="0.15">
      <c r="D567" s="141"/>
    </row>
    <row r="568" spans="4:4" x14ac:dyDescent="0.15">
      <c r="D568" s="141"/>
    </row>
    <row r="569" spans="4:4" x14ac:dyDescent="0.15">
      <c r="D569" s="141"/>
    </row>
    <row r="570" spans="4:4" x14ac:dyDescent="0.15">
      <c r="D570" s="141"/>
    </row>
    <row r="571" spans="4:4" x14ac:dyDescent="0.15">
      <c r="D571" s="141"/>
    </row>
    <row r="572" spans="4:4" x14ac:dyDescent="0.15">
      <c r="D572" s="141"/>
    </row>
    <row r="573" spans="4:4" x14ac:dyDescent="0.15">
      <c r="D573" s="141"/>
    </row>
    <row r="574" spans="4:4" x14ac:dyDescent="0.15">
      <c r="D574" s="141"/>
    </row>
    <row r="575" spans="4:4" x14ac:dyDescent="0.15">
      <c r="D575" s="141"/>
    </row>
    <row r="576" spans="4:4" x14ac:dyDescent="0.15">
      <c r="D576" s="141"/>
    </row>
    <row r="577" spans="4:4" x14ac:dyDescent="0.15">
      <c r="D577" s="141"/>
    </row>
    <row r="578" spans="4:4" x14ac:dyDescent="0.15">
      <c r="D578" s="141"/>
    </row>
    <row r="579" spans="4:4" x14ac:dyDescent="0.15">
      <c r="D579" s="141"/>
    </row>
    <row r="580" spans="4:4" x14ac:dyDescent="0.15">
      <c r="D580" s="141"/>
    </row>
    <row r="581" spans="4:4" x14ac:dyDescent="0.15">
      <c r="D581" s="141"/>
    </row>
    <row r="582" spans="4:4" x14ac:dyDescent="0.15">
      <c r="D582" s="141"/>
    </row>
    <row r="583" spans="4:4" x14ac:dyDescent="0.15">
      <c r="D583" s="141"/>
    </row>
    <row r="584" spans="4:4" x14ac:dyDescent="0.15">
      <c r="D584" s="141"/>
    </row>
    <row r="585" spans="4:4" x14ac:dyDescent="0.15">
      <c r="D585" s="141"/>
    </row>
    <row r="586" spans="4:4" x14ac:dyDescent="0.15">
      <c r="D586" s="141"/>
    </row>
    <row r="587" spans="4:4" x14ac:dyDescent="0.15">
      <c r="D587" s="141"/>
    </row>
    <row r="588" spans="4:4" x14ac:dyDescent="0.15">
      <c r="D588" s="141"/>
    </row>
    <row r="589" spans="4:4" x14ac:dyDescent="0.15">
      <c r="D589" s="141"/>
    </row>
    <row r="590" spans="4:4" x14ac:dyDescent="0.15">
      <c r="D590" s="141"/>
    </row>
    <row r="591" spans="4:4" x14ac:dyDescent="0.15">
      <c r="D591" s="141"/>
    </row>
    <row r="592" spans="4:4" x14ac:dyDescent="0.15">
      <c r="D592" s="141"/>
    </row>
    <row r="593" spans="4:4" x14ac:dyDescent="0.15">
      <c r="D593" s="141"/>
    </row>
    <row r="594" spans="4:4" x14ac:dyDescent="0.15">
      <c r="D594" s="141"/>
    </row>
    <row r="595" spans="4:4" x14ac:dyDescent="0.15">
      <c r="D595" s="141"/>
    </row>
    <row r="596" spans="4:4" x14ac:dyDescent="0.15">
      <c r="D596" s="141"/>
    </row>
    <row r="597" spans="4:4" x14ac:dyDescent="0.15">
      <c r="D597" s="141"/>
    </row>
    <row r="598" spans="4:4" x14ac:dyDescent="0.15">
      <c r="D598" s="141"/>
    </row>
    <row r="599" spans="4:4" x14ac:dyDescent="0.15">
      <c r="D599" s="141"/>
    </row>
    <row r="600" spans="4:4" x14ac:dyDescent="0.15">
      <c r="D600" s="141"/>
    </row>
    <row r="601" spans="4:4" x14ac:dyDescent="0.15">
      <c r="D601" s="141"/>
    </row>
    <row r="602" spans="4:4" x14ac:dyDescent="0.15">
      <c r="D602" s="141"/>
    </row>
    <row r="603" spans="4:4" x14ac:dyDescent="0.15">
      <c r="D603" s="141"/>
    </row>
    <row r="604" spans="4:4" x14ac:dyDescent="0.15">
      <c r="D604" s="141"/>
    </row>
    <row r="605" spans="4:4" x14ac:dyDescent="0.15">
      <c r="D605" s="141"/>
    </row>
    <row r="606" spans="4:4" x14ac:dyDescent="0.15">
      <c r="D606" s="141"/>
    </row>
    <row r="607" spans="4:4" x14ac:dyDescent="0.15">
      <c r="D607" s="141"/>
    </row>
    <row r="608" spans="4:4" x14ac:dyDescent="0.15">
      <c r="D608" s="141"/>
    </row>
    <row r="609" spans="4:4" x14ac:dyDescent="0.15">
      <c r="D609" s="141"/>
    </row>
    <row r="610" spans="4:4" x14ac:dyDescent="0.15">
      <c r="D610" s="141"/>
    </row>
    <row r="611" spans="4:4" x14ac:dyDescent="0.15">
      <c r="D611" s="141"/>
    </row>
    <row r="612" spans="4:4" x14ac:dyDescent="0.15">
      <c r="D612" s="141"/>
    </row>
    <row r="613" spans="4:4" x14ac:dyDescent="0.15">
      <c r="D613" s="141"/>
    </row>
    <row r="614" spans="4:4" x14ac:dyDescent="0.15">
      <c r="D614" s="141"/>
    </row>
    <row r="615" spans="4:4" x14ac:dyDescent="0.15">
      <c r="D615" s="141"/>
    </row>
    <row r="616" spans="4:4" x14ac:dyDescent="0.15">
      <c r="D616" s="141"/>
    </row>
    <row r="617" spans="4:4" x14ac:dyDescent="0.15">
      <c r="D617" s="141"/>
    </row>
    <row r="618" spans="4:4" x14ac:dyDescent="0.15">
      <c r="D618" s="141"/>
    </row>
    <row r="619" spans="4:4" x14ac:dyDescent="0.15">
      <c r="D619" s="141"/>
    </row>
    <row r="620" spans="4:4" x14ac:dyDescent="0.15">
      <c r="D620" s="141"/>
    </row>
    <row r="621" spans="4:4" x14ac:dyDescent="0.15">
      <c r="D621" s="141"/>
    </row>
    <row r="622" spans="4:4" x14ac:dyDescent="0.15">
      <c r="D622" s="141"/>
    </row>
    <row r="623" spans="4:4" x14ac:dyDescent="0.15">
      <c r="D623" s="141"/>
    </row>
    <row r="624" spans="4:4" x14ac:dyDescent="0.15">
      <c r="D624" s="141"/>
    </row>
    <row r="625" spans="4:4" x14ac:dyDescent="0.15">
      <c r="D625" s="141"/>
    </row>
    <row r="626" spans="4:4" x14ac:dyDescent="0.15">
      <c r="D626" s="141"/>
    </row>
    <row r="627" spans="4:4" x14ac:dyDescent="0.15">
      <c r="D627" s="141"/>
    </row>
    <row r="628" spans="4:4" x14ac:dyDescent="0.15">
      <c r="D628" s="141"/>
    </row>
    <row r="629" spans="4:4" x14ac:dyDescent="0.15">
      <c r="D629" s="141"/>
    </row>
    <row r="630" spans="4:4" x14ac:dyDescent="0.15">
      <c r="D630" s="141"/>
    </row>
    <row r="631" spans="4:4" x14ac:dyDescent="0.15">
      <c r="D631" s="141"/>
    </row>
    <row r="632" spans="4:4" x14ac:dyDescent="0.15">
      <c r="D632" s="141"/>
    </row>
    <row r="633" spans="4:4" x14ac:dyDescent="0.15">
      <c r="D633" s="141"/>
    </row>
    <row r="634" spans="4:4" x14ac:dyDescent="0.15">
      <c r="D634" s="141"/>
    </row>
    <row r="635" spans="4:4" x14ac:dyDescent="0.15">
      <c r="D635" s="141"/>
    </row>
    <row r="636" spans="4:4" x14ac:dyDescent="0.15">
      <c r="D636" s="141"/>
    </row>
    <row r="637" spans="4:4" x14ac:dyDescent="0.15">
      <c r="D637" s="141"/>
    </row>
    <row r="638" spans="4:4" x14ac:dyDescent="0.15">
      <c r="D638" s="141"/>
    </row>
    <row r="639" spans="4:4" x14ac:dyDescent="0.15">
      <c r="D639" s="141"/>
    </row>
    <row r="640" spans="4:4" x14ac:dyDescent="0.15">
      <c r="D640" s="141"/>
    </row>
    <row r="641" spans="4:4" x14ac:dyDescent="0.15">
      <c r="D641" s="141"/>
    </row>
    <row r="642" spans="4:4" x14ac:dyDescent="0.15">
      <c r="D642" s="141"/>
    </row>
    <row r="643" spans="4:4" x14ac:dyDescent="0.15">
      <c r="D643" s="141"/>
    </row>
    <row r="644" spans="4:4" x14ac:dyDescent="0.15">
      <c r="D644" s="141"/>
    </row>
    <row r="645" spans="4:4" x14ac:dyDescent="0.15">
      <c r="D645" s="141"/>
    </row>
    <row r="646" spans="4:4" x14ac:dyDescent="0.15">
      <c r="D646" s="141"/>
    </row>
    <row r="647" spans="4:4" x14ac:dyDescent="0.15">
      <c r="D647" s="141"/>
    </row>
    <row r="648" spans="4:4" x14ac:dyDescent="0.15">
      <c r="D648" s="141"/>
    </row>
    <row r="649" spans="4:4" x14ac:dyDescent="0.15">
      <c r="D649" s="141"/>
    </row>
    <row r="650" spans="4:4" x14ac:dyDescent="0.15">
      <c r="D650" s="141"/>
    </row>
    <row r="651" spans="4:4" x14ac:dyDescent="0.15">
      <c r="D651" s="141"/>
    </row>
    <row r="652" spans="4:4" x14ac:dyDescent="0.15">
      <c r="D652" s="141"/>
    </row>
    <row r="653" spans="4:4" x14ac:dyDescent="0.15">
      <c r="D653" s="141"/>
    </row>
    <row r="654" spans="4:4" x14ac:dyDescent="0.15">
      <c r="D654" s="141"/>
    </row>
    <row r="655" spans="4:4" x14ac:dyDescent="0.15">
      <c r="D655" s="141"/>
    </row>
    <row r="656" spans="4:4" x14ac:dyDescent="0.15">
      <c r="D656" s="141"/>
    </row>
    <row r="657" spans="4:4" x14ac:dyDescent="0.15">
      <c r="D657" s="141"/>
    </row>
    <row r="658" spans="4:4" x14ac:dyDescent="0.15">
      <c r="D658" s="141"/>
    </row>
    <row r="659" spans="4:4" x14ac:dyDescent="0.15">
      <c r="D659" s="141"/>
    </row>
    <row r="660" spans="4:4" x14ac:dyDescent="0.15">
      <c r="D660" s="141"/>
    </row>
    <row r="661" spans="4:4" x14ac:dyDescent="0.15">
      <c r="D661" s="141"/>
    </row>
    <row r="662" spans="4:4" x14ac:dyDescent="0.15">
      <c r="D662" s="141"/>
    </row>
    <row r="663" spans="4:4" x14ac:dyDescent="0.15">
      <c r="D663" s="141"/>
    </row>
    <row r="664" spans="4:4" x14ac:dyDescent="0.15">
      <c r="D664" s="141"/>
    </row>
    <row r="665" spans="4:4" x14ac:dyDescent="0.15">
      <c r="D665" s="141"/>
    </row>
    <row r="666" spans="4:4" x14ac:dyDescent="0.15">
      <c r="D666" s="141"/>
    </row>
    <row r="667" spans="4:4" x14ac:dyDescent="0.15">
      <c r="D667" s="141"/>
    </row>
    <row r="668" spans="4:4" x14ac:dyDescent="0.15">
      <c r="D668" s="141"/>
    </row>
    <row r="669" spans="4:4" x14ac:dyDescent="0.15">
      <c r="D669" s="141"/>
    </row>
    <row r="670" spans="4:4" x14ac:dyDescent="0.15">
      <c r="D670" s="141"/>
    </row>
    <row r="671" spans="4:4" x14ac:dyDescent="0.15">
      <c r="D671" s="141"/>
    </row>
    <row r="672" spans="4:4" x14ac:dyDescent="0.15">
      <c r="D672" s="141"/>
    </row>
    <row r="673" spans="4:4" x14ac:dyDescent="0.15">
      <c r="D673" s="141"/>
    </row>
    <row r="674" spans="4:4" x14ac:dyDescent="0.15">
      <c r="D674" s="141"/>
    </row>
    <row r="675" spans="4:4" x14ac:dyDescent="0.15">
      <c r="D675" s="141"/>
    </row>
    <row r="676" spans="4:4" x14ac:dyDescent="0.15">
      <c r="D676" s="141"/>
    </row>
    <row r="677" spans="4:4" x14ac:dyDescent="0.15">
      <c r="D677" s="141"/>
    </row>
    <row r="678" spans="4:4" x14ac:dyDescent="0.15">
      <c r="D678" s="141"/>
    </row>
    <row r="679" spans="4:4" x14ac:dyDescent="0.15">
      <c r="D679" s="141"/>
    </row>
    <row r="680" spans="4:4" x14ac:dyDescent="0.15">
      <c r="D680" s="141"/>
    </row>
    <row r="681" spans="4:4" x14ac:dyDescent="0.15">
      <c r="D681" s="141"/>
    </row>
    <row r="682" spans="4:4" x14ac:dyDescent="0.15">
      <c r="D682" s="141"/>
    </row>
    <row r="683" spans="4:4" x14ac:dyDescent="0.15">
      <c r="D683" s="141"/>
    </row>
    <row r="684" spans="4:4" x14ac:dyDescent="0.15">
      <c r="D684" s="141"/>
    </row>
    <row r="685" spans="4:4" x14ac:dyDescent="0.15">
      <c r="D685" s="141"/>
    </row>
    <row r="686" spans="4:4" x14ac:dyDescent="0.15">
      <c r="D686" s="141"/>
    </row>
    <row r="687" spans="4:4" x14ac:dyDescent="0.15">
      <c r="D687" s="141"/>
    </row>
    <row r="688" spans="4:4" x14ac:dyDescent="0.15">
      <c r="D688" s="141"/>
    </row>
    <row r="689" spans="4:4" x14ac:dyDescent="0.15">
      <c r="D689" s="141"/>
    </row>
    <row r="690" spans="4:4" x14ac:dyDescent="0.15">
      <c r="D690" s="141"/>
    </row>
    <row r="691" spans="4:4" x14ac:dyDescent="0.15">
      <c r="D691" s="141"/>
    </row>
    <row r="692" spans="4:4" x14ac:dyDescent="0.15">
      <c r="D692" s="141"/>
    </row>
    <row r="693" spans="4:4" x14ac:dyDescent="0.15">
      <c r="D693" s="141"/>
    </row>
    <row r="694" spans="4:4" x14ac:dyDescent="0.15">
      <c r="D694" s="141"/>
    </row>
    <row r="695" spans="4:4" x14ac:dyDescent="0.15">
      <c r="D695" s="141"/>
    </row>
    <row r="696" spans="4:4" x14ac:dyDescent="0.15">
      <c r="D696" s="141"/>
    </row>
    <row r="697" spans="4:4" x14ac:dyDescent="0.15">
      <c r="D697" s="141"/>
    </row>
    <row r="698" spans="4:4" x14ac:dyDescent="0.15">
      <c r="D698" s="141"/>
    </row>
    <row r="699" spans="4:4" x14ac:dyDescent="0.15">
      <c r="D699" s="141"/>
    </row>
    <row r="700" spans="4:4" x14ac:dyDescent="0.15">
      <c r="D700" s="141"/>
    </row>
    <row r="701" spans="4:4" x14ac:dyDescent="0.15">
      <c r="D701" s="141"/>
    </row>
    <row r="702" spans="4:4" x14ac:dyDescent="0.15">
      <c r="D702" s="141"/>
    </row>
    <row r="703" spans="4:4" x14ac:dyDescent="0.15">
      <c r="D703" s="141"/>
    </row>
    <row r="704" spans="4:4" x14ac:dyDescent="0.15">
      <c r="D704" s="141"/>
    </row>
    <row r="705" spans="4:4" x14ac:dyDescent="0.15">
      <c r="D705" s="141"/>
    </row>
    <row r="706" spans="4:4" x14ac:dyDescent="0.15">
      <c r="D706" s="141"/>
    </row>
    <row r="707" spans="4:4" x14ac:dyDescent="0.15">
      <c r="D707" s="141"/>
    </row>
    <row r="708" spans="4:4" x14ac:dyDescent="0.15">
      <c r="D708" s="141"/>
    </row>
    <row r="709" spans="4:4" x14ac:dyDescent="0.15">
      <c r="D709" s="141"/>
    </row>
    <row r="710" spans="4:4" x14ac:dyDescent="0.15">
      <c r="D710" s="141"/>
    </row>
    <row r="711" spans="4:4" x14ac:dyDescent="0.15">
      <c r="D711" s="141"/>
    </row>
    <row r="712" spans="4:4" x14ac:dyDescent="0.15">
      <c r="D712" s="141"/>
    </row>
    <row r="713" spans="4:4" x14ac:dyDescent="0.15">
      <c r="D713" s="141"/>
    </row>
    <row r="714" spans="4:4" x14ac:dyDescent="0.15">
      <c r="D714" s="141"/>
    </row>
    <row r="715" spans="4:4" x14ac:dyDescent="0.15">
      <c r="D715" s="141"/>
    </row>
    <row r="716" spans="4:4" x14ac:dyDescent="0.15">
      <c r="D716" s="141"/>
    </row>
    <row r="717" spans="4:4" x14ac:dyDescent="0.15">
      <c r="D717" s="141"/>
    </row>
    <row r="718" spans="4:4" x14ac:dyDescent="0.15">
      <c r="D718" s="141"/>
    </row>
    <row r="719" spans="4:4" x14ac:dyDescent="0.15">
      <c r="D719" s="141"/>
    </row>
    <row r="720" spans="4:4" x14ac:dyDescent="0.15">
      <c r="D720" s="141"/>
    </row>
    <row r="721" spans="4:4" x14ac:dyDescent="0.15">
      <c r="D721" s="141"/>
    </row>
    <row r="722" spans="4:4" x14ac:dyDescent="0.15">
      <c r="D722" s="141"/>
    </row>
    <row r="723" spans="4:4" x14ac:dyDescent="0.15">
      <c r="D723" s="141"/>
    </row>
    <row r="724" spans="4:4" x14ac:dyDescent="0.15">
      <c r="D724" s="141"/>
    </row>
    <row r="725" spans="4:4" x14ac:dyDescent="0.15">
      <c r="D725" s="141"/>
    </row>
    <row r="726" spans="4:4" x14ac:dyDescent="0.15">
      <c r="D726" s="141"/>
    </row>
    <row r="727" spans="4:4" x14ac:dyDescent="0.15">
      <c r="D727" s="141"/>
    </row>
    <row r="728" spans="4:4" x14ac:dyDescent="0.15">
      <c r="D728" s="141"/>
    </row>
    <row r="729" spans="4:4" x14ac:dyDescent="0.15">
      <c r="D729" s="141"/>
    </row>
    <row r="730" spans="4:4" x14ac:dyDescent="0.15">
      <c r="D730" s="141"/>
    </row>
    <row r="731" spans="4:4" x14ac:dyDescent="0.15">
      <c r="D731" s="141"/>
    </row>
    <row r="732" spans="4:4" x14ac:dyDescent="0.15">
      <c r="D732" s="141"/>
    </row>
    <row r="733" spans="4:4" x14ac:dyDescent="0.15">
      <c r="D733" s="141"/>
    </row>
    <row r="734" spans="4:4" x14ac:dyDescent="0.15">
      <c r="D734" s="141"/>
    </row>
    <row r="735" spans="4:4" x14ac:dyDescent="0.15">
      <c r="D735" s="141"/>
    </row>
    <row r="736" spans="4:4" x14ac:dyDescent="0.15">
      <c r="D736" s="141"/>
    </row>
    <row r="737" spans="4:4" x14ac:dyDescent="0.15">
      <c r="D737" s="141"/>
    </row>
    <row r="738" spans="4:4" x14ac:dyDescent="0.15">
      <c r="D738" s="141"/>
    </row>
    <row r="739" spans="4:4" x14ac:dyDescent="0.15">
      <c r="D739" s="141"/>
    </row>
    <row r="740" spans="4:4" x14ac:dyDescent="0.15">
      <c r="D740" s="141"/>
    </row>
    <row r="741" spans="4:4" x14ac:dyDescent="0.15">
      <c r="D741" s="141"/>
    </row>
    <row r="742" spans="4:4" x14ac:dyDescent="0.15">
      <c r="D742" s="141"/>
    </row>
    <row r="743" spans="4:4" x14ac:dyDescent="0.15">
      <c r="D743" s="141"/>
    </row>
    <row r="744" spans="4:4" x14ac:dyDescent="0.15">
      <c r="D744" s="141"/>
    </row>
    <row r="745" spans="4:4" x14ac:dyDescent="0.15">
      <c r="D745" s="141"/>
    </row>
    <row r="746" spans="4:4" x14ac:dyDescent="0.15">
      <c r="D746" s="141"/>
    </row>
    <row r="747" spans="4:4" x14ac:dyDescent="0.15">
      <c r="D747" s="141"/>
    </row>
    <row r="748" spans="4:4" x14ac:dyDescent="0.15">
      <c r="D748" s="141"/>
    </row>
    <row r="749" spans="4:4" x14ac:dyDescent="0.15">
      <c r="D749" s="141"/>
    </row>
    <row r="750" spans="4:4" x14ac:dyDescent="0.15">
      <c r="D750" s="141"/>
    </row>
    <row r="751" spans="4:4" x14ac:dyDescent="0.15">
      <c r="D751" s="141"/>
    </row>
    <row r="752" spans="4:4" x14ac:dyDescent="0.15">
      <c r="D752" s="141"/>
    </row>
    <row r="753" spans="4:4" x14ac:dyDescent="0.15">
      <c r="D753" s="141"/>
    </row>
    <row r="754" spans="4:4" x14ac:dyDescent="0.15">
      <c r="D754" s="141"/>
    </row>
    <row r="755" spans="4:4" x14ac:dyDescent="0.15">
      <c r="D755" s="141"/>
    </row>
    <row r="756" spans="4:4" x14ac:dyDescent="0.15">
      <c r="D756" s="141"/>
    </row>
    <row r="757" spans="4:4" x14ac:dyDescent="0.15">
      <c r="D757" s="141"/>
    </row>
    <row r="758" spans="4:4" x14ac:dyDescent="0.15">
      <c r="D758" s="141"/>
    </row>
    <row r="759" spans="4:4" x14ac:dyDescent="0.15">
      <c r="D759" s="141"/>
    </row>
    <row r="760" spans="4:4" x14ac:dyDescent="0.15">
      <c r="D760" s="141"/>
    </row>
    <row r="761" spans="4:4" x14ac:dyDescent="0.15">
      <c r="D761" s="141"/>
    </row>
    <row r="762" spans="4:4" x14ac:dyDescent="0.15">
      <c r="D762" s="141"/>
    </row>
    <row r="763" spans="4:4" x14ac:dyDescent="0.15">
      <c r="D763" s="141"/>
    </row>
    <row r="764" spans="4:4" x14ac:dyDescent="0.15">
      <c r="D764" s="141"/>
    </row>
    <row r="765" spans="4:4" x14ac:dyDescent="0.15">
      <c r="D765" s="141"/>
    </row>
    <row r="766" spans="4:4" x14ac:dyDescent="0.15">
      <c r="D766" s="141"/>
    </row>
    <row r="767" spans="4:4" x14ac:dyDescent="0.15">
      <c r="D767" s="141"/>
    </row>
    <row r="768" spans="4:4" x14ac:dyDescent="0.15">
      <c r="D768" s="141"/>
    </row>
    <row r="769" spans="4:4" x14ac:dyDescent="0.15">
      <c r="D769" s="141"/>
    </row>
    <row r="770" spans="4:4" x14ac:dyDescent="0.15">
      <c r="D770" s="141"/>
    </row>
    <row r="771" spans="4:4" x14ac:dyDescent="0.15">
      <c r="D771" s="141"/>
    </row>
    <row r="772" spans="4:4" x14ac:dyDescent="0.15">
      <c r="D772" s="141"/>
    </row>
    <row r="773" spans="4:4" x14ac:dyDescent="0.15">
      <c r="D773" s="141"/>
    </row>
    <row r="774" spans="4:4" x14ac:dyDescent="0.15">
      <c r="D774" s="141"/>
    </row>
    <row r="775" spans="4:4" x14ac:dyDescent="0.15">
      <c r="D775" s="141"/>
    </row>
    <row r="776" spans="4:4" x14ac:dyDescent="0.15">
      <c r="D776" s="141"/>
    </row>
    <row r="777" spans="4:4" x14ac:dyDescent="0.15">
      <c r="D777" s="141"/>
    </row>
    <row r="778" spans="4:4" x14ac:dyDescent="0.15">
      <c r="D778" s="141"/>
    </row>
    <row r="779" spans="4:4" x14ac:dyDescent="0.15">
      <c r="D779" s="141"/>
    </row>
    <row r="780" spans="4:4" x14ac:dyDescent="0.15">
      <c r="D780" s="141"/>
    </row>
    <row r="781" spans="4:4" x14ac:dyDescent="0.15">
      <c r="D781" s="141"/>
    </row>
    <row r="782" spans="4:4" x14ac:dyDescent="0.15">
      <c r="D782" s="141"/>
    </row>
    <row r="783" spans="4:4" x14ac:dyDescent="0.15">
      <c r="D783" s="141"/>
    </row>
    <row r="784" spans="4:4" x14ac:dyDescent="0.15">
      <c r="D784" s="141"/>
    </row>
    <row r="785" spans="4:4" x14ac:dyDescent="0.15">
      <c r="D785" s="141"/>
    </row>
    <row r="786" spans="4:4" x14ac:dyDescent="0.15">
      <c r="D786" s="141"/>
    </row>
    <row r="787" spans="4:4" x14ac:dyDescent="0.15">
      <c r="D787" s="141"/>
    </row>
    <row r="788" spans="4:4" x14ac:dyDescent="0.15">
      <c r="D788" s="141"/>
    </row>
    <row r="789" spans="4:4" x14ac:dyDescent="0.15">
      <c r="D789" s="141"/>
    </row>
    <row r="790" spans="4:4" x14ac:dyDescent="0.15">
      <c r="D790" s="141"/>
    </row>
    <row r="791" spans="4:4" x14ac:dyDescent="0.15">
      <c r="D791" s="141"/>
    </row>
    <row r="792" spans="4:4" x14ac:dyDescent="0.15">
      <c r="D792" s="141"/>
    </row>
    <row r="793" spans="4:4" x14ac:dyDescent="0.15">
      <c r="D793" s="141"/>
    </row>
    <row r="794" spans="4:4" x14ac:dyDescent="0.15">
      <c r="D794" s="141"/>
    </row>
    <row r="795" spans="4:4" x14ac:dyDescent="0.15">
      <c r="D795" s="141"/>
    </row>
    <row r="796" spans="4:4" x14ac:dyDescent="0.15">
      <c r="D796" s="141"/>
    </row>
    <row r="797" spans="4:4" x14ac:dyDescent="0.15">
      <c r="D797" s="141"/>
    </row>
    <row r="798" spans="4:4" x14ac:dyDescent="0.15">
      <c r="D798" s="141"/>
    </row>
    <row r="799" spans="4:4" x14ac:dyDescent="0.15">
      <c r="D799" s="141"/>
    </row>
    <row r="800" spans="4:4" x14ac:dyDescent="0.15">
      <c r="D800" s="141"/>
    </row>
    <row r="801" spans="4:4" x14ac:dyDescent="0.15">
      <c r="D801" s="141"/>
    </row>
    <row r="802" spans="4:4" x14ac:dyDescent="0.15">
      <c r="D802" s="141"/>
    </row>
    <row r="803" spans="4:4" x14ac:dyDescent="0.15">
      <c r="D803" s="141"/>
    </row>
    <row r="804" spans="4:4" x14ac:dyDescent="0.15">
      <c r="D804" s="141"/>
    </row>
    <row r="805" spans="4:4" x14ac:dyDescent="0.15">
      <c r="D805" s="141"/>
    </row>
    <row r="806" spans="4:4" x14ac:dyDescent="0.15">
      <c r="D806" s="141"/>
    </row>
    <row r="807" spans="4:4" x14ac:dyDescent="0.15">
      <c r="D807" s="141"/>
    </row>
    <row r="808" spans="4:4" x14ac:dyDescent="0.15">
      <c r="D808" s="141"/>
    </row>
    <row r="809" spans="4:4" x14ac:dyDescent="0.15">
      <c r="D809" s="141"/>
    </row>
    <row r="810" spans="4:4" x14ac:dyDescent="0.15">
      <c r="D810" s="141"/>
    </row>
    <row r="811" spans="4:4" x14ac:dyDescent="0.15">
      <c r="D811" s="141"/>
    </row>
    <row r="812" spans="4:4" x14ac:dyDescent="0.15">
      <c r="D812" s="141"/>
    </row>
    <row r="813" spans="4:4" x14ac:dyDescent="0.15">
      <c r="D813" s="141"/>
    </row>
    <row r="814" spans="4:4" x14ac:dyDescent="0.15">
      <c r="D814" s="141"/>
    </row>
    <row r="815" spans="4:4" x14ac:dyDescent="0.15">
      <c r="D815" s="141"/>
    </row>
    <row r="816" spans="4:4" x14ac:dyDescent="0.15">
      <c r="D816" s="141"/>
    </row>
    <row r="817" spans="4:4" x14ac:dyDescent="0.15">
      <c r="D817" s="141"/>
    </row>
    <row r="818" spans="4:4" x14ac:dyDescent="0.15">
      <c r="D818" s="141"/>
    </row>
    <row r="819" spans="4:4" x14ac:dyDescent="0.15">
      <c r="D819" s="141"/>
    </row>
    <row r="820" spans="4:4" x14ac:dyDescent="0.15">
      <c r="D820" s="141"/>
    </row>
    <row r="821" spans="4:4" x14ac:dyDescent="0.15">
      <c r="D821" s="141"/>
    </row>
    <row r="822" spans="4:4" x14ac:dyDescent="0.15">
      <c r="D822" s="141"/>
    </row>
    <row r="823" spans="4:4" x14ac:dyDescent="0.15">
      <c r="D823" s="141"/>
    </row>
    <row r="824" spans="4:4" x14ac:dyDescent="0.15">
      <c r="D824" s="141"/>
    </row>
    <row r="825" spans="4:4" x14ac:dyDescent="0.15">
      <c r="D825" s="141"/>
    </row>
    <row r="826" spans="4:4" x14ac:dyDescent="0.15">
      <c r="D826" s="141"/>
    </row>
    <row r="827" spans="4:4" x14ac:dyDescent="0.15">
      <c r="D827" s="141"/>
    </row>
    <row r="828" spans="4:4" x14ac:dyDescent="0.15">
      <c r="D828" s="141"/>
    </row>
    <row r="829" spans="4:4" x14ac:dyDescent="0.15">
      <c r="D829" s="141"/>
    </row>
    <row r="830" spans="4:4" x14ac:dyDescent="0.15">
      <c r="D830" s="141"/>
    </row>
    <row r="831" spans="4:4" x14ac:dyDescent="0.15">
      <c r="D831" s="141"/>
    </row>
    <row r="832" spans="4:4" x14ac:dyDescent="0.15">
      <c r="D832" s="141"/>
    </row>
    <row r="833" spans="4:4" x14ac:dyDescent="0.15">
      <c r="D833" s="141"/>
    </row>
    <row r="834" spans="4:4" x14ac:dyDescent="0.15">
      <c r="D834" s="141"/>
    </row>
    <row r="835" spans="4:4" x14ac:dyDescent="0.15">
      <c r="D835" s="141"/>
    </row>
    <row r="836" spans="4:4" x14ac:dyDescent="0.15">
      <c r="D836" s="141"/>
    </row>
    <row r="837" spans="4:4" x14ac:dyDescent="0.15">
      <c r="D837" s="141"/>
    </row>
    <row r="838" spans="4:4" x14ac:dyDescent="0.15">
      <c r="D838" s="141"/>
    </row>
    <row r="839" spans="4:4" x14ac:dyDescent="0.15">
      <c r="D839" s="141"/>
    </row>
    <row r="840" spans="4:4" x14ac:dyDescent="0.15">
      <c r="D840" s="141"/>
    </row>
    <row r="841" spans="4:4" x14ac:dyDescent="0.15">
      <c r="D841" s="141"/>
    </row>
    <row r="842" spans="4:4" x14ac:dyDescent="0.15">
      <c r="D842" s="141"/>
    </row>
    <row r="843" spans="4:4" x14ac:dyDescent="0.15">
      <c r="D843" s="141"/>
    </row>
    <row r="844" spans="4:4" x14ac:dyDescent="0.15">
      <c r="D844" s="141"/>
    </row>
    <row r="845" spans="4:4" x14ac:dyDescent="0.15">
      <c r="D845" s="141"/>
    </row>
    <row r="846" spans="4:4" x14ac:dyDescent="0.15">
      <c r="D846" s="141"/>
    </row>
    <row r="847" spans="4:4" x14ac:dyDescent="0.15">
      <c r="D847" s="141"/>
    </row>
    <row r="848" spans="4:4" x14ac:dyDescent="0.15">
      <c r="D848" s="141"/>
    </row>
    <row r="849" spans="4:4" x14ac:dyDescent="0.15">
      <c r="D849" s="141"/>
    </row>
    <row r="850" spans="4:4" x14ac:dyDescent="0.15">
      <c r="D850" s="141"/>
    </row>
    <row r="851" spans="4:4" x14ac:dyDescent="0.15">
      <c r="D851" s="141"/>
    </row>
    <row r="852" spans="4:4" x14ac:dyDescent="0.15">
      <c r="D852" s="141"/>
    </row>
    <row r="853" spans="4:4" x14ac:dyDescent="0.15">
      <c r="D853" s="141"/>
    </row>
    <row r="854" spans="4:4" x14ac:dyDescent="0.15">
      <c r="D854" s="141"/>
    </row>
    <row r="855" spans="4:4" x14ac:dyDescent="0.15">
      <c r="D855" s="141"/>
    </row>
    <row r="856" spans="4:4" x14ac:dyDescent="0.15">
      <c r="D856" s="141"/>
    </row>
    <row r="857" spans="4:4" x14ac:dyDescent="0.15">
      <c r="D857" s="141"/>
    </row>
    <row r="858" spans="4:4" x14ac:dyDescent="0.15">
      <c r="D858" s="141"/>
    </row>
    <row r="859" spans="4:4" x14ac:dyDescent="0.15">
      <c r="D859" s="141"/>
    </row>
    <row r="860" spans="4:4" x14ac:dyDescent="0.15">
      <c r="D860" s="141"/>
    </row>
    <row r="861" spans="4:4" x14ac:dyDescent="0.15">
      <c r="D861" s="141"/>
    </row>
    <row r="862" spans="4:4" x14ac:dyDescent="0.15">
      <c r="D862" s="141"/>
    </row>
    <row r="863" spans="4:4" x14ac:dyDescent="0.15">
      <c r="D863" s="141"/>
    </row>
    <row r="864" spans="4:4" x14ac:dyDescent="0.15">
      <c r="D864" s="141"/>
    </row>
    <row r="865" spans="4:4" x14ac:dyDescent="0.15">
      <c r="D865" s="141"/>
    </row>
    <row r="866" spans="4:4" x14ac:dyDescent="0.15">
      <c r="D866" s="141"/>
    </row>
    <row r="867" spans="4:4" x14ac:dyDescent="0.15">
      <c r="D867" s="141"/>
    </row>
    <row r="868" spans="4:4" x14ac:dyDescent="0.15">
      <c r="D868" s="141"/>
    </row>
    <row r="869" spans="4:4" x14ac:dyDescent="0.15">
      <c r="D869" s="141"/>
    </row>
    <row r="870" spans="4:4" x14ac:dyDescent="0.15">
      <c r="D870" s="141"/>
    </row>
    <row r="871" spans="4:4" x14ac:dyDescent="0.15">
      <c r="D871" s="141"/>
    </row>
    <row r="872" spans="4:4" x14ac:dyDescent="0.15">
      <c r="D872" s="141"/>
    </row>
    <row r="873" spans="4:4" x14ac:dyDescent="0.15">
      <c r="D873" s="141"/>
    </row>
    <row r="874" spans="4:4" x14ac:dyDescent="0.15">
      <c r="D874" s="141"/>
    </row>
    <row r="875" spans="4:4" x14ac:dyDescent="0.15">
      <c r="D875" s="141"/>
    </row>
    <row r="876" spans="4:4" x14ac:dyDescent="0.15">
      <c r="D876" s="141"/>
    </row>
    <row r="877" spans="4:4" x14ac:dyDescent="0.15">
      <c r="D877" s="141"/>
    </row>
    <row r="878" spans="4:4" x14ac:dyDescent="0.15">
      <c r="D878" s="141"/>
    </row>
    <row r="879" spans="4:4" x14ac:dyDescent="0.15">
      <c r="D879" s="141"/>
    </row>
    <row r="880" spans="4:4" x14ac:dyDescent="0.15">
      <c r="D880" s="141"/>
    </row>
    <row r="881" spans="4:4" x14ac:dyDescent="0.15">
      <c r="D881" s="141"/>
    </row>
    <row r="882" spans="4:4" x14ac:dyDescent="0.15">
      <c r="D882" s="141"/>
    </row>
    <row r="883" spans="4:4" x14ac:dyDescent="0.15">
      <c r="D883" s="141"/>
    </row>
    <row r="884" spans="4:4" x14ac:dyDescent="0.15">
      <c r="D884" s="141"/>
    </row>
    <row r="885" spans="4:4" x14ac:dyDescent="0.15">
      <c r="D885" s="141"/>
    </row>
    <row r="886" spans="4:4" x14ac:dyDescent="0.15">
      <c r="D886" s="141"/>
    </row>
    <row r="887" spans="4:4" x14ac:dyDescent="0.15">
      <c r="D887" s="141"/>
    </row>
    <row r="888" spans="4:4" x14ac:dyDescent="0.15">
      <c r="D888" s="141"/>
    </row>
    <row r="889" spans="4:4" x14ac:dyDescent="0.15">
      <c r="D889" s="141"/>
    </row>
    <row r="890" spans="4:4" x14ac:dyDescent="0.15">
      <c r="D890" s="141"/>
    </row>
    <row r="891" spans="4:4" x14ac:dyDescent="0.15">
      <c r="D891" s="141"/>
    </row>
    <row r="892" spans="4:4" x14ac:dyDescent="0.15">
      <c r="D892" s="141"/>
    </row>
    <row r="893" spans="4:4" x14ac:dyDescent="0.15">
      <c r="D893" s="141"/>
    </row>
    <row r="894" spans="4:4" x14ac:dyDescent="0.15">
      <c r="D894" s="141"/>
    </row>
    <row r="895" spans="4:4" x14ac:dyDescent="0.15">
      <c r="D895" s="141"/>
    </row>
    <row r="896" spans="4:4" x14ac:dyDescent="0.15">
      <c r="D896" s="141"/>
    </row>
    <row r="897" spans="4:4" x14ac:dyDescent="0.15">
      <c r="D897" s="141"/>
    </row>
    <row r="898" spans="4:4" x14ac:dyDescent="0.15">
      <c r="D898" s="141"/>
    </row>
    <row r="899" spans="4:4" x14ac:dyDescent="0.15">
      <c r="D899" s="141"/>
    </row>
    <row r="900" spans="4:4" x14ac:dyDescent="0.15">
      <c r="D900" s="141"/>
    </row>
    <row r="901" spans="4:4" x14ac:dyDescent="0.15">
      <c r="D901" s="141"/>
    </row>
    <row r="902" spans="4:4" x14ac:dyDescent="0.15">
      <c r="D902" s="141"/>
    </row>
    <row r="903" spans="4:4" x14ac:dyDescent="0.15">
      <c r="D903" s="141"/>
    </row>
    <row r="904" spans="4:4" x14ac:dyDescent="0.15">
      <c r="D904" s="141"/>
    </row>
    <row r="905" spans="4:4" x14ac:dyDescent="0.15">
      <c r="D905" s="141"/>
    </row>
    <row r="906" spans="4:4" x14ac:dyDescent="0.15">
      <c r="D906" s="141"/>
    </row>
    <row r="907" spans="4:4" x14ac:dyDescent="0.15">
      <c r="D907" s="141"/>
    </row>
    <row r="908" spans="4:4" x14ac:dyDescent="0.15">
      <c r="D908" s="141"/>
    </row>
    <row r="909" spans="4:4" x14ac:dyDescent="0.15">
      <c r="D909" s="141"/>
    </row>
    <row r="910" spans="4:4" x14ac:dyDescent="0.15">
      <c r="D910" s="141"/>
    </row>
    <row r="911" spans="4:4" x14ac:dyDescent="0.15">
      <c r="D911" s="141"/>
    </row>
    <row r="912" spans="4:4" x14ac:dyDescent="0.15">
      <c r="D912" s="141"/>
    </row>
    <row r="913" spans="4:4" x14ac:dyDescent="0.15">
      <c r="D913" s="141"/>
    </row>
    <row r="914" spans="4:4" x14ac:dyDescent="0.15">
      <c r="D914" s="141"/>
    </row>
    <row r="915" spans="4:4" x14ac:dyDescent="0.15">
      <c r="D915" s="141"/>
    </row>
    <row r="916" spans="4:4" x14ac:dyDescent="0.15">
      <c r="D916" s="141"/>
    </row>
    <row r="917" spans="4:4" x14ac:dyDescent="0.15">
      <c r="D917" s="141"/>
    </row>
    <row r="918" spans="4:4" x14ac:dyDescent="0.15">
      <c r="D918" s="141"/>
    </row>
    <row r="919" spans="4:4" x14ac:dyDescent="0.15">
      <c r="D919" s="141"/>
    </row>
    <row r="920" spans="4:4" x14ac:dyDescent="0.15">
      <c r="D920" s="141"/>
    </row>
    <row r="921" spans="4:4" x14ac:dyDescent="0.15">
      <c r="D921" s="141"/>
    </row>
    <row r="922" spans="4:4" x14ac:dyDescent="0.15">
      <c r="D922" s="141"/>
    </row>
    <row r="923" spans="4:4" x14ac:dyDescent="0.15">
      <c r="D923" s="141"/>
    </row>
    <row r="924" spans="4:4" x14ac:dyDescent="0.15">
      <c r="D924" s="141"/>
    </row>
    <row r="925" spans="4:4" x14ac:dyDescent="0.15">
      <c r="D925" s="141"/>
    </row>
    <row r="926" spans="4:4" x14ac:dyDescent="0.15">
      <c r="D926" s="141"/>
    </row>
    <row r="927" spans="4:4" x14ac:dyDescent="0.15">
      <c r="D927" s="141"/>
    </row>
    <row r="928" spans="4:4" x14ac:dyDescent="0.15">
      <c r="D928" s="141"/>
    </row>
    <row r="929" spans="4:4" x14ac:dyDescent="0.15">
      <c r="D929" s="141"/>
    </row>
    <row r="930" spans="4:4" x14ac:dyDescent="0.15">
      <c r="D930" s="141"/>
    </row>
    <row r="931" spans="4:4" x14ac:dyDescent="0.15">
      <c r="D931" s="141"/>
    </row>
    <row r="932" spans="4:4" x14ac:dyDescent="0.15">
      <c r="D932" s="141"/>
    </row>
    <row r="933" spans="4:4" x14ac:dyDescent="0.15">
      <c r="D933" s="141"/>
    </row>
    <row r="934" spans="4:4" x14ac:dyDescent="0.15">
      <c r="D934" s="141"/>
    </row>
    <row r="935" spans="4:4" x14ac:dyDescent="0.15">
      <c r="D935" s="141"/>
    </row>
    <row r="936" spans="4:4" x14ac:dyDescent="0.15">
      <c r="D936" s="141"/>
    </row>
    <row r="937" spans="4:4" x14ac:dyDescent="0.15">
      <c r="D937" s="141"/>
    </row>
    <row r="938" spans="4:4" x14ac:dyDescent="0.15">
      <c r="D938" s="141"/>
    </row>
    <row r="939" spans="4:4" x14ac:dyDescent="0.15">
      <c r="D939" s="141"/>
    </row>
    <row r="940" spans="4:4" x14ac:dyDescent="0.15">
      <c r="D940" s="141"/>
    </row>
    <row r="941" spans="4:4" x14ac:dyDescent="0.15">
      <c r="D941" s="141"/>
    </row>
    <row r="942" spans="4:4" x14ac:dyDescent="0.15">
      <c r="D942" s="141"/>
    </row>
    <row r="943" spans="4:4" x14ac:dyDescent="0.15">
      <c r="D943" s="141"/>
    </row>
    <row r="944" spans="4:4" x14ac:dyDescent="0.15">
      <c r="D944" s="141"/>
    </row>
    <row r="945" spans="4:4" x14ac:dyDescent="0.15">
      <c r="D945" s="141"/>
    </row>
    <row r="946" spans="4:4" x14ac:dyDescent="0.15">
      <c r="D946" s="141"/>
    </row>
    <row r="947" spans="4:4" x14ac:dyDescent="0.15">
      <c r="D947" s="141"/>
    </row>
    <row r="948" spans="4:4" x14ac:dyDescent="0.15">
      <c r="D948" s="141"/>
    </row>
    <row r="949" spans="4:4" x14ac:dyDescent="0.15">
      <c r="D949" s="141"/>
    </row>
    <row r="950" spans="4:4" x14ac:dyDescent="0.15">
      <c r="D950" s="141"/>
    </row>
    <row r="951" spans="4:4" x14ac:dyDescent="0.15">
      <c r="D951" s="141"/>
    </row>
    <row r="952" spans="4:4" x14ac:dyDescent="0.15">
      <c r="D952" s="141"/>
    </row>
    <row r="953" spans="4:4" x14ac:dyDescent="0.15">
      <c r="D953" s="141"/>
    </row>
    <row r="954" spans="4:4" x14ac:dyDescent="0.15">
      <c r="D954" s="141"/>
    </row>
    <row r="955" spans="4:4" x14ac:dyDescent="0.15">
      <c r="D955" s="141"/>
    </row>
    <row r="956" spans="4:4" x14ac:dyDescent="0.15">
      <c r="D956" s="141"/>
    </row>
    <row r="957" spans="4:4" x14ac:dyDescent="0.15">
      <c r="D957" s="141"/>
    </row>
    <row r="958" spans="4:4" x14ac:dyDescent="0.15">
      <c r="D958" s="141"/>
    </row>
    <row r="959" spans="4:4" x14ac:dyDescent="0.15">
      <c r="D959" s="141"/>
    </row>
    <row r="960" spans="4:4" x14ac:dyDescent="0.15">
      <c r="D960" s="141"/>
    </row>
    <row r="961" spans="4:4" x14ac:dyDescent="0.15">
      <c r="D961" s="141"/>
    </row>
    <row r="962" spans="4:4" x14ac:dyDescent="0.15">
      <c r="D962" s="141"/>
    </row>
    <row r="963" spans="4:4" x14ac:dyDescent="0.15">
      <c r="D963" s="141"/>
    </row>
    <row r="964" spans="4:4" x14ac:dyDescent="0.15">
      <c r="D964" s="141"/>
    </row>
    <row r="965" spans="4:4" x14ac:dyDescent="0.15">
      <c r="D965" s="141"/>
    </row>
    <row r="966" spans="4:4" x14ac:dyDescent="0.15">
      <c r="D966" s="141"/>
    </row>
    <row r="967" spans="4:4" x14ac:dyDescent="0.15">
      <c r="D967" s="141"/>
    </row>
    <row r="968" spans="4:4" x14ac:dyDescent="0.15">
      <c r="D968" s="141"/>
    </row>
    <row r="969" spans="4:4" x14ac:dyDescent="0.15">
      <c r="D969" s="141"/>
    </row>
    <row r="970" spans="4:4" x14ac:dyDescent="0.15">
      <c r="D970" s="141"/>
    </row>
    <row r="971" spans="4:4" x14ac:dyDescent="0.15">
      <c r="D971" s="141"/>
    </row>
    <row r="972" spans="4:4" x14ac:dyDescent="0.15">
      <c r="D972" s="141"/>
    </row>
    <row r="973" spans="4:4" x14ac:dyDescent="0.15">
      <c r="D973" s="141"/>
    </row>
    <row r="974" spans="4:4" x14ac:dyDescent="0.15">
      <c r="D974" s="141"/>
    </row>
    <row r="975" spans="4:4" x14ac:dyDescent="0.15">
      <c r="D975" s="141"/>
    </row>
    <row r="976" spans="4:4" x14ac:dyDescent="0.15">
      <c r="D976" s="141"/>
    </row>
    <row r="977" spans="4:4" x14ac:dyDescent="0.15">
      <c r="D977" s="141"/>
    </row>
    <row r="978" spans="4:4" x14ac:dyDescent="0.15">
      <c r="D978" s="141"/>
    </row>
    <row r="979" spans="4:4" x14ac:dyDescent="0.15">
      <c r="D979" s="141"/>
    </row>
    <row r="980" spans="4:4" x14ac:dyDescent="0.15">
      <c r="D980" s="141"/>
    </row>
    <row r="981" spans="4:4" x14ac:dyDescent="0.15">
      <c r="D981" s="141"/>
    </row>
    <row r="982" spans="4:4" x14ac:dyDescent="0.15">
      <c r="D982" s="141"/>
    </row>
    <row r="983" spans="4:4" x14ac:dyDescent="0.15">
      <c r="D983" s="141"/>
    </row>
    <row r="984" spans="4:4" x14ac:dyDescent="0.15">
      <c r="D984" s="141"/>
    </row>
    <row r="985" spans="4:4" x14ac:dyDescent="0.15">
      <c r="D985" s="141"/>
    </row>
    <row r="986" spans="4:4" x14ac:dyDescent="0.15">
      <c r="D986" s="141"/>
    </row>
    <row r="987" spans="4:4" x14ac:dyDescent="0.15">
      <c r="D987" s="141"/>
    </row>
    <row r="988" spans="4:4" x14ac:dyDescent="0.15">
      <c r="D988" s="141"/>
    </row>
    <row r="989" spans="4:4" x14ac:dyDescent="0.15">
      <c r="D989" s="141"/>
    </row>
    <row r="990" spans="4:4" x14ac:dyDescent="0.15">
      <c r="D990" s="141"/>
    </row>
    <row r="991" spans="4:4" x14ac:dyDescent="0.15">
      <c r="D991" s="141"/>
    </row>
    <row r="992" spans="4:4" x14ac:dyDescent="0.15">
      <c r="D992" s="141"/>
    </row>
    <row r="993" spans="4:4" x14ac:dyDescent="0.15">
      <c r="D993" s="141"/>
    </row>
    <row r="994" spans="4:4" x14ac:dyDescent="0.15">
      <c r="D994" s="141"/>
    </row>
    <row r="995" spans="4:4" x14ac:dyDescent="0.15">
      <c r="D995" s="141"/>
    </row>
    <row r="996" spans="4:4" x14ac:dyDescent="0.15">
      <c r="D996" s="141"/>
    </row>
    <row r="997" spans="4:4" x14ac:dyDescent="0.15">
      <c r="D997" s="141"/>
    </row>
    <row r="998" spans="4:4" x14ac:dyDescent="0.15">
      <c r="D998" s="141"/>
    </row>
    <row r="999" spans="4:4" x14ac:dyDescent="0.15">
      <c r="D999" s="141"/>
    </row>
    <row r="1000" spans="4:4" x14ac:dyDescent="0.15">
      <c r="D1000" s="141"/>
    </row>
    <row r="1001" spans="4:4" x14ac:dyDescent="0.15">
      <c r="D1001" s="141"/>
    </row>
    <row r="1002" spans="4:4" x14ac:dyDescent="0.15">
      <c r="D1002" s="141"/>
    </row>
    <row r="1003" spans="4:4" x14ac:dyDescent="0.15">
      <c r="D1003" s="141"/>
    </row>
    <row r="1004" spans="4:4" x14ac:dyDescent="0.15">
      <c r="D1004" s="141"/>
    </row>
    <row r="1005" spans="4:4" x14ac:dyDescent="0.15">
      <c r="D1005" s="141"/>
    </row>
    <row r="1006" spans="4:4" x14ac:dyDescent="0.15">
      <c r="D1006" s="141"/>
    </row>
    <row r="1007" spans="4:4" x14ac:dyDescent="0.15">
      <c r="D1007" s="141"/>
    </row>
    <row r="1008" spans="4:4" x14ac:dyDescent="0.15">
      <c r="D1008" s="141"/>
    </row>
    <row r="1009" spans="4:4" x14ac:dyDescent="0.15">
      <c r="D1009" s="141"/>
    </row>
    <row r="1010" spans="4:4" x14ac:dyDescent="0.15">
      <c r="D1010" s="141"/>
    </row>
    <row r="1011" spans="4:4" x14ac:dyDescent="0.15">
      <c r="D1011" s="141"/>
    </row>
    <row r="1012" spans="4:4" x14ac:dyDescent="0.15">
      <c r="D1012" s="141"/>
    </row>
    <row r="1013" spans="4:4" x14ac:dyDescent="0.15">
      <c r="D1013" s="141"/>
    </row>
    <row r="1014" spans="4:4" x14ac:dyDescent="0.15">
      <c r="D1014" s="141"/>
    </row>
    <row r="1015" spans="4:4" x14ac:dyDescent="0.15">
      <c r="D1015" s="141"/>
    </row>
    <row r="1016" spans="4:4" x14ac:dyDescent="0.15">
      <c r="D1016" s="141"/>
    </row>
    <row r="1017" spans="4:4" x14ac:dyDescent="0.15">
      <c r="D1017" s="141"/>
    </row>
    <row r="1018" spans="4:4" x14ac:dyDescent="0.15">
      <c r="D1018" s="141"/>
    </row>
    <row r="1019" spans="4:4" x14ac:dyDescent="0.15">
      <c r="D1019" s="141"/>
    </row>
    <row r="1020" spans="4:4" x14ac:dyDescent="0.15">
      <c r="D1020" s="141"/>
    </row>
    <row r="1021" spans="4:4" x14ac:dyDescent="0.15">
      <c r="D1021" s="141"/>
    </row>
    <row r="1022" spans="4:4" x14ac:dyDescent="0.15">
      <c r="D1022" s="141"/>
    </row>
    <row r="1023" spans="4:4" x14ac:dyDescent="0.15">
      <c r="D1023" s="141"/>
    </row>
    <row r="1024" spans="4:4" x14ac:dyDescent="0.15">
      <c r="D1024" s="141"/>
    </row>
    <row r="1025" spans="4:4" x14ac:dyDescent="0.15">
      <c r="D1025" s="141"/>
    </row>
    <row r="1026" spans="4:4" x14ac:dyDescent="0.15">
      <c r="D1026" s="141"/>
    </row>
    <row r="1027" spans="4:4" x14ac:dyDescent="0.15">
      <c r="D1027" s="141"/>
    </row>
    <row r="1028" spans="4:4" x14ac:dyDescent="0.15">
      <c r="D1028" s="141"/>
    </row>
    <row r="1029" spans="4:4" x14ac:dyDescent="0.15">
      <c r="D1029" s="141"/>
    </row>
    <row r="1030" spans="4:4" x14ac:dyDescent="0.15">
      <c r="D1030" s="141"/>
    </row>
    <row r="1031" spans="4:4" x14ac:dyDescent="0.15">
      <c r="D1031" s="141"/>
    </row>
    <row r="1032" spans="4:4" x14ac:dyDescent="0.15">
      <c r="D1032" s="141"/>
    </row>
    <row r="1033" spans="4:4" x14ac:dyDescent="0.15">
      <c r="D1033" s="141"/>
    </row>
    <row r="1034" spans="4:4" x14ac:dyDescent="0.15">
      <c r="D1034" s="141"/>
    </row>
    <row r="1035" spans="4:4" x14ac:dyDescent="0.15">
      <c r="D1035" s="141"/>
    </row>
    <row r="1036" spans="4:4" x14ac:dyDescent="0.15">
      <c r="D1036" s="141"/>
    </row>
    <row r="1037" spans="4:4" x14ac:dyDescent="0.15">
      <c r="D1037" s="141"/>
    </row>
    <row r="1038" spans="4:4" x14ac:dyDescent="0.15">
      <c r="D1038" s="141"/>
    </row>
    <row r="1039" spans="4:4" x14ac:dyDescent="0.15">
      <c r="D1039" s="141"/>
    </row>
    <row r="1040" spans="4:4" x14ac:dyDescent="0.15">
      <c r="D1040" s="141"/>
    </row>
    <row r="1041" spans="4:4" x14ac:dyDescent="0.15">
      <c r="D1041" s="141"/>
    </row>
    <row r="1042" spans="4:4" x14ac:dyDescent="0.15">
      <c r="D1042" s="141"/>
    </row>
    <row r="1043" spans="4:4" x14ac:dyDescent="0.15">
      <c r="D1043" s="141"/>
    </row>
    <row r="1044" spans="4:4" x14ac:dyDescent="0.15">
      <c r="D1044" s="141"/>
    </row>
    <row r="1045" spans="4:4" x14ac:dyDescent="0.15">
      <c r="D1045" s="141"/>
    </row>
    <row r="1046" spans="4:4" x14ac:dyDescent="0.15">
      <c r="D1046" s="141"/>
    </row>
    <row r="1047" spans="4:4" x14ac:dyDescent="0.15">
      <c r="D1047" s="141"/>
    </row>
    <row r="1048" spans="4:4" x14ac:dyDescent="0.15">
      <c r="D1048" s="141"/>
    </row>
    <row r="1049" spans="4:4" x14ac:dyDescent="0.15">
      <c r="D1049" s="141"/>
    </row>
    <row r="1050" spans="4:4" x14ac:dyDescent="0.15">
      <c r="D1050" s="141"/>
    </row>
    <row r="1051" spans="4:4" x14ac:dyDescent="0.15">
      <c r="D1051" s="141"/>
    </row>
    <row r="1052" spans="4:4" x14ac:dyDescent="0.15">
      <c r="D1052" s="141"/>
    </row>
    <row r="1053" spans="4:4" x14ac:dyDescent="0.15">
      <c r="D1053" s="141"/>
    </row>
    <row r="1054" spans="4:4" x14ac:dyDescent="0.15">
      <c r="D1054" s="141"/>
    </row>
    <row r="1055" spans="4:4" x14ac:dyDescent="0.15">
      <c r="D1055" s="141"/>
    </row>
    <row r="1056" spans="4:4" x14ac:dyDescent="0.15">
      <c r="D1056" s="141"/>
    </row>
    <row r="1057" spans="4:4" x14ac:dyDescent="0.15">
      <c r="D1057" s="141"/>
    </row>
    <row r="1058" spans="4:4" x14ac:dyDescent="0.15">
      <c r="D1058" s="141"/>
    </row>
    <row r="1059" spans="4:4" x14ac:dyDescent="0.15">
      <c r="D1059" s="141"/>
    </row>
    <row r="1060" spans="4:4" x14ac:dyDescent="0.15">
      <c r="D1060" s="141"/>
    </row>
    <row r="1061" spans="4:4" x14ac:dyDescent="0.15">
      <c r="D1061" s="141"/>
    </row>
    <row r="1062" spans="4:4" x14ac:dyDescent="0.15">
      <c r="D1062" s="141"/>
    </row>
    <row r="1063" spans="4:4" x14ac:dyDescent="0.15">
      <c r="D1063" s="141"/>
    </row>
    <row r="1064" spans="4:4" x14ac:dyDescent="0.15">
      <c r="D1064" s="141"/>
    </row>
    <row r="1065" spans="4:4" x14ac:dyDescent="0.15">
      <c r="D1065" s="141"/>
    </row>
    <row r="1066" spans="4:4" x14ac:dyDescent="0.15">
      <c r="D1066" s="141"/>
    </row>
    <row r="1067" spans="4:4" x14ac:dyDescent="0.15">
      <c r="D1067" s="141"/>
    </row>
    <row r="1068" spans="4:4" x14ac:dyDescent="0.15">
      <c r="D1068" s="141"/>
    </row>
    <row r="1069" spans="4:4" x14ac:dyDescent="0.15">
      <c r="D1069" s="141"/>
    </row>
    <row r="1070" spans="4:4" x14ac:dyDescent="0.15">
      <c r="D1070" s="141"/>
    </row>
    <row r="1071" spans="4:4" x14ac:dyDescent="0.15">
      <c r="D1071" s="141"/>
    </row>
    <row r="1072" spans="4:4" x14ac:dyDescent="0.15">
      <c r="D1072" s="141"/>
    </row>
    <row r="1073" spans="4:4" x14ac:dyDescent="0.15">
      <c r="D1073" s="141"/>
    </row>
    <row r="1074" spans="4:4" x14ac:dyDescent="0.15">
      <c r="D1074" s="141"/>
    </row>
    <row r="1075" spans="4:4" x14ac:dyDescent="0.15">
      <c r="D1075" s="141"/>
    </row>
    <row r="1076" spans="4:4" x14ac:dyDescent="0.15">
      <c r="D1076" s="141"/>
    </row>
    <row r="1077" spans="4:4" x14ac:dyDescent="0.15">
      <c r="D1077" s="141"/>
    </row>
    <row r="1078" spans="4:4" x14ac:dyDescent="0.15">
      <c r="D1078" s="141"/>
    </row>
    <row r="1079" spans="4:4" x14ac:dyDescent="0.15">
      <c r="D1079" s="141"/>
    </row>
    <row r="1080" spans="4:4" x14ac:dyDescent="0.15">
      <c r="D1080" s="141"/>
    </row>
    <row r="1081" spans="4:4" x14ac:dyDescent="0.15">
      <c r="D1081" s="141"/>
    </row>
    <row r="1082" spans="4:4" x14ac:dyDescent="0.15">
      <c r="D1082" s="141"/>
    </row>
    <row r="1083" spans="4:4" x14ac:dyDescent="0.15">
      <c r="D1083" s="141"/>
    </row>
    <row r="1084" spans="4:4" x14ac:dyDescent="0.15">
      <c r="D1084" s="141"/>
    </row>
    <row r="1085" spans="4:4" x14ac:dyDescent="0.15">
      <c r="D1085" s="141"/>
    </row>
    <row r="1086" spans="4:4" x14ac:dyDescent="0.15">
      <c r="D1086" s="141"/>
    </row>
    <row r="1087" spans="4:4" x14ac:dyDescent="0.15">
      <c r="D1087" s="141"/>
    </row>
    <row r="1088" spans="4:4" x14ac:dyDescent="0.15">
      <c r="D1088" s="141"/>
    </row>
    <row r="1089" spans="4:4" x14ac:dyDescent="0.15">
      <c r="D1089" s="141"/>
    </row>
    <row r="1090" spans="4:4" x14ac:dyDescent="0.15">
      <c r="D1090" s="141"/>
    </row>
    <row r="1091" spans="4:4" x14ac:dyDescent="0.15">
      <c r="D1091" s="141"/>
    </row>
    <row r="1092" spans="4:4" x14ac:dyDescent="0.15">
      <c r="D1092" s="141"/>
    </row>
    <row r="1093" spans="4:4" x14ac:dyDescent="0.15">
      <c r="D1093" s="141"/>
    </row>
    <row r="1094" spans="4:4" x14ac:dyDescent="0.15">
      <c r="D1094" s="141"/>
    </row>
    <row r="1095" spans="4:4" x14ac:dyDescent="0.15">
      <c r="D1095" s="141"/>
    </row>
    <row r="1096" spans="4:4" x14ac:dyDescent="0.15">
      <c r="D1096" s="141"/>
    </row>
    <row r="1097" spans="4:4" x14ac:dyDescent="0.15">
      <c r="D1097" s="141"/>
    </row>
    <row r="1098" spans="4:4" x14ac:dyDescent="0.15">
      <c r="D1098" s="141"/>
    </row>
    <row r="1099" spans="4:4" x14ac:dyDescent="0.15">
      <c r="D1099" s="141"/>
    </row>
    <row r="1100" spans="4:4" x14ac:dyDescent="0.15">
      <c r="D1100" s="141"/>
    </row>
    <row r="1101" spans="4:4" x14ac:dyDescent="0.15">
      <c r="D1101" s="141"/>
    </row>
    <row r="1102" spans="4:4" x14ac:dyDescent="0.15">
      <c r="D1102" s="141"/>
    </row>
    <row r="1103" spans="4:4" x14ac:dyDescent="0.15">
      <c r="D1103" s="141"/>
    </row>
    <row r="1104" spans="4:4" x14ac:dyDescent="0.15">
      <c r="D1104" s="141"/>
    </row>
    <row r="1105" spans="4:4" x14ac:dyDescent="0.15">
      <c r="D1105" s="141"/>
    </row>
    <row r="1106" spans="4:4" x14ac:dyDescent="0.15">
      <c r="D1106" s="141"/>
    </row>
    <row r="1107" spans="4:4" x14ac:dyDescent="0.15">
      <c r="D1107" s="141"/>
    </row>
    <row r="1108" spans="4:4" x14ac:dyDescent="0.15">
      <c r="D1108" s="141"/>
    </row>
    <row r="1109" spans="4:4" x14ac:dyDescent="0.15">
      <c r="D1109" s="141"/>
    </row>
    <row r="1110" spans="4:4" x14ac:dyDescent="0.15">
      <c r="D1110" s="141"/>
    </row>
    <row r="1111" spans="4:4" x14ac:dyDescent="0.15">
      <c r="D1111" s="141"/>
    </row>
    <row r="1112" spans="4:4" x14ac:dyDescent="0.15">
      <c r="D1112" s="141"/>
    </row>
    <row r="1113" spans="4:4" x14ac:dyDescent="0.15">
      <c r="D1113" s="141"/>
    </row>
    <row r="1114" spans="4:4" x14ac:dyDescent="0.15">
      <c r="D1114" s="141"/>
    </row>
    <row r="1115" spans="4:4" x14ac:dyDescent="0.15">
      <c r="D1115" s="141"/>
    </row>
    <row r="1116" spans="4:4" x14ac:dyDescent="0.15">
      <c r="D1116" s="141"/>
    </row>
    <row r="1117" spans="4:4" x14ac:dyDescent="0.15">
      <c r="D1117" s="141"/>
    </row>
    <row r="1118" spans="4:4" x14ac:dyDescent="0.15">
      <c r="D1118" s="141"/>
    </row>
    <row r="1119" spans="4:4" x14ac:dyDescent="0.15">
      <c r="D1119" s="141"/>
    </row>
    <row r="1120" spans="4:4" x14ac:dyDescent="0.15">
      <c r="D1120" s="141"/>
    </row>
    <row r="1121" spans="4:4" x14ac:dyDescent="0.15">
      <c r="D1121" s="141"/>
    </row>
    <row r="1122" spans="4:4" x14ac:dyDescent="0.15">
      <c r="D1122" s="141"/>
    </row>
    <row r="1123" spans="4:4" x14ac:dyDescent="0.15">
      <c r="D1123" s="141"/>
    </row>
    <row r="1124" spans="4:4" x14ac:dyDescent="0.15">
      <c r="D1124" s="141"/>
    </row>
    <row r="1125" spans="4:4" x14ac:dyDescent="0.15">
      <c r="D1125" s="141"/>
    </row>
    <row r="1126" spans="4:4" x14ac:dyDescent="0.15">
      <c r="D1126" s="141"/>
    </row>
    <row r="1127" spans="4:4" x14ac:dyDescent="0.15">
      <c r="D1127" s="141"/>
    </row>
    <row r="1128" spans="4:4" x14ac:dyDescent="0.15">
      <c r="D1128" s="141"/>
    </row>
    <row r="1129" spans="4:4" x14ac:dyDescent="0.15">
      <c r="D1129" s="141"/>
    </row>
    <row r="1130" spans="4:4" x14ac:dyDescent="0.15">
      <c r="D1130" s="141"/>
    </row>
    <row r="1131" spans="4:4" x14ac:dyDescent="0.15">
      <c r="D1131" s="141"/>
    </row>
    <row r="1132" spans="4:4" x14ac:dyDescent="0.15">
      <c r="D1132" s="141"/>
    </row>
    <row r="1133" spans="4:4" x14ac:dyDescent="0.15">
      <c r="D1133" s="141"/>
    </row>
    <row r="1134" spans="4:4" x14ac:dyDescent="0.15">
      <c r="D1134" s="141"/>
    </row>
    <row r="1135" spans="4:4" x14ac:dyDescent="0.15">
      <c r="D1135" s="141"/>
    </row>
    <row r="1136" spans="4:4" x14ac:dyDescent="0.15">
      <c r="D1136" s="141"/>
    </row>
    <row r="1137" spans="4:4" x14ac:dyDescent="0.15">
      <c r="D1137" s="141"/>
    </row>
    <row r="1138" spans="4:4" x14ac:dyDescent="0.15">
      <c r="D1138" s="141"/>
    </row>
    <row r="1139" spans="4:4" x14ac:dyDescent="0.15">
      <c r="D1139" s="141"/>
    </row>
    <row r="1140" spans="4:4" x14ac:dyDescent="0.15">
      <c r="D1140" s="141"/>
    </row>
    <row r="1141" spans="4:4" x14ac:dyDescent="0.15">
      <c r="D1141" s="141"/>
    </row>
    <row r="1142" spans="4:4" x14ac:dyDescent="0.15">
      <c r="D1142" s="141"/>
    </row>
    <row r="1143" spans="4:4" x14ac:dyDescent="0.15">
      <c r="D1143" s="141"/>
    </row>
    <row r="1144" spans="4:4" x14ac:dyDescent="0.15">
      <c r="D1144" s="141"/>
    </row>
    <row r="1145" spans="4:4" x14ac:dyDescent="0.15">
      <c r="D1145" s="141"/>
    </row>
    <row r="1146" spans="4:4" x14ac:dyDescent="0.15">
      <c r="D1146" s="141"/>
    </row>
    <row r="1147" spans="4:4" x14ac:dyDescent="0.15">
      <c r="D1147" s="141"/>
    </row>
    <row r="1148" spans="4:4" x14ac:dyDescent="0.15">
      <c r="D1148" s="141"/>
    </row>
    <row r="1149" spans="4:4" x14ac:dyDescent="0.15">
      <c r="D1149" s="141"/>
    </row>
    <row r="1150" spans="4:4" x14ac:dyDescent="0.15">
      <c r="D1150" s="141"/>
    </row>
    <row r="1151" spans="4:4" x14ac:dyDescent="0.15">
      <c r="D1151" s="141"/>
    </row>
    <row r="1152" spans="4:4" x14ac:dyDescent="0.15">
      <c r="D1152" s="141"/>
    </row>
    <row r="1153" spans="4:4" x14ac:dyDescent="0.15">
      <c r="D1153" s="141"/>
    </row>
    <row r="1154" spans="4:4" x14ac:dyDescent="0.15">
      <c r="D1154" s="141"/>
    </row>
    <row r="1155" spans="4:4" x14ac:dyDescent="0.15">
      <c r="D1155" s="141"/>
    </row>
    <row r="1156" spans="4:4" x14ac:dyDescent="0.15">
      <c r="D1156" s="141"/>
    </row>
    <row r="1157" spans="4:4" x14ac:dyDescent="0.15">
      <c r="D1157" s="141"/>
    </row>
    <row r="1158" spans="4:4" x14ac:dyDescent="0.15">
      <c r="D1158" s="141"/>
    </row>
    <row r="1159" spans="4:4" x14ac:dyDescent="0.15">
      <c r="D1159" s="141"/>
    </row>
    <row r="1160" spans="4:4" x14ac:dyDescent="0.15">
      <c r="D1160" s="141"/>
    </row>
    <row r="1161" spans="4:4" x14ac:dyDescent="0.15">
      <c r="D1161" s="141"/>
    </row>
    <row r="1162" spans="4:4" x14ac:dyDescent="0.15">
      <c r="D1162" s="141"/>
    </row>
    <row r="1163" spans="4:4" x14ac:dyDescent="0.15">
      <c r="D1163" s="141"/>
    </row>
    <row r="1164" spans="4:4" x14ac:dyDescent="0.15">
      <c r="D1164" s="141"/>
    </row>
    <row r="1165" spans="4:4" x14ac:dyDescent="0.15">
      <c r="D1165" s="141"/>
    </row>
    <row r="1166" spans="4:4" x14ac:dyDescent="0.15">
      <c r="D1166" s="141"/>
    </row>
    <row r="1167" spans="4:4" x14ac:dyDescent="0.15">
      <c r="D1167" s="141"/>
    </row>
    <row r="1168" spans="4:4" x14ac:dyDescent="0.15">
      <c r="D1168" s="141"/>
    </row>
    <row r="1169" spans="4:4" x14ac:dyDescent="0.15">
      <c r="D1169" s="141"/>
    </row>
    <row r="1170" spans="4:4" x14ac:dyDescent="0.15">
      <c r="D1170" s="141"/>
    </row>
    <row r="1171" spans="4:4" x14ac:dyDescent="0.15">
      <c r="D1171" s="141"/>
    </row>
    <row r="1172" spans="4:4" x14ac:dyDescent="0.15">
      <c r="D1172" s="141"/>
    </row>
    <row r="1173" spans="4:4" x14ac:dyDescent="0.15">
      <c r="D1173" s="141"/>
    </row>
    <row r="1174" spans="4:4" x14ac:dyDescent="0.15">
      <c r="D1174" s="141"/>
    </row>
    <row r="1175" spans="4:4" x14ac:dyDescent="0.15">
      <c r="D1175" s="141"/>
    </row>
    <row r="1176" spans="4:4" x14ac:dyDescent="0.15">
      <c r="D1176" s="141"/>
    </row>
    <row r="1177" spans="4:4" x14ac:dyDescent="0.15">
      <c r="D1177" s="141"/>
    </row>
    <row r="1178" spans="4:4" x14ac:dyDescent="0.15">
      <c r="D1178" s="141"/>
    </row>
    <row r="1179" spans="4:4" x14ac:dyDescent="0.15">
      <c r="D1179" s="141"/>
    </row>
    <row r="1180" spans="4:4" x14ac:dyDescent="0.15">
      <c r="D1180" s="141"/>
    </row>
    <row r="1181" spans="4:4" x14ac:dyDescent="0.15">
      <c r="D1181" s="141"/>
    </row>
    <row r="1182" spans="4:4" x14ac:dyDescent="0.15">
      <c r="D1182" s="141"/>
    </row>
    <row r="1183" spans="4:4" x14ac:dyDescent="0.15">
      <c r="D1183" s="141"/>
    </row>
    <row r="1184" spans="4:4" x14ac:dyDescent="0.15">
      <c r="D1184" s="141"/>
    </row>
    <row r="1185" spans="4:4" x14ac:dyDescent="0.15">
      <c r="D1185" s="141"/>
    </row>
    <row r="1186" spans="4:4" x14ac:dyDescent="0.15">
      <c r="D1186" s="141"/>
    </row>
    <row r="1187" spans="4:4" x14ac:dyDescent="0.15">
      <c r="D1187" s="141"/>
    </row>
    <row r="1188" spans="4:4" x14ac:dyDescent="0.15">
      <c r="D1188" s="141"/>
    </row>
    <row r="1189" spans="4:4" x14ac:dyDescent="0.15">
      <c r="D1189" s="141"/>
    </row>
    <row r="1190" spans="4:4" x14ac:dyDescent="0.15">
      <c r="D1190" s="141"/>
    </row>
    <row r="1191" spans="4:4" x14ac:dyDescent="0.15">
      <c r="D1191" s="141"/>
    </row>
    <row r="1192" spans="4:4" x14ac:dyDescent="0.15">
      <c r="D1192" s="141"/>
    </row>
    <row r="1193" spans="4:4" x14ac:dyDescent="0.15">
      <c r="D1193" s="141"/>
    </row>
    <row r="1194" spans="4:4" x14ac:dyDescent="0.15">
      <c r="D1194" s="141"/>
    </row>
    <row r="1195" spans="4:4" x14ac:dyDescent="0.15">
      <c r="D1195" s="141"/>
    </row>
    <row r="1196" spans="4:4" x14ac:dyDescent="0.15">
      <c r="D1196" s="141"/>
    </row>
    <row r="1197" spans="4:4" x14ac:dyDescent="0.15">
      <c r="D1197" s="141"/>
    </row>
    <row r="1198" spans="4:4" x14ac:dyDescent="0.15">
      <c r="D1198" s="141"/>
    </row>
    <row r="1199" spans="4:4" x14ac:dyDescent="0.15">
      <c r="D1199" s="141"/>
    </row>
    <row r="1200" spans="4:4" x14ac:dyDescent="0.15">
      <c r="D1200" s="141"/>
    </row>
    <row r="1201" spans="4:4" x14ac:dyDescent="0.15">
      <c r="D1201" s="141"/>
    </row>
    <row r="1202" spans="4:4" x14ac:dyDescent="0.15">
      <c r="D1202" s="141"/>
    </row>
    <row r="1203" spans="4:4" x14ac:dyDescent="0.15">
      <c r="D1203" s="141"/>
    </row>
    <row r="1204" spans="4:4" x14ac:dyDescent="0.15">
      <c r="D1204" s="141"/>
    </row>
    <row r="1205" spans="4:4" x14ac:dyDescent="0.15">
      <c r="D1205" s="141"/>
    </row>
    <row r="1206" spans="4:4" x14ac:dyDescent="0.15">
      <c r="D1206" s="141"/>
    </row>
    <row r="1207" spans="4:4" x14ac:dyDescent="0.15">
      <c r="D1207" s="141"/>
    </row>
    <row r="1208" spans="4:4" x14ac:dyDescent="0.15">
      <c r="D1208" s="141"/>
    </row>
    <row r="1209" spans="4:4" x14ac:dyDescent="0.15">
      <c r="D1209" s="141"/>
    </row>
    <row r="1210" spans="4:4" x14ac:dyDescent="0.15">
      <c r="D1210" s="141"/>
    </row>
    <row r="1211" spans="4:4" x14ac:dyDescent="0.15">
      <c r="D1211" s="141"/>
    </row>
    <row r="1212" spans="4:4" x14ac:dyDescent="0.15">
      <c r="D1212" s="141"/>
    </row>
    <row r="1213" spans="4:4" x14ac:dyDescent="0.15">
      <c r="D1213" s="141"/>
    </row>
    <row r="1214" spans="4:4" x14ac:dyDescent="0.15">
      <c r="D1214" s="141"/>
    </row>
    <row r="1215" spans="4:4" x14ac:dyDescent="0.15">
      <c r="D1215" s="141"/>
    </row>
    <row r="1216" spans="4:4" x14ac:dyDescent="0.15">
      <c r="D1216" s="141"/>
    </row>
    <row r="1217" spans="4:4" x14ac:dyDescent="0.15">
      <c r="D1217" s="141"/>
    </row>
    <row r="1218" spans="4:4" x14ac:dyDescent="0.15">
      <c r="D1218" s="141"/>
    </row>
    <row r="1219" spans="4:4" x14ac:dyDescent="0.15">
      <c r="D1219" s="141"/>
    </row>
    <row r="1220" spans="4:4" x14ac:dyDescent="0.15">
      <c r="D1220" s="141"/>
    </row>
    <row r="1221" spans="4:4" x14ac:dyDescent="0.15">
      <c r="D1221" s="141"/>
    </row>
    <row r="1222" spans="4:4" x14ac:dyDescent="0.15">
      <c r="D1222" s="141"/>
    </row>
    <row r="1223" spans="4:4" x14ac:dyDescent="0.15">
      <c r="D1223" s="141"/>
    </row>
    <row r="1224" spans="4:4" x14ac:dyDescent="0.15">
      <c r="D1224" s="141"/>
    </row>
    <row r="1225" spans="4:4" x14ac:dyDescent="0.15">
      <c r="D1225" s="141"/>
    </row>
    <row r="1226" spans="4:4" x14ac:dyDescent="0.15">
      <c r="D1226" s="141"/>
    </row>
    <row r="1227" spans="4:4" x14ac:dyDescent="0.15">
      <c r="D1227" s="141"/>
    </row>
    <row r="1228" spans="4:4" x14ac:dyDescent="0.15">
      <c r="D1228" s="141"/>
    </row>
    <row r="1229" spans="4:4" x14ac:dyDescent="0.15">
      <c r="D1229" s="141"/>
    </row>
    <row r="1230" spans="4:4" x14ac:dyDescent="0.15">
      <c r="D1230" s="141"/>
    </row>
    <row r="1231" spans="4:4" x14ac:dyDescent="0.15">
      <c r="D1231" s="141"/>
    </row>
    <row r="1232" spans="4:4" x14ac:dyDescent="0.15">
      <c r="D1232" s="141"/>
    </row>
    <row r="1233" spans="4:4" x14ac:dyDescent="0.15">
      <c r="D1233" s="141"/>
    </row>
    <row r="1234" spans="4:4" x14ac:dyDescent="0.15">
      <c r="D1234" s="141"/>
    </row>
    <row r="1235" spans="4:4" x14ac:dyDescent="0.15">
      <c r="D1235" s="141"/>
    </row>
    <row r="1236" spans="4:4" x14ac:dyDescent="0.15">
      <c r="D1236" s="141"/>
    </row>
    <row r="1237" spans="4:4" x14ac:dyDescent="0.15">
      <c r="D1237" s="141"/>
    </row>
    <row r="1238" spans="4:4" x14ac:dyDescent="0.15">
      <c r="D1238" s="141"/>
    </row>
    <row r="1239" spans="4:4" x14ac:dyDescent="0.15">
      <c r="D1239" s="141"/>
    </row>
    <row r="1240" spans="4:4" x14ac:dyDescent="0.15">
      <c r="D1240" s="141"/>
    </row>
    <row r="1241" spans="4:4" x14ac:dyDescent="0.15">
      <c r="D1241" s="141"/>
    </row>
    <row r="1242" spans="4:4" x14ac:dyDescent="0.15">
      <c r="D1242" s="141"/>
    </row>
    <row r="1243" spans="4:4" x14ac:dyDescent="0.15">
      <c r="D1243" s="141"/>
    </row>
    <row r="1244" spans="4:4" x14ac:dyDescent="0.15">
      <c r="D1244" s="141"/>
    </row>
    <row r="1245" spans="4:4" x14ac:dyDescent="0.15">
      <c r="D1245" s="141"/>
    </row>
    <row r="1246" spans="4:4" x14ac:dyDescent="0.15">
      <c r="D1246" s="141"/>
    </row>
    <row r="1247" spans="4:4" x14ac:dyDescent="0.15">
      <c r="D1247" s="141"/>
    </row>
    <row r="1248" spans="4:4" x14ac:dyDescent="0.15">
      <c r="D1248" s="141"/>
    </row>
    <row r="1249" spans="4:4" x14ac:dyDescent="0.15">
      <c r="D1249" s="141"/>
    </row>
    <row r="1250" spans="4:4" x14ac:dyDescent="0.15">
      <c r="D1250" s="141"/>
    </row>
    <row r="1251" spans="4:4" x14ac:dyDescent="0.15">
      <c r="D1251" s="141"/>
    </row>
    <row r="1252" spans="4:4" x14ac:dyDescent="0.15">
      <c r="D1252" s="141"/>
    </row>
    <row r="1253" spans="4:4" x14ac:dyDescent="0.15">
      <c r="D1253" s="141"/>
    </row>
    <row r="1254" spans="4:4" x14ac:dyDescent="0.15">
      <c r="D1254" s="141"/>
    </row>
    <row r="1255" spans="4:4" x14ac:dyDescent="0.15">
      <c r="D1255" s="141"/>
    </row>
    <row r="1256" spans="4:4" x14ac:dyDescent="0.15">
      <c r="D1256" s="141"/>
    </row>
    <row r="1257" spans="4:4" x14ac:dyDescent="0.15">
      <c r="D1257" s="141"/>
    </row>
    <row r="1258" spans="4:4" x14ac:dyDescent="0.15">
      <c r="D1258" s="141"/>
    </row>
    <row r="1259" spans="4:4" x14ac:dyDescent="0.15">
      <c r="D1259" s="141"/>
    </row>
    <row r="1260" spans="4:4" x14ac:dyDescent="0.15">
      <c r="D1260" s="141"/>
    </row>
    <row r="1261" spans="4:4" x14ac:dyDescent="0.15">
      <c r="D1261" s="141"/>
    </row>
    <row r="1262" spans="4:4" x14ac:dyDescent="0.15">
      <c r="D1262" s="141"/>
    </row>
    <row r="1263" spans="4:4" x14ac:dyDescent="0.15">
      <c r="D1263" s="141"/>
    </row>
    <row r="1264" spans="4:4" x14ac:dyDescent="0.15">
      <c r="D1264" s="141"/>
    </row>
    <row r="1265" spans="4:4" x14ac:dyDescent="0.15">
      <c r="D1265" s="141"/>
    </row>
    <row r="1266" spans="4:4" x14ac:dyDescent="0.15">
      <c r="D1266" s="141"/>
    </row>
    <row r="1267" spans="4:4" x14ac:dyDescent="0.15">
      <c r="D1267" s="141"/>
    </row>
    <row r="1268" spans="4:4" x14ac:dyDescent="0.15">
      <c r="D1268" s="141"/>
    </row>
    <row r="1269" spans="4:4" x14ac:dyDescent="0.15">
      <c r="D1269" s="141"/>
    </row>
    <row r="1270" spans="4:4" x14ac:dyDescent="0.15">
      <c r="D1270" s="141"/>
    </row>
    <row r="1271" spans="4:4" x14ac:dyDescent="0.15">
      <c r="D1271" s="141"/>
    </row>
    <row r="1272" spans="4:4" x14ac:dyDescent="0.15">
      <c r="D1272" s="141"/>
    </row>
    <row r="1273" spans="4:4" x14ac:dyDescent="0.15">
      <c r="D1273" s="141"/>
    </row>
    <row r="1274" spans="4:4" x14ac:dyDescent="0.15">
      <c r="D1274" s="141"/>
    </row>
    <row r="1275" spans="4:4" x14ac:dyDescent="0.15">
      <c r="D1275" s="141"/>
    </row>
    <row r="1276" spans="4:4" x14ac:dyDescent="0.15">
      <c r="D1276" s="141"/>
    </row>
    <row r="1277" spans="4:4" x14ac:dyDescent="0.15">
      <c r="D1277" s="141"/>
    </row>
    <row r="1278" spans="4:4" x14ac:dyDescent="0.15">
      <c r="D1278" s="141"/>
    </row>
    <row r="1279" spans="4:4" x14ac:dyDescent="0.15">
      <c r="D1279" s="141"/>
    </row>
    <row r="1280" spans="4:4" x14ac:dyDescent="0.15">
      <c r="D1280" s="141"/>
    </row>
    <row r="1281" spans="4:4" x14ac:dyDescent="0.15">
      <c r="D1281" s="141"/>
    </row>
    <row r="1282" spans="4:4" x14ac:dyDescent="0.15">
      <c r="D1282" s="141"/>
    </row>
    <row r="1283" spans="4:4" x14ac:dyDescent="0.15">
      <c r="D1283" s="141"/>
    </row>
    <row r="1284" spans="4:4" x14ac:dyDescent="0.15">
      <c r="D1284" s="141"/>
    </row>
    <row r="1285" spans="4:4" x14ac:dyDescent="0.15">
      <c r="D1285" s="141"/>
    </row>
    <row r="1286" spans="4:4" x14ac:dyDescent="0.15">
      <c r="D1286" s="141"/>
    </row>
    <row r="1287" spans="4:4" x14ac:dyDescent="0.15">
      <c r="D1287" s="141"/>
    </row>
    <row r="1288" spans="4:4" x14ac:dyDescent="0.15">
      <c r="D1288" s="141"/>
    </row>
    <row r="1289" spans="4:4" x14ac:dyDescent="0.15">
      <c r="D1289" s="141"/>
    </row>
    <row r="1290" spans="4:4" x14ac:dyDescent="0.15">
      <c r="D1290" s="141"/>
    </row>
    <row r="1291" spans="4:4" x14ac:dyDescent="0.15">
      <c r="D1291" s="141"/>
    </row>
    <row r="1292" spans="4:4" x14ac:dyDescent="0.15">
      <c r="D1292" s="141"/>
    </row>
    <row r="1293" spans="4:4" x14ac:dyDescent="0.15">
      <c r="D1293" s="141"/>
    </row>
    <row r="1294" spans="4:4" x14ac:dyDescent="0.15">
      <c r="D1294" s="141"/>
    </row>
    <row r="1295" spans="4:4" x14ac:dyDescent="0.15">
      <c r="D1295" s="141"/>
    </row>
    <row r="1296" spans="4:4" x14ac:dyDescent="0.15">
      <c r="D1296" s="141"/>
    </row>
    <row r="1297" spans="4:4" x14ac:dyDescent="0.15">
      <c r="D1297" s="141"/>
    </row>
    <row r="1298" spans="4:4" x14ac:dyDescent="0.15">
      <c r="D1298" s="141"/>
    </row>
    <row r="1299" spans="4:4" x14ac:dyDescent="0.15">
      <c r="D1299" s="141"/>
    </row>
    <row r="1300" spans="4:4" x14ac:dyDescent="0.15">
      <c r="D1300" s="141"/>
    </row>
    <row r="1301" spans="4:4" x14ac:dyDescent="0.15">
      <c r="D1301" s="141"/>
    </row>
    <row r="1302" spans="4:4" x14ac:dyDescent="0.15">
      <c r="D1302" s="141"/>
    </row>
    <row r="1303" spans="4:4" x14ac:dyDescent="0.15">
      <c r="D1303" s="141"/>
    </row>
    <row r="1304" spans="4:4" x14ac:dyDescent="0.15">
      <c r="D1304" s="141"/>
    </row>
    <row r="1305" spans="4:4" x14ac:dyDescent="0.15">
      <c r="D1305" s="141"/>
    </row>
    <row r="1306" spans="4:4" x14ac:dyDescent="0.15">
      <c r="D1306" s="141"/>
    </row>
    <row r="1307" spans="4:4" x14ac:dyDescent="0.15">
      <c r="D1307" s="141"/>
    </row>
    <row r="1308" spans="4:4" x14ac:dyDescent="0.15">
      <c r="D1308" s="141"/>
    </row>
    <row r="1309" spans="4:4" x14ac:dyDescent="0.15">
      <c r="D1309" s="141"/>
    </row>
    <row r="1310" spans="4:4" x14ac:dyDescent="0.15">
      <c r="D1310" s="141"/>
    </row>
    <row r="1311" spans="4:4" x14ac:dyDescent="0.15">
      <c r="D1311" s="141"/>
    </row>
    <row r="1312" spans="4:4" x14ac:dyDescent="0.15">
      <c r="D1312" s="141"/>
    </row>
    <row r="1313" spans="4:4" x14ac:dyDescent="0.15">
      <c r="D1313" s="141"/>
    </row>
    <row r="1314" spans="4:4" x14ac:dyDescent="0.15">
      <c r="D1314" s="141"/>
    </row>
    <row r="1315" spans="4:4" x14ac:dyDescent="0.15">
      <c r="D1315" s="141"/>
    </row>
    <row r="1316" spans="4:4" x14ac:dyDescent="0.15">
      <c r="D1316" s="141"/>
    </row>
    <row r="1317" spans="4:4" x14ac:dyDescent="0.15">
      <c r="D1317" s="141"/>
    </row>
    <row r="1318" spans="4:4" x14ac:dyDescent="0.15">
      <c r="D1318" s="141"/>
    </row>
    <row r="1319" spans="4:4" x14ac:dyDescent="0.15">
      <c r="D1319" s="141"/>
    </row>
    <row r="1320" spans="4:4" x14ac:dyDescent="0.15">
      <c r="D1320" s="141"/>
    </row>
    <row r="1321" spans="4:4" x14ac:dyDescent="0.15">
      <c r="D1321" s="141"/>
    </row>
    <row r="1322" spans="4:4" x14ac:dyDescent="0.15">
      <c r="D1322" s="141"/>
    </row>
    <row r="1323" spans="4:4" x14ac:dyDescent="0.15">
      <c r="D1323" s="141"/>
    </row>
    <row r="1324" spans="4:4" x14ac:dyDescent="0.15">
      <c r="D1324" s="141"/>
    </row>
    <row r="1325" spans="4:4" x14ac:dyDescent="0.15">
      <c r="D1325" s="141"/>
    </row>
    <row r="1326" spans="4:4" x14ac:dyDescent="0.15">
      <c r="D1326" s="141"/>
    </row>
    <row r="1327" spans="4:4" x14ac:dyDescent="0.15">
      <c r="D1327" s="141"/>
    </row>
    <row r="1328" spans="4:4" x14ac:dyDescent="0.15">
      <c r="D1328" s="141"/>
    </row>
    <row r="1329" spans="4:4" x14ac:dyDescent="0.15">
      <c r="D1329" s="141"/>
    </row>
    <row r="1330" spans="4:4" x14ac:dyDescent="0.15">
      <c r="D1330" s="141"/>
    </row>
    <row r="1331" spans="4:4" x14ac:dyDescent="0.15">
      <c r="D1331" s="141"/>
    </row>
    <row r="1332" spans="4:4" x14ac:dyDescent="0.15">
      <c r="D1332" s="141"/>
    </row>
    <row r="1333" spans="4:4" x14ac:dyDescent="0.15">
      <c r="D1333" s="141"/>
    </row>
    <row r="1334" spans="4:4" x14ac:dyDescent="0.15">
      <c r="D1334" s="141"/>
    </row>
    <row r="1335" spans="4:4" x14ac:dyDescent="0.15">
      <c r="D1335" s="141"/>
    </row>
    <row r="1336" spans="4:4" x14ac:dyDescent="0.15">
      <c r="D1336" s="141"/>
    </row>
    <row r="1337" spans="4:4" x14ac:dyDescent="0.15">
      <c r="D1337" s="141"/>
    </row>
    <row r="1338" spans="4:4" x14ac:dyDescent="0.15">
      <c r="D1338" s="141"/>
    </row>
    <row r="1339" spans="4:4" x14ac:dyDescent="0.15">
      <c r="D1339" s="141"/>
    </row>
    <row r="1340" spans="4:4" x14ac:dyDescent="0.15">
      <c r="D1340" s="141"/>
    </row>
    <row r="1341" spans="4:4" x14ac:dyDescent="0.15">
      <c r="D1341" s="141"/>
    </row>
    <row r="1342" spans="4:4" x14ac:dyDescent="0.15">
      <c r="D1342" s="141"/>
    </row>
    <row r="1343" spans="4:4" x14ac:dyDescent="0.15">
      <c r="D1343" s="141"/>
    </row>
    <row r="1344" spans="4:4" x14ac:dyDescent="0.15">
      <c r="D1344" s="141"/>
    </row>
    <row r="1345" spans="4:4" x14ac:dyDescent="0.15">
      <c r="D1345" s="141"/>
    </row>
    <row r="1346" spans="4:4" x14ac:dyDescent="0.15">
      <c r="D1346" s="141"/>
    </row>
    <row r="1347" spans="4:4" x14ac:dyDescent="0.15">
      <c r="D1347" s="141"/>
    </row>
    <row r="1348" spans="4:4" x14ac:dyDescent="0.15">
      <c r="D1348" s="141"/>
    </row>
    <row r="1349" spans="4:4" x14ac:dyDescent="0.15">
      <c r="D1349" s="141"/>
    </row>
    <row r="1350" spans="4:4" x14ac:dyDescent="0.15">
      <c r="D1350" s="141"/>
    </row>
    <row r="1351" spans="4:4" x14ac:dyDescent="0.15">
      <c r="D1351" s="141"/>
    </row>
    <row r="1352" spans="4:4" x14ac:dyDescent="0.15">
      <c r="D1352" s="141"/>
    </row>
    <row r="1353" spans="4:4" x14ac:dyDescent="0.15">
      <c r="D1353" s="141"/>
    </row>
    <row r="1354" spans="4:4" x14ac:dyDescent="0.15">
      <c r="D1354" s="141"/>
    </row>
    <row r="1355" spans="4:4" x14ac:dyDescent="0.15">
      <c r="D1355" s="141"/>
    </row>
    <row r="1356" spans="4:4" x14ac:dyDescent="0.15">
      <c r="D1356" s="141"/>
    </row>
    <row r="1357" spans="4:4" x14ac:dyDescent="0.15">
      <c r="D1357" s="141"/>
    </row>
    <row r="1358" spans="4:4" x14ac:dyDescent="0.15">
      <c r="D1358" s="141"/>
    </row>
    <row r="1359" spans="4:4" x14ac:dyDescent="0.15">
      <c r="D1359" s="141"/>
    </row>
    <row r="1360" spans="4:4" x14ac:dyDescent="0.15">
      <c r="D1360" s="141"/>
    </row>
    <row r="1361" spans="4:4" x14ac:dyDescent="0.15">
      <c r="D1361" s="141"/>
    </row>
    <row r="1362" spans="4:4" x14ac:dyDescent="0.15">
      <c r="D1362" s="141"/>
    </row>
    <row r="1363" spans="4:4" x14ac:dyDescent="0.15">
      <c r="D1363" s="141"/>
    </row>
    <row r="1364" spans="4:4" x14ac:dyDescent="0.15">
      <c r="D1364" s="141"/>
    </row>
    <row r="1365" spans="4:4" x14ac:dyDescent="0.15">
      <c r="D1365" s="141"/>
    </row>
    <row r="1366" spans="4:4" x14ac:dyDescent="0.15">
      <c r="D1366" s="141"/>
    </row>
    <row r="1367" spans="4:4" x14ac:dyDescent="0.15">
      <c r="D1367" s="141"/>
    </row>
    <row r="1368" spans="4:4" x14ac:dyDescent="0.15">
      <c r="D1368" s="141"/>
    </row>
    <row r="1369" spans="4:4" x14ac:dyDescent="0.15">
      <c r="D1369" s="141"/>
    </row>
    <row r="1370" spans="4:4" x14ac:dyDescent="0.15">
      <c r="D1370" s="141"/>
    </row>
    <row r="1371" spans="4:4" x14ac:dyDescent="0.15">
      <c r="D1371" s="141"/>
    </row>
    <row r="1372" spans="4:4" x14ac:dyDescent="0.15">
      <c r="D1372" s="141"/>
    </row>
    <row r="1373" spans="4:4" x14ac:dyDescent="0.15">
      <c r="D1373" s="141"/>
    </row>
    <row r="1374" spans="4:4" x14ac:dyDescent="0.15">
      <c r="D1374" s="141"/>
    </row>
    <row r="1375" spans="4:4" x14ac:dyDescent="0.15">
      <c r="D1375" s="141"/>
    </row>
    <row r="1376" spans="4:4" x14ac:dyDescent="0.15">
      <c r="D1376" s="141"/>
    </row>
    <row r="1377" spans="4:4" x14ac:dyDescent="0.15">
      <c r="D1377" s="141"/>
    </row>
    <row r="1378" spans="4:4" x14ac:dyDescent="0.15">
      <c r="D1378" s="141"/>
    </row>
    <row r="1379" spans="4:4" x14ac:dyDescent="0.15">
      <c r="D1379" s="141"/>
    </row>
    <row r="1380" spans="4:4" x14ac:dyDescent="0.15">
      <c r="D1380" s="141"/>
    </row>
    <row r="1381" spans="4:4" x14ac:dyDescent="0.15">
      <c r="D1381" s="141"/>
    </row>
    <row r="1382" spans="4:4" x14ac:dyDescent="0.15">
      <c r="D1382" s="141"/>
    </row>
    <row r="1383" spans="4:4" x14ac:dyDescent="0.15">
      <c r="D1383" s="141"/>
    </row>
    <row r="1384" spans="4:4" x14ac:dyDescent="0.15">
      <c r="D1384" s="141"/>
    </row>
    <row r="1385" spans="4:4" x14ac:dyDescent="0.15">
      <c r="D1385" s="141"/>
    </row>
    <row r="1386" spans="4:4" x14ac:dyDescent="0.15">
      <c r="D1386" s="141"/>
    </row>
    <row r="1387" spans="4:4" x14ac:dyDescent="0.15">
      <c r="D1387" s="141"/>
    </row>
    <row r="1388" spans="4:4" x14ac:dyDescent="0.15">
      <c r="D1388" s="141"/>
    </row>
    <row r="1389" spans="4:4" x14ac:dyDescent="0.15">
      <c r="D1389" s="141"/>
    </row>
    <row r="1390" spans="4:4" x14ac:dyDescent="0.15">
      <c r="D1390" s="141"/>
    </row>
    <row r="1391" spans="4:4" x14ac:dyDescent="0.15">
      <c r="D1391" s="141"/>
    </row>
    <row r="1392" spans="4:4" x14ac:dyDescent="0.15">
      <c r="D1392" s="141"/>
    </row>
    <row r="1393" spans="4:4" x14ac:dyDescent="0.15">
      <c r="D1393" s="141"/>
    </row>
    <row r="1394" spans="4:4" x14ac:dyDescent="0.15">
      <c r="D1394" s="141"/>
    </row>
    <row r="1395" spans="4:4" x14ac:dyDescent="0.15">
      <c r="D1395" s="141"/>
    </row>
    <row r="1396" spans="4:4" x14ac:dyDescent="0.15">
      <c r="D1396" s="141"/>
    </row>
    <row r="1397" spans="4:4" x14ac:dyDescent="0.15">
      <c r="D1397" s="141"/>
    </row>
    <row r="1398" spans="4:4" x14ac:dyDescent="0.15">
      <c r="D1398" s="141"/>
    </row>
    <row r="1399" spans="4:4" x14ac:dyDescent="0.15">
      <c r="D1399" s="141"/>
    </row>
    <row r="1400" spans="4:4" x14ac:dyDescent="0.15">
      <c r="D1400" s="141"/>
    </row>
    <row r="1401" spans="4:4" x14ac:dyDescent="0.15">
      <c r="D1401" s="141"/>
    </row>
    <row r="1402" spans="4:4" x14ac:dyDescent="0.15">
      <c r="D1402" s="141"/>
    </row>
    <row r="1403" spans="4:4" x14ac:dyDescent="0.15">
      <c r="D1403" s="141"/>
    </row>
    <row r="1404" spans="4:4" x14ac:dyDescent="0.15">
      <c r="D1404" s="141"/>
    </row>
    <row r="1405" spans="4:4" x14ac:dyDescent="0.15">
      <c r="D1405" s="141"/>
    </row>
    <row r="1406" spans="4:4" x14ac:dyDescent="0.15">
      <c r="D1406" s="141"/>
    </row>
    <row r="1407" spans="4:4" x14ac:dyDescent="0.15">
      <c r="D1407" s="141"/>
    </row>
    <row r="1408" spans="4:4" x14ac:dyDescent="0.15">
      <c r="D1408" s="141"/>
    </row>
    <row r="1409" spans="4:4" x14ac:dyDescent="0.15">
      <c r="D1409" s="141"/>
    </row>
    <row r="1410" spans="4:4" x14ac:dyDescent="0.15">
      <c r="D1410" s="141"/>
    </row>
    <row r="1411" spans="4:4" x14ac:dyDescent="0.15">
      <c r="D1411" s="141"/>
    </row>
    <row r="1412" spans="4:4" x14ac:dyDescent="0.15">
      <c r="D1412" s="141"/>
    </row>
    <row r="1413" spans="4:4" x14ac:dyDescent="0.15">
      <c r="D1413" s="141"/>
    </row>
    <row r="1414" spans="4:4" x14ac:dyDescent="0.15">
      <c r="D1414" s="141"/>
    </row>
    <row r="1415" spans="4:4" x14ac:dyDescent="0.15">
      <c r="D1415" s="141"/>
    </row>
    <row r="1416" spans="4:4" x14ac:dyDescent="0.15">
      <c r="D1416" s="141"/>
    </row>
    <row r="1417" spans="4:4" x14ac:dyDescent="0.15">
      <c r="D1417" s="141"/>
    </row>
    <row r="1418" spans="4:4" x14ac:dyDescent="0.15">
      <c r="D1418" s="141"/>
    </row>
    <row r="1419" spans="4:4" x14ac:dyDescent="0.15">
      <c r="D1419" s="141"/>
    </row>
    <row r="1420" spans="4:4" x14ac:dyDescent="0.15">
      <c r="D1420" s="141"/>
    </row>
    <row r="1421" spans="4:4" x14ac:dyDescent="0.15">
      <c r="D1421" s="141"/>
    </row>
    <row r="1422" spans="4:4" x14ac:dyDescent="0.15">
      <c r="D1422" s="141"/>
    </row>
    <row r="1423" spans="4:4" x14ac:dyDescent="0.15">
      <c r="D1423" s="141"/>
    </row>
    <row r="1424" spans="4:4" x14ac:dyDescent="0.15">
      <c r="D1424" s="141"/>
    </row>
    <row r="1425" spans="4:4" x14ac:dyDescent="0.15">
      <c r="D1425" s="141"/>
    </row>
    <row r="1426" spans="4:4" x14ac:dyDescent="0.15">
      <c r="D1426" s="141"/>
    </row>
    <row r="1427" spans="4:4" x14ac:dyDescent="0.15">
      <c r="D1427" s="141"/>
    </row>
    <row r="1428" spans="4:4" x14ac:dyDescent="0.15">
      <c r="D1428" s="141"/>
    </row>
    <row r="1429" spans="4:4" x14ac:dyDescent="0.15">
      <c r="D1429" s="141"/>
    </row>
    <row r="1430" spans="4:4" x14ac:dyDescent="0.15">
      <c r="D1430" s="141"/>
    </row>
    <row r="1431" spans="4:4" x14ac:dyDescent="0.15">
      <c r="D1431" s="141"/>
    </row>
    <row r="1432" spans="4:4" x14ac:dyDescent="0.15">
      <c r="D1432" s="141"/>
    </row>
    <row r="1433" spans="4:4" x14ac:dyDescent="0.15">
      <c r="D1433" s="141"/>
    </row>
    <row r="1434" spans="4:4" x14ac:dyDescent="0.15">
      <c r="D1434" s="141"/>
    </row>
    <row r="1435" spans="4:4" x14ac:dyDescent="0.15">
      <c r="D1435" s="141"/>
    </row>
    <row r="1436" spans="4:4" x14ac:dyDescent="0.15">
      <c r="D1436" s="141"/>
    </row>
    <row r="1437" spans="4:4" x14ac:dyDescent="0.15">
      <c r="D1437" s="141"/>
    </row>
    <row r="1438" spans="4:4" x14ac:dyDescent="0.15">
      <c r="D1438" s="141"/>
    </row>
    <row r="1439" spans="4:4" x14ac:dyDescent="0.15">
      <c r="D1439" s="141"/>
    </row>
    <row r="1440" spans="4:4" x14ac:dyDescent="0.15">
      <c r="D1440" s="141"/>
    </row>
    <row r="1441" spans="4:4" x14ac:dyDescent="0.15">
      <c r="D1441" s="141"/>
    </row>
    <row r="1442" spans="4:4" x14ac:dyDescent="0.15">
      <c r="D1442" s="141"/>
    </row>
    <row r="1443" spans="4:4" x14ac:dyDescent="0.15">
      <c r="D1443" s="141"/>
    </row>
    <row r="1444" spans="4:4" x14ac:dyDescent="0.15">
      <c r="D1444" s="141"/>
    </row>
    <row r="1445" spans="4:4" x14ac:dyDescent="0.15">
      <c r="D1445" s="141"/>
    </row>
    <row r="1446" spans="4:4" x14ac:dyDescent="0.15">
      <c r="D1446" s="141"/>
    </row>
    <row r="1447" spans="4:4" x14ac:dyDescent="0.15">
      <c r="D1447" s="141"/>
    </row>
    <row r="1448" spans="4:4" x14ac:dyDescent="0.15">
      <c r="D1448" s="141"/>
    </row>
    <row r="1449" spans="4:4" x14ac:dyDescent="0.15">
      <c r="D1449" s="141"/>
    </row>
    <row r="1450" spans="4:4" x14ac:dyDescent="0.15">
      <c r="D1450" s="141"/>
    </row>
    <row r="1451" spans="4:4" x14ac:dyDescent="0.15">
      <c r="D1451" s="141"/>
    </row>
    <row r="1452" spans="4:4" x14ac:dyDescent="0.15">
      <c r="D1452" s="141"/>
    </row>
    <row r="1453" spans="4:4" x14ac:dyDescent="0.15">
      <c r="D1453" s="141"/>
    </row>
    <row r="1454" spans="4:4" x14ac:dyDescent="0.15">
      <c r="D1454" s="141"/>
    </row>
    <row r="1455" spans="4:4" x14ac:dyDescent="0.15">
      <c r="D1455" s="141"/>
    </row>
    <row r="1456" spans="4:4" x14ac:dyDescent="0.15">
      <c r="D1456" s="141"/>
    </row>
    <row r="1457" spans="4:4" x14ac:dyDescent="0.15">
      <c r="D1457" s="141"/>
    </row>
    <row r="1458" spans="4:4" x14ac:dyDescent="0.15">
      <c r="D1458" s="141"/>
    </row>
    <row r="1459" spans="4:4" x14ac:dyDescent="0.15">
      <c r="D1459" s="141"/>
    </row>
    <row r="1460" spans="4:4" x14ac:dyDescent="0.15">
      <c r="D1460" s="141"/>
    </row>
    <row r="1461" spans="4:4" x14ac:dyDescent="0.15">
      <c r="D1461" s="141"/>
    </row>
    <row r="1462" spans="4:4" x14ac:dyDescent="0.15">
      <c r="D1462" s="141"/>
    </row>
    <row r="1463" spans="4:4" x14ac:dyDescent="0.15">
      <c r="D1463" s="141"/>
    </row>
    <row r="1464" spans="4:4" x14ac:dyDescent="0.15">
      <c r="D1464" s="141"/>
    </row>
    <row r="1465" spans="4:4" x14ac:dyDescent="0.15">
      <c r="D1465" s="141"/>
    </row>
    <row r="1466" spans="4:4" x14ac:dyDescent="0.15">
      <c r="D1466" s="141"/>
    </row>
    <row r="1467" spans="4:4" x14ac:dyDescent="0.15">
      <c r="D1467" s="141"/>
    </row>
    <row r="1468" spans="4:4" x14ac:dyDescent="0.15">
      <c r="D1468" s="141"/>
    </row>
    <row r="1469" spans="4:4" x14ac:dyDescent="0.15">
      <c r="D1469" s="141"/>
    </row>
    <row r="1470" spans="4:4" x14ac:dyDescent="0.15">
      <c r="D1470" s="141"/>
    </row>
    <row r="1471" spans="4:4" x14ac:dyDescent="0.15">
      <c r="D1471" s="141"/>
    </row>
    <row r="1472" spans="4:4" x14ac:dyDescent="0.15">
      <c r="D1472" s="141"/>
    </row>
    <row r="1473" spans="4:4" x14ac:dyDescent="0.15">
      <c r="D1473" s="141"/>
    </row>
    <row r="1474" spans="4:4" x14ac:dyDescent="0.15">
      <c r="D1474" s="141"/>
    </row>
    <row r="1475" spans="4:4" x14ac:dyDescent="0.15">
      <c r="D1475" s="141"/>
    </row>
    <row r="1476" spans="4:4" x14ac:dyDescent="0.15">
      <c r="D1476" s="141"/>
    </row>
    <row r="1477" spans="4:4" x14ac:dyDescent="0.15">
      <c r="D1477" s="141"/>
    </row>
    <row r="1478" spans="4:4" x14ac:dyDescent="0.15">
      <c r="D1478" s="141"/>
    </row>
    <row r="1479" spans="4:4" x14ac:dyDescent="0.15">
      <c r="D1479" s="141"/>
    </row>
    <row r="1480" spans="4:4" x14ac:dyDescent="0.15">
      <c r="D1480" s="141"/>
    </row>
    <row r="1481" spans="4:4" x14ac:dyDescent="0.15">
      <c r="D1481" s="141"/>
    </row>
    <row r="1482" spans="4:4" x14ac:dyDescent="0.15">
      <c r="D1482" s="141"/>
    </row>
    <row r="1483" spans="4:4" x14ac:dyDescent="0.15">
      <c r="D1483" s="141"/>
    </row>
    <row r="1484" spans="4:4" x14ac:dyDescent="0.15">
      <c r="D1484" s="141"/>
    </row>
    <row r="1485" spans="4:4" x14ac:dyDescent="0.15">
      <c r="D1485" s="141"/>
    </row>
    <row r="1486" spans="4:4" x14ac:dyDescent="0.15">
      <c r="D1486" s="141"/>
    </row>
    <row r="1487" spans="4:4" x14ac:dyDescent="0.15">
      <c r="D1487" s="141"/>
    </row>
    <row r="1488" spans="4:4" x14ac:dyDescent="0.15">
      <c r="D1488" s="141"/>
    </row>
    <row r="1489" spans="4:4" x14ac:dyDescent="0.15">
      <c r="D1489" s="141"/>
    </row>
    <row r="1490" spans="4:4" x14ac:dyDescent="0.15">
      <c r="D1490" s="141"/>
    </row>
    <row r="1491" spans="4:4" x14ac:dyDescent="0.15">
      <c r="D1491" s="141"/>
    </row>
    <row r="1492" spans="4:4" x14ac:dyDescent="0.15">
      <c r="D1492" s="141"/>
    </row>
    <row r="1493" spans="4:4" x14ac:dyDescent="0.15">
      <c r="D1493" s="141"/>
    </row>
    <row r="1494" spans="4:4" x14ac:dyDescent="0.15">
      <c r="D1494" s="141"/>
    </row>
    <row r="1495" spans="4:4" x14ac:dyDescent="0.15">
      <c r="D1495" s="141"/>
    </row>
    <row r="1496" spans="4:4" x14ac:dyDescent="0.15">
      <c r="D1496" s="141"/>
    </row>
    <row r="1497" spans="4:4" x14ac:dyDescent="0.15">
      <c r="D1497" s="141"/>
    </row>
    <row r="1498" spans="4:4" x14ac:dyDescent="0.15">
      <c r="D1498" s="141"/>
    </row>
    <row r="1499" spans="4:4" x14ac:dyDescent="0.15">
      <c r="D1499" s="141"/>
    </row>
    <row r="1500" spans="4:4" x14ac:dyDescent="0.15">
      <c r="D1500" s="141"/>
    </row>
    <row r="1501" spans="4:4" x14ac:dyDescent="0.15">
      <c r="D1501" s="141"/>
    </row>
    <row r="1502" spans="4:4" x14ac:dyDescent="0.15">
      <c r="D1502" s="141"/>
    </row>
    <row r="1503" spans="4:4" x14ac:dyDescent="0.15">
      <c r="D1503" s="141"/>
    </row>
    <row r="1504" spans="4:4" x14ac:dyDescent="0.15">
      <c r="D1504" s="141"/>
    </row>
    <row r="1505" spans="4:4" x14ac:dyDescent="0.15">
      <c r="D1505" s="141"/>
    </row>
    <row r="1506" spans="4:4" x14ac:dyDescent="0.15">
      <c r="D1506" s="141"/>
    </row>
    <row r="1507" spans="4:4" x14ac:dyDescent="0.15">
      <c r="D1507" s="141"/>
    </row>
    <row r="1508" spans="4:4" x14ac:dyDescent="0.15">
      <c r="D1508" s="141"/>
    </row>
    <row r="1509" spans="4:4" x14ac:dyDescent="0.15">
      <c r="D1509" s="141"/>
    </row>
    <row r="1510" spans="4:4" x14ac:dyDescent="0.15">
      <c r="D1510" s="141"/>
    </row>
    <row r="1511" spans="4:4" x14ac:dyDescent="0.15">
      <c r="D1511" s="141"/>
    </row>
    <row r="1512" spans="4:4" x14ac:dyDescent="0.15">
      <c r="D1512" s="141"/>
    </row>
    <row r="1513" spans="4:4" x14ac:dyDescent="0.15">
      <c r="D1513" s="141"/>
    </row>
    <row r="1514" spans="4:4" x14ac:dyDescent="0.15">
      <c r="D1514" s="141"/>
    </row>
    <row r="1515" spans="4:4" x14ac:dyDescent="0.15">
      <c r="D1515" s="141"/>
    </row>
    <row r="1516" spans="4:4" x14ac:dyDescent="0.15">
      <c r="D1516" s="141"/>
    </row>
    <row r="1517" spans="4:4" x14ac:dyDescent="0.15">
      <c r="D1517" s="141"/>
    </row>
    <row r="1518" spans="4:4" x14ac:dyDescent="0.15">
      <c r="D1518" s="141"/>
    </row>
    <row r="1519" spans="4:4" x14ac:dyDescent="0.15">
      <c r="D1519" s="141"/>
    </row>
    <row r="1520" spans="4:4" x14ac:dyDescent="0.15">
      <c r="D1520" s="141"/>
    </row>
    <row r="1521" spans="4:4" x14ac:dyDescent="0.15">
      <c r="D1521" s="141"/>
    </row>
    <row r="1522" spans="4:4" x14ac:dyDescent="0.15">
      <c r="D1522" s="141"/>
    </row>
    <row r="1523" spans="4:4" x14ac:dyDescent="0.15">
      <c r="D1523" s="141"/>
    </row>
    <row r="1524" spans="4:4" x14ac:dyDescent="0.15">
      <c r="D1524" s="141"/>
    </row>
    <row r="1525" spans="4:4" x14ac:dyDescent="0.15">
      <c r="D1525" s="141"/>
    </row>
    <row r="1526" spans="4:4" x14ac:dyDescent="0.15">
      <c r="D1526" s="141"/>
    </row>
    <row r="1527" spans="4:4" x14ac:dyDescent="0.15">
      <c r="D1527" s="141"/>
    </row>
    <row r="1528" spans="4:4" x14ac:dyDescent="0.15">
      <c r="D1528" s="141"/>
    </row>
    <row r="1529" spans="4:4" x14ac:dyDescent="0.15">
      <c r="D1529" s="141"/>
    </row>
    <row r="1530" spans="4:4" x14ac:dyDescent="0.15">
      <c r="D1530" s="141"/>
    </row>
    <row r="1531" spans="4:4" x14ac:dyDescent="0.15">
      <c r="D1531" s="141"/>
    </row>
    <row r="1532" spans="4:4" x14ac:dyDescent="0.15">
      <c r="D1532" s="141"/>
    </row>
    <row r="1533" spans="4:4" x14ac:dyDescent="0.15">
      <c r="D1533" s="141"/>
    </row>
    <row r="1534" spans="4:4" x14ac:dyDescent="0.15">
      <c r="D1534" s="141"/>
    </row>
    <row r="1535" spans="4:4" x14ac:dyDescent="0.15">
      <c r="D1535" s="141"/>
    </row>
    <row r="1536" spans="4:4" x14ac:dyDescent="0.15">
      <c r="D1536" s="141"/>
    </row>
    <row r="1537" spans="4:4" x14ac:dyDescent="0.15">
      <c r="D1537" s="141"/>
    </row>
    <row r="1538" spans="4:4" x14ac:dyDescent="0.15">
      <c r="D1538" s="141"/>
    </row>
    <row r="1539" spans="4:4" x14ac:dyDescent="0.15">
      <c r="D1539" s="141"/>
    </row>
    <row r="1540" spans="4:4" x14ac:dyDescent="0.15">
      <c r="D1540" s="141"/>
    </row>
    <row r="1541" spans="4:4" x14ac:dyDescent="0.15">
      <c r="D1541" s="141"/>
    </row>
    <row r="1542" spans="4:4" x14ac:dyDescent="0.15">
      <c r="D1542" s="141"/>
    </row>
    <row r="1543" spans="4:4" x14ac:dyDescent="0.15">
      <c r="D1543" s="141"/>
    </row>
    <row r="1544" spans="4:4" x14ac:dyDescent="0.15">
      <c r="D1544" s="141"/>
    </row>
    <row r="1545" spans="4:4" x14ac:dyDescent="0.15">
      <c r="D1545" s="141"/>
    </row>
    <row r="1546" spans="4:4" x14ac:dyDescent="0.15">
      <c r="D1546" s="141"/>
    </row>
    <row r="1547" spans="4:4" x14ac:dyDescent="0.15">
      <c r="D1547" s="141"/>
    </row>
    <row r="1548" spans="4:4" x14ac:dyDescent="0.15">
      <c r="D1548" s="141"/>
    </row>
    <row r="1549" spans="4:4" x14ac:dyDescent="0.15">
      <c r="D1549" s="141"/>
    </row>
    <row r="1550" spans="4:4" x14ac:dyDescent="0.15">
      <c r="D1550" s="141"/>
    </row>
    <row r="1551" spans="4:4" x14ac:dyDescent="0.15">
      <c r="D1551" s="141"/>
    </row>
    <row r="1552" spans="4:4" x14ac:dyDescent="0.15">
      <c r="D1552" s="141"/>
    </row>
    <row r="1553" spans="4:4" x14ac:dyDescent="0.15">
      <c r="D1553" s="141"/>
    </row>
    <row r="1554" spans="4:4" x14ac:dyDescent="0.15">
      <c r="D1554" s="141"/>
    </row>
    <row r="1555" spans="4:4" x14ac:dyDescent="0.15">
      <c r="D1555" s="141"/>
    </row>
    <row r="1556" spans="4:4" x14ac:dyDescent="0.15">
      <c r="D1556" s="141"/>
    </row>
    <row r="1557" spans="4:4" x14ac:dyDescent="0.15">
      <c r="D1557" s="141"/>
    </row>
    <row r="1558" spans="4:4" x14ac:dyDescent="0.15">
      <c r="D1558" s="141"/>
    </row>
    <row r="1559" spans="4:4" x14ac:dyDescent="0.15">
      <c r="D1559" s="141"/>
    </row>
    <row r="1560" spans="4:4" x14ac:dyDescent="0.15">
      <c r="D1560" s="141"/>
    </row>
    <row r="1561" spans="4:4" x14ac:dyDescent="0.15">
      <c r="D1561" s="141"/>
    </row>
    <row r="1562" spans="4:4" x14ac:dyDescent="0.15">
      <c r="D1562" s="141"/>
    </row>
    <row r="1563" spans="4:4" x14ac:dyDescent="0.15">
      <c r="D1563" s="141"/>
    </row>
    <row r="1564" spans="4:4" x14ac:dyDescent="0.15">
      <c r="D1564" s="141"/>
    </row>
    <row r="1565" spans="4:4" x14ac:dyDescent="0.15">
      <c r="D1565" s="141"/>
    </row>
    <row r="1566" spans="4:4" x14ac:dyDescent="0.15">
      <c r="D1566" s="141"/>
    </row>
    <row r="1567" spans="4:4" x14ac:dyDescent="0.15">
      <c r="D1567" s="141"/>
    </row>
    <row r="1568" spans="4:4" x14ac:dyDescent="0.15">
      <c r="D1568" s="141"/>
    </row>
    <row r="1569" spans="4:4" x14ac:dyDescent="0.15">
      <c r="D1569" s="141"/>
    </row>
    <row r="1570" spans="4:4" x14ac:dyDescent="0.15">
      <c r="D1570" s="141"/>
    </row>
    <row r="1571" spans="4:4" x14ac:dyDescent="0.15">
      <c r="D1571" s="141"/>
    </row>
    <row r="1572" spans="4:4" x14ac:dyDescent="0.15">
      <c r="D1572" s="141"/>
    </row>
    <row r="1573" spans="4:4" x14ac:dyDescent="0.15">
      <c r="D1573" s="141"/>
    </row>
    <row r="1574" spans="4:4" x14ac:dyDescent="0.15">
      <c r="D1574" s="141"/>
    </row>
    <row r="1575" spans="4:4" x14ac:dyDescent="0.15">
      <c r="D1575" s="141"/>
    </row>
    <row r="1576" spans="4:4" x14ac:dyDescent="0.15">
      <c r="D1576" s="141"/>
    </row>
    <row r="1577" spans="4:4" x14ac:dyDescent="0.15">
      <c r="D1577" s="141"/>
    </row>
    <row r="1578" spans="4:4" x14ac:dyDescent="0.15">
      <c r="D1578" s="141"/>
    </row>
    <row r="1579" spans="4:4" x14ac:dyDescent="0.15">
      <c r="D1579" s="141"/>
    </row>
    <row r="1580" spans="4:4" x14ac:dyDescent="0.15">
      <c r="D1580" s="141"/>
    </row>
    <row r="1581" spans="4:4" x14ac:dyDescent="0.15">
      <c r="D1581" s="141"/>
    </row>
    <row r="1582" spans="4:4" x14ac:dyDescent="0.15">
      <c r="D1582" s="141"/>
    </row>
    <row r="1583" spans="4:4" x14ac:dyDescent="0.15">
      <c r="D1583" s="141"/>
    </row>
    <row r="1584" spans="4:4" x14ac:dyDescent="0.15">
      <c r="D1584" s="141"/>
    </row>
    <row r="1585" spans="4:4" x14ac:dyDescent="0.15">
      <c r="D1585" s="141"/>
    </row>
    <row r="1586" spans="4:4" x14ac:dyDescent="0.15">
      <c r="D1586" s="141"/>
    </row>
    <row r="1587" spans="4:4" x14ac:dyDescent="0.15">
      <c r="D1587" s="141"/>
    </row>
    <row r="1588" spans="4:4" x14ac:dyDescent="0.15">
      <c r="D1588" s="141"/>
    </row>
    <row r="1589" spans="4:4" x14ac:dyDescent="0.15">
      <c r="D1589" s="141"/>
    </row>
    <row r="1590" spans="4:4" x14ac:dyDescent="0.15">
      <c r="D1590" s="141"/>
    </row>
    <row r="1591" spans="4:4" x14ac:dyDescent="0.15">
      <c r="D1591" s="141"/>
    </row>
    <row r="1592" spans="4:4" x14ac:dyDescent="0.15">
      <c r="D1592" s="141"/>
    </row>
    <row r="1593" spans="4:4" x14ac:dyDescent="0.15">
      <c r="D1593" s="141"/>
    </row>
    <row r="1594" spans="4:4" x14ac:dyDescent="0.15">
      <c r="D1594" s="141"/>
    </row>
    <row r="1595" spans="4:4" x14ac:dyDescent="0.15">
      <c r="D1595" s="141"/>
    </row>
    <row r="1596" spans="4:4" x14ac:dyDescent="0.15">
      <c r="D1596" s="141"/>
    </row>
    <row r="1597" spans="4:4" x14ac:dyDescent="0.15">
      <c r="D1597" s="141"/>
    </row>
    <row r="1598" spans="4:4" x14ac:dyDescent="0.15">
      <c r="D1598" s="141"/>
    </row>
    <row r="1599" spans="4:4" x14ac:dyDescent="0.15">
      <c r="D1599" s="141"/>
    </row>
    <row r="1600" spans="4:4" x14ac:dyDescent="0.15">
      <c r="D1600" s="141"/>
    </row>
    <row r="1601" spans="4:4" x14ac:dyDescent="0.15">
      <c r="D1601" s="141"/>
    </row>
    <row r="1602" spans="4:4" x14ac:dyDescent="0.15">
      <c r="D1602" s="141"/>
    </row>
    <row r="1603" spans="4:4" x14ac:dyDescent="0.15">
      <c r="D1603" s="141"/>
    </row>
    <row r="1604" spans="4:4" x14ac:dyDescent="0.15">
      <c r="D1604" s="141"/>
    </row>
    <row r="1605" spans="4:4" x14ac:dyDescent="0.15">
      <c r="D1605" s="141"/>
    </row>
    <row r="1606" spans="4:4" x14ac:dyDescent="0.15">
      <c r="D1606" s="141"/>
    </row>
    <row r="1607" spans="4:4" x14ac:dyDescent="0.15">
      <c r="D1607" s="141"/>
    </row>
    <row r="1608" spans="4:4" x14ac:dyDescent="0.15">
      <c r="D1608" s="141"/>
    </row>
    <row r="1609" spans="4:4" x14ac:dyDescent="0.15">
      <c r="D1609" s="141"/>
    </row>
    <row r="1610" spans="4:4" x14ac:dyDescent="0.15">
      <c r="D1610" s="141"/>
    </row>
    <row r="1611" spans="4:4" x14ac:dyDescent="0.15">
      <c r="D1611" s="141"/>
    </row>
    <row r="1612" spans="4:4" x14ac:dyDescent="0.15">
      <c r="D1612" s="141"/>
    </row>
    <row r="1613" spans="4:4" x14ac:dyDescent="0.15">
      <c r="D1613" s="141"/>
    </row>
    <row r="1614" spans="4:4" x14ac:dyDescent="0.15">
      <c r="D1614" s="141"/>
    </row>
    <row r="1615" spans="4:4" x14ac:dyDescent="0.15">
      <c r="D1615" s="141"/>
    </row>
    <row r="1616" spans="4:4" x14ac:dyDescent="0.15">
      <c r="D1616" s="141"/>
    </row>
    <row r="1617" spans="4:4" x14ac:dyDescent="0.15">
      <c r="D1617" s="141"/>
    </row>
    <row r="1618" spans="4:4" x14ac:dyDescent="0.15">
      <c r="D1618" s="141"/>
    </row>
    <row r="1619" spans="4:4" x14ac:dyDescent="0.15">
      <c r="D1619" s="141"/>
    </row>
    <row r="1620" spans="4:4" x14ac:dyDescent="0.15">
      <c r="D1620" s="141"/>
    </row>
    <row r="1621" spans="4:4" x14ac:dyDescent="0.15">
      <c r="D1621" s="141"/>
    </row>
    <row r="1622" spans="4:4" x14ac:dyDescent="0.15">
      <c r="D1622" s="141"/>
    </row>
    <row r="1623" spans="4:4" x14ac:dyDescent="0.15">
      <c r="D1623" s="141"/>
    </row>
    <row r="1624" spans="4:4" x14ac:dyDescent="0.15">
      <c r="D1624" s="141"/>
    </row>
    <row r="1625" spans="4:4" x14ac:dyDescent="0.15">
      <c r="D1625" s="141"/>
    </row>
    <row r="1626" spans="4:4" x14ac:dyDescent="0.15">
      <c r="D1626" s="141"/>
    </row>
    <row r="1627" spans="4:4" x14ac:dyDescent="0.15">
      <c r="D1627" s="141"/>
    </row>
    <row r="1628" spans="4:4" x14ac:dyDescent="0.15">
      <c r="D1628" s="141"/>
    </row>
    <row r="1629" spans="4:4" x14ac:dyDescent="0.15">
      <c r="D1629" s="141"/>
    </row>
    <row r="1630" spans="4:4" x14ac:dyDescent="0.15">
      <c r="D1630" s="141"/>
    </row>
    <row r="1631" spans="4:4" x14ac:dyDescent="0.15">
      <c r="D1631" s="141"/>
    </row>
    <row r="1632" spans="4:4" x14ac:dyDescent="0.15">
      <c r="D1632" s="141"/>
    </row>
    <row r="1633" spans="4:4" x14ac:dyDescent="0.15">
      <c r="D1633" s="141"/>
    </row>
    <row r="1634" spans="4:4" x14ac:dyDescent="0.15">
      <c r="D1634" s="141"/>
    </row>
    <row r="1635" spans="4:4" x14ac:dyDescent="0.15">
      <c r="D1635" s="141"/>
    </row>
    <row r="1636" spans="4:4" x14ac:dyDescent="0.15">
      <c r="D1636" s="141"/>
    </row>
    <row r="1637" spans="4:4" x14ac:dyDescent="0.15">
      <c r="D1637" s="141"/>
    </row>
    <row r="1638" spans="4:4" x14ac:dyDescent="0.15">
      <c r="D1638" s="141"/>
    </row>
    <row r="1639" spans="4:4" x14ac:dyDescent="0.15">
      <c r="D1639" s="141"/>
    </row>
    <row r="1640" spans="4:4" x14ac:dyDescent="0.15">
      <c r="D1640" s="141"/>
    </row>
    <row r="1641" spans="4:4" x14ac:dyDescent="0.15">
      <c r="D1641" s="141"/>
    </row>
    <row r="1642" spans="4:4" x14ac:dyDescent="0.15">
      <c r="D1642" s="141"/>
    </row>
    <row r="1643" spans="4:4" x14ac:dyDescent="0.15">
      <c r="D1643" s="141"/>
    </row>
    <row r="1644" spans="4:4" x14ac:dyDescent="0.15">
      <c r="D1644" s="141"/>
    </row>
    <row r="1645" spans="4:4" x14ac:dyDescent="0.15">
      <c r="D1645" s="141"/>
    </row>
    <row r="1646" spans="4:4" x14ac:dyDescent="0.15">
      <c r="D1646" s="141"/>
    </row>
    <row r="1647" spans="4:4" x14ac:dyDescent="0.15">
      <c r="D1647" s="141"/>
    </row>
    <row r="1648" spans="4:4" x14ac:dyDescent="0.15">
      <c r="D1648" s="141"/>
    </row>
    <row r="1649" spans="4:4" x14ac:dyDescent="0.15">
      <c r="D1649" s="141"/>
    </row>
    <row r="1650" spans="4:4" x14ac:dyDescent="0.15">
      <c r="D1650" s="141"/>
    </row>
    <row r="1651" spans="4:4" x14ac:dyDescent="0.15">
      <c r="D1651" s="141"/>
    </row>
    <row r="1652" spans="4:4" x14ac:dyDescent="0.15">
      <c r="D1652" s="141"/>
    </row>
    <row r="1653" spans="4:4" x14ac:dyDescent="0.15">
      <c r="D1653" s="141"/>
    </row>
    <row r="1654" spans="4:4" x14ac:dyDescent="0.15">
      <c r="D1654" s="141"/>
    </row>
    <row r="1655" spans="4:4" x14ac:dyDescent="0.15">
      <c r="D1655" s="141"/>
    </row>
    <row r="1656" spans="4:4" x14ac:dyDescent="0.15">
      <c r="D1656" s="141"/>
    </row>
    <row r="1657" spans="4:4" x14ac:dyDescent="0.15">
      <c r="D1657" s="141"/>
    </row>
    <row r="1658" spans="4:4" x14ac:dyDescent="0.15">
      <c r="D1658" s="141"/>
    </row>
    <row r="1659" spans="4:4" x14ac:dyDescent="0.15">
      <c r="D1659" s="141"/>
    </row>
    <row r="1660" spans="4:4" x14ac:dyDescent="0.15">
      <c r="D1660" s="141"/>
    </row>
    <row r="1661" spans="4:4" x14ac:dyDescent="0.15">
      <c r="D1661" s="141"/>
    </row>
    <row r="1662" spans="4:4" x14ac:dyDescent="0.15">
      <c r="D1662" s="141"/>
    </row>
    <row r="1663" spans="4:4" x14ac:dyDescent="0.15">
      <c r="D1663" s="141"/>
    </row>
    <row r="1664" spans="4:4" x14ac:dyDescent="0.15">
      <c r="D1664" s="141"/>
    </row>
    <row r="1665" spans="4:4" x14ac:dyDescent="0.15">
      <c r="D1665" s="141"/>
    </row>
    <row r="1666" spans="4:4" x14ac:dyDescent="0.15">
      <c r="D1666" s="141"/>
    </row>
    <row r="1667" spans="4:4" x14ac:dyDescent="0.15">
      <c r="D1667" s="141"/>
    </row>
    <row r="1668" spans="4:4" x14ac:dyDescent="0.15">
      <c r="D1668" s="141"/>
    </row>
    <row r="1669" spans="4:4" x14ac:dyDescent="0.15">
      <c r="D1669" s="141"/>
    </row>
    <row r="1670" spans="4:4" x14ac:dyDescent="0.15">
      <c r="D1670" s="141"/>
    </row>
    <row r="1671" spans="4:4" x14ac:dyDescent="0.15">
      <c r="D1671" s="141"/>
    </row>
    <row r="1672" spans="4:4" x14ac:dyDescent="0.15">
      <c r="D1672" s="141"/>
    </row>
    <row r="1673" spans="4:4" x14ac:dyDescent="0.15">
      <c r="D1673" s="141"/>
    </row>
    <row r="1674" spans="4:4" x14ac:dyDescent="0.15">
      <c r="D1674" s="141"/>
    </row>
    <row r="1675" spans="4:4" x14ac:dyDescent="0.15">
      <c r="D1675" s="141"/>
    </row>
    <row r="1676" spans="4:4" x14ac:dyDescent="0.15">
      <c r="D1676" s="141"/>
    </row>
    <row r="1677" spans="4:4" x14ac:dyDescent="0.15">
      <c r="D1677" s="141"/>
    </row>
    <row r="1678" spans="4:4" x14ac:dyDescent="0.15">
      <c r="D1678" s="141"/>
    </row>
    <row r="1679" spans="4:4" x14ac:dyDescent="0.15">
      <c r="D1679" s="141"/>
    </row>
    <row r="1680" spans="4:4" x14ac:dyDescent="0.15">
      <c r="D1680" s="141"/>
    </row>
    <row r="1681" spans="4:4" x14ac:dyDescent="0.15">
      <c r="D1681" s="141"/>
    </row>
    <row r="1682" spans="4:4" x14ac:dyDescent="0.15">
      <c r="D1682" s="141"/>
    </row>
    <row r="1683" spans="4:4" x14ac:dyDescent="0.15">
      <c r="D1683" s="141"/>
    </row>
    <row r="1684" spans="4:4" x14ac:dyDescent="0.15">
      <c r="D1684" s="141"/>
    </row>
    <row r="1685" spans="4:4" x14ac:dyDescent="0.15">
      <c r="D1685" s="141"/>
    </row>
    <row r="1686" spans="4:4" x14ac:dyDescent="0.15">
      <c r="D1686" s="141"/>
    </row>
    <row r="1687" spans="4:4" x14ac:dyDescent="0.15">
      <c r="D1687" s="141"/>
    </row>
    <row r="1688" spans="4:4" x14ac:dyDescent="0.15">
      <c r="D1688" s="141"/>
    </row>
    <row r="1689" spans="4:4" x14ac:dyDescent="0.15">
      <c r="D1689" s="141"/>
    </row>
    <row r="1690" spans="4:4" x14ac:dyDescent="0.15">
      <c r="D1690" s="141"/>
    </row>
    <row r="1691" spans="4:4" x14ac:dyDescent="0.15">
      <c r="D1691" s="141"/>
    </row>
    <row r="1692" spans="4:4" x14ac:dyDescent="0.15">
      <c r="D1692" s="141"/>
    </row>
    <row r="1693" spans="4:4" x14ac:dyDescent="0.15">
      <c r="D1693" s="141"/>
    </row>
    <row r="1694" spans="4:4" x14ac:dyDescent="0.15">
      <c r="D1694" s="141"/>
    </row>
    <row r="1695" spans="4:4" x14ac:dyDescent="0.15">
      <c r="D1695" s="141"/>
    </row>
    <row r="1696" spans="4:4" x14ac:dyDescent="0.15">
      <c r="D1696" s="141"/>
    </row>
    <row r="1697" spans="4:4" x14ac:dyDescent="0.15">
      <c r="D1697" s="141"/>
    </row>
    <row r="1698" spans="4:4" x14ac:dyDescent="0.15">
      <c r="D1698" s="141"/>
    </row>
    <row r="1699" spans="4:4" x14ac:dyDescent="0.15">
      <c r="D1699" s="141"/>
    </row>
    <row r="1700" spans="4:4" x14ac:dyDescent="0.15">
      <c r="D1700" s="141"/>
    </row>
    <row r="1701" spans="4:4" x14ac:dyDescent="0.15">
      <c r="D1701" s="141"/>
    </row>
    <row r="1702" spans="4:4" x14ac:dyDescent="0.15">
      <c r="D1702" s="141"/>
    </row>
    <row r="1703" spans="4:4" x14ac:dyDescent="0.15">
      <c r="D1703" s="141"/>
    </row>
    <row r="1704" spans="4:4" x14ac:dyDescent="0.15">
      <c r="D1704" s="141"/>
    </row>
    <row r="1705" spans="4:4" x14ac:dyDescent="0.15">
      <c r="D1705" s="141"/>
    </row>
    <row r="1706" spans="4:4" x14ac:dyDescent="0.15">
      <c r="D1706" s="141"/>
    </row>
    <row r="1707" spans="4:4" x14ac:dyDescent="0.15">
      <c r="D1707" s="141"/>
    </row>
    <row r="1708" spans="4:4" x14ac:dyDescent="0.15">
      <c r="D1708" s="141"/>
    </row>
    <row r="1709" spans="4:4" x14ac:dyDescent="0.15">
      <c r="D1709" s="141"/>
    </row>
    <row r="1710" spans="4:4" x14ac:dyDescent="0.15">
      <c r="D1710" s="141"/>
    </row>
    <row r="1711" spans="4:4" x14ac:dyDescent="0.15">
      <c r="D1711" s="141"/>
    </row>
    <row r="1712" spans="4:4" x14ac:dyDescent="0.15">
      <c r="D1712" s="141"/>
    </row>
    <row r="1713" spans="4:4" x14ac:dyDescent="0.15">
      <c r="D1713" s="141"/>
    </row>
    <row r="1714" spans="4:4" x14ac:dyDescent="0.15">
      <c r="D1714" s="141"/>
    </row>
    <row r="1715" spans="4:4" x14ac:dyDescent="0.15">
      <c r="D1715" s="141"/>
    </row>
    <row r="1716" spans="4:4" x14ac:dyDescent="0.15">
      <c r="D1716" s="141"/>
    </row>
    <row r="1717" spans="4:4" x14ac:dyDescent="0.15">
      <c r="D1717" s="141"/>
    </row>
    <row r="1718" spans="4:4" x14ac:dyDescent="0.15">
      <c r="D1718" s="141"/>
    </row>
    <row r="1719" spans="4:4" x14ac:dyDescent="0.15">
      <c r="D1719" s="141"/>
    </row>
    <row r="1720" spans="4:4" x14ac:dyDescent="0.15">
      <c r="D1720" s="141"/>
    </row>
    <row r="1721" spans="4:4" x14ac:dyDescent="0.15">
      <c r="D1721" s="141"/>
    </row>
    <row r="1722" spans="4:4" x14ac:dyDescent="0.15">
      <c r="D1722" s="141"/>
    </row>
    <row r="1723" spans="4:4" x14ac:dyDescent="0.15">
      <c r="D1723" s="141"/>
    </row>
    <row r="1724" spans="4:4" x14ac:dyDescent="0.15">
      <c r="D1724" s="141"/>
    </row>
    <row r="1725" spans="4:4" x14ac:dyDescent="0.15">
      <c r="D1725" s="141"/>
    </row>
    <row r="1726" spans="4:4" x14ac:dyDescent="0.15">
      <c r="D1726" s="141"/>
    </row>
    <row r="1727" spans="4:4" x14ac:dyDescent="0.15">
      <c r="D1727" s="141"/>
    </row>
    <row r="1728" spans="4:4" x14ac:dyDescent="0.15">
      <c r="D1728" s="141"/>
    </row>
    <row r="1729" spans="4:4" x14ac:dyDescent="0.15">
      <c r="D1729" s="141"/>
    </row>
    <row r="1730" spans="4:4" x14ac:dyDescent="0.15">
      <c r="D1730" s="141"/>
    </row>
    <row r="1731" spans="4:4" x14ac:dyDescent="0.15">
      <c r="D1731" s="141"/>
    </row>
    <row r="1732" spans="4:4" x14ac:dyDescent="0.15">
      <c r="D1732" s="141"/>
    </row>
    <row r="1733" spans="4:4" x14ac:dyDescent="0.15">
      <c r="D1733" s="141"/>
    </row>
    <row r="1734" spans="4:4" x14ac:dyDescent="0.15">
      <c r="D1734" s="141"/>
    </row>
    <row r="1735" spans="4:4" x14ac:dyDescent="0.15">
      <c r="D1735" s="141"/>
    </row>
    <row r="1736" spans="4:4" x14ac:dyDescent="0.15">
      <c r="D1736" s="141"/>
    </row>
    <row r="1737" spans="4:4" x14ac:dyDescent="0.15">
      <c r="D1737" s="141"/>
    </row>
    <row r="1738" spans="4:4" x14ac:dyDescent="0.15">
      <c r="D1738" s="141"/>
    </row>
    <row r="1739" spans="4:4" x14ac:dyDescent="0.15">
      <c r="D1739" s="141"/>
    </row>
    <row r="1740" spans="4:4" x14ac:dyDescent="0.15">
      <c r="D1740" s="141"/>
    </row>
    <row r="1741" spans="4:4" x14ac:dyDescent="0.15">
      <c r="D1741" s="141"/>
    </row>
    <row r="1742" spans="4:4" x14ac:dyDescent="0.15">
      <c r="D1742" s="141"/>
    </row>
    <row r="1743" spans="4:4" x14ac:dyDescent="0.15">
      <c r="D1743" s="141"/>
    </row>
    <row r="1744" spans="4:4" x14ac:dyDescent="0.15">
      <c r="D1744" s="141"/>
    </row>
    <row r="1745" spans="4:4" x14ac:dyDescent="0.15">
      <c r="D1745" s="141"/>
    </row>
    <row r="1746" spans="4:4" x14ac:dyDescent="0.15">
      <c r="D1746" s="141"/>
    </row>
    <row r="1747" spans="4:4" x14ac:dyDescent="0.15">
      <c r="D1747" s="141"/>
    </row>
    <row r="1748" spans="4:4" x14ac:dyDescent="0.15">
      <c r="D1748" s="141"/>
    </row>
    <row r="1749" spans="4:4" x14ac:dyDescent="0.15">
      <c r="D1749" s="141"/>
    </row>
    <row r="1750" spans="4:4" x14ac:dyDescent="0.15">
      <c r="D1750" s="141"/>
    </row>
    <row r="1751" spans="4:4" x14ac:dyDescent="0.15">
      <c r="D1751" s="141"/>
    </row>
    <row r="1752" spans="4:4" x14ac:dyDescent="0.15">
      <c r="D1752" s="141"/>
    </row>
    <row r="1753" spans="4:4" x14ac:dyDescent="0.15">
      <c r="D1753" s="141"/>
    </row>
    <row r="1754" spans="4:4" x14ac:dyDescent="0.15">
      <c r="D1754" s="141"/>
    </row>
    <row r="1755" spans="4:4" x14ac:dyDescent="0.15">
      <c r="D1755" s="141"/>
    </row>
    <row r="1756" spans="4:4" x14ac:dyDescent="0.15">
      <c r="D1756" s="141"/>
    </row>
    <row r="1757" spans="4:4" x14ac:dyDescent="0.15">
      <c r="D1757" s="141"/>
    </row>
    <row r="1758" spans="4:4" x14ac:dyDescent="0.15">
      <c r="D1758" s="141"/>
    </row>
    <row r="1759" spans="4:4" x14ac:dyDescent="0.15">
      <c r="D1759" s="141"/>
    </row>
    <row r="1760" spans="4:4" x14ac:dyDescent="0.15">
      <c r="D1760" s="141"/>
    </row>
    <row r="1761" spans="4:4" x14ac:dyDescent="0.15">
      <c r="D1761" s="141"/>
    </row>
    <row r="1762" spans="4:4" x14ac:dyDescent="0.15">
      <c r="D1762" s="141"/>
    </row>
    <row r="1763" spans="4:4" x14ac:dyDescent="0.15">
      <c r="D1763" s="141"/>
    </row>
    <row r="1764" spans="4:4" x14ac:dyDescent="0.15">
      <c r="D1764" s="141"/>
    </row>
    <row r="1765" spans="4:4" x14ac:dyDescent="0.15">
      <c r="D1765" s="141"/>
    </row>
    <row r="1766" spans="4:4" x14ac:dyDescent="0.15">
      <c r="D1766" s="141"/>
    </row>
    <row r="1767" spans="4:4" x14ac:dyDescent="0.15">
      <c r="D1767" s="141"/>
    </row>
    <row r="1768" spans="4:4" x14ac:dyDescent="0.15">
      <c r="D1768" s="141"/>
    </row>
    <row r="1769" spans="4:4" x14ac:dyDescent="0.15">
      <c r="D1769" s="141"/>
    </row>
    <row r="1770" spans="4:4" x14ac:dyDescent="0.15">
      <c r="D1770" s="141"/>
    </row>
    <row r="1771" spans="4:4" x14ac:dyDescent="0.15">
      <c r="D1771" s="141"/>
    </row>
    <row r="1772" spans="4:4" x14ac:dyDescent="0.15">
      <c r="D1772" s="141"/>
    </row>
    <row r="1773" spans="4:4" x14ac:dyDescent="0.15">
      <c r="D1773" s="141"/>
    </row>
    <row r="1774" spans="4:4" x14ac:dyDescent="0.15">
      <c r="D1774" s="141"/>
    </row>
    <row r="1775" spans="4:4" x14ac:dyDescent="0.15">
      <c r="D1775" s="141"/>
    </row>
    <row r="1776" spans="4:4" x14ac:dyDescent="0.15">
      <c r="D1776" s="141"/>
    </row>
    <row r="1777" spans="4:4" x14ac:dyDescent="0.15">
      <c r="D1777" s="141"/>
    </row>
    <row r="1778" spans="4:4" x14ac:dyDescent="0.15">
      <c r="D1778" s="141"/>
    </row>
    <row r="1779" spans="4:4" x14ac:dyDescent="0.15">
      <c r="D1779" s="141"/>
    </row>
    <row r="1780" spans="4:4" x14ac:dyDescent="0.15">
      <c r="D1780" s="141"/>
    </row>
    <row r="1781" spans="4:4" x14ac:dyDescent="0.15">
      <c r="D1781" s="141"/>
    </row>
    <row r="1782" spans="4:4" x14ac:dyDescent="0.15">
      <c r="D1782" s="141"/>
    </row>
    <row r="1783" spans="4:4" x14ac:dyDescent="0.15">
      <c r="D1783" s="141"/>
    </row>
    <row r="1784" spans="4:4" x14ac:dyDescent="0.15">
      <c r="D1784" s="141"/>
    </row>
    <row r="1785" spans="4:4" x14ac:dyDescent="0.15">
      <c r="D1785" s="141"/>
    </row>
    <row r="1786" spans="4:4" x14ac:dyDescent="0.15">
      <c r="D1786" s="141"/>
    </row>
    <row r="1787" spans="4:4" x14ac:dyDescent="0.15">
      <c r="D1787" s="141"/>
    </row>
    <row r="1788" spans="4:4" x14ac:dyDescent="0.15">
      <c r="D1788" s="141"/>
    </row>
    <row r="1789" spans="4:4" x14ac:dyDescent="0.15">
      <c r="D1789" s="141"/>
    </row>
    <row r="1790" spans="4:4" x14ac:dyDescent="0.15">
      <c r="D1790" s="141"/>
    </row>
    <row r="1791" spans="4:4" x14ac:dyDescent="0.15">
      <c r="D1791" s="141"/>
    </row>
    <row r="1792" spans="4:4" x14ac:dyDescent="0.15">
      <c r="D1792" s="141"/>
    </row>
    <row r="1793" spans="4:4" x14ac:dyDescent="0.15">
      <c r="D1793" s="141"/>
    </row>
    <row r="1794" spans="4:4" x14ac:dyDescent="0.15">
      <c r="D1794" s="141"/>
    </row>
    <row r="1795" spans="4:4" x14ac:dyDescent="0.15">
      <c r="D1795" s="141"/>
    </row>
    <row r="1796" spans="4:4" x14ac:dyDescent="0.15">
      <c r="D1796" s="141"/>
    </row>
    <row r="1797" spans="4:4" x14ac:dyDescent="0.15">
      <c r="D1797" s="141"/>
    </row>
    <row r="1798" spans="4:4" x14ac:dyDescent="0.15">
      <c r="D1798" s="141"/>
    </row>
    <row r="1799" spans="4:4" x14ac:dyDescent="0.15">
      <c r="D1799" s="141"/>
    </row>
    <row r="1800" spans="4:4" x14ac:dyDescent="0.15">
      <c r="D1800" s="141"/>
    </row>
    <row r="1801" spans="4:4" x14ac:dyDescent="0.15">
      <c r="D1801" s="141"/>
    </row>
    <row r="1802" spans="4:4" x14ac:dyDescent="0.15">
      <c r="D1802" s="141"/>
    </row>
    <row r="1803" spans="4:4" x14ac:dyDescent="0.15">
      <c r="D1803" s="141"/>
    </row>
    <row r="1804" spans="4:4" x14ac:dyDescent="0.15">
      <c r="D1804" s="141"/>
    </row>
    <row r="1805" spans="4:4" x14ac:dyDescent="0.15">
      <c r="D1805" s="141"/>
    </row>
    <row r="1806" spans="4:4" x14ac:dyDescent="0.15">
      <c r="D1806" s="141"/>
    </row>
    <row r="1807" spans="4:4" x14ac:dyDescent="0.15">
      <c r="D1807" s="141"/>
    </row>
    <row r="1808" spans="4:4" x14ac:dyDescent="0.15">
      <c r="D1808" s="141"/>
    </row>
    <row r="1809" spans="4:4" x14ac:dyDescent="0.15">
      <c r="D1809" s="141"/>
    </row>
    <row r="1810" spans="4:4" x14ac:dyDescent="0.15">
      <c r="D1810" s="141"/>
    </row>
    <row r="1811" spans="4:4" x14ac:dyDescent="0.15">
      <c r="D1811" s="141"/>
    </row>
    <row r="1812" spans="4:4" x14ac:dyDescent="0.15">
      <c r="D1812" s="141"/>
    </row>
    <row r="1813" spans="4:4" x14ac:dyDescent="0.15">
      <c r="D1813" s="141"/>
    </row>
    <row r="1814" spans="4:4" x14ac:dyDescent="0.15">
      <c r="D1814" s="141"/>
    </row>
    <row r="1815" spans="4:4" x14ac:dyDescent="0.15">
      <c r="D1815" s="141"/>
    </row>
    <row r="1816" spans="4:4" x14ac:dyDescent="0.15">
      <c r="D1816" s="141"/>
    </row>
    <row r="1817" spans="4:4" x14ac:dyDescent="0.15">
      <c r="D1817" s="141"/>
    </row>
    <row r="1818" spans="4:4" x14ac:dyDescent="0.15">
      <c r="D1818" s="141"/>
    </row>
    <row r="1819" spans="4:4" x14ac:dyDescent="0.15">
      <c r="D1819" s="141"/>
    </row>
    <row r="1820" spans="4:4" x14ac:dyDescent="0.15">
      <c r="D1820" s="141"/>
    </row>
    <row r="1821" spans="4:4" x14ac:dyDescent="0.15">
      <c r="D1821" s="141"/>
    </row>
    <row r="1822" spans="4:4" x14ac:dyDescent="0.15">
      <c r="D1822" s="141"/>
    </row>
    <row r="1823" spans="4:4" x14ac:dyDescent="0.15">
      <c r="D1823" s="141"/>
    </row>
    <row r="1824" spans="4:4" x14ac:dyDescent="0.15">
      <c r="D1824" s="141"/>
    </row>
    <row r="1825" spans="4:4" x14ac:dyDescent="0.15">
      <c r="D1825" s="141"/>
    </row>
    <row r="1826" spans="4:4" x14ac:dyDescent="0.15">
      <c r="D1826" s="141"/>
    </row>
    <row r="1827" spans="4:4" x14ac:dyDescent="0.15">
      <c r="D1827" s="141"/>
    </row>
    <row r="1828" spans="4:4" x14ac:dyDescent="0.15">
      <c r="D1828" s="141"/>
    </row>
    <row r="1829" spans="4:4" x14ac:dyDescent="0.15">
      <c r="D1829" s="141"/>
    </row>
    <row r="1830" spans="4:4" x14ac:dyDescent="0.15">
      <c r="D1830" s="141"/>
    </row>
    <row r="1831" spans="4:4" x14ac:dyDescent="0.15">
      <c r="D1831" s="141"/>
    </row>
    <row r="1832" spans="4:4" x14ac:dyDescent="0.15">
      <c r="D1832" s="141"/>
    </row>
    <row r="1833" spans="4:4" x14ac:dyDescent="0.15">
      <c r="D1833" s="141"/>
    </row>
    <row r="1834" spans="4:4" x14ac:dyDescent="0.15">
      <c r="D1834" s="141"/>
    </row>
    <row r="1835" spans="4:4" x14ac:dyDescent="0.15">
      <c r="D1835" s="141"/>
    </row>
    <row r="1836" spans="4:4" x14ac:dyDescent="0.15">
      <c r="D1836" s="141"/>
    </row>
    <row r="1837" spans="4:4" x14ac:dyDescent="0.15">
      <c r="D1837" s="141"/>
    </row>
    <row r="1838" spans="4:4" x14ac:dyDescent="0.15">
      <c r="D1838" s="141"/>
    </row>
    <row r="1839" spans="4:4" x14ac:dyDescent="0.15">
      <c r="D1839" s="141"/>
    </row>
    <row r="1840" spans="4:4" x14ac:dyDescent="0.15">
      <c r="D1840" s="141"/>
    </row>
    <row r="1841" spans="4:4" x14ac:dyDescent="0.15">
      <c r="D1841" s="141"/>
    </row>
    <row r="1842" spans="4:4" x14ac:dyDescent="0.15">
      <c r="D1842" s="141"/>
    </row>
    <row r="1843" spans="4:4" x14ac:dyDescent="0.15">
      <c r="D1843" s="141"/>
    </row>
    <row r="1844" spans="4:4" x14ac:dyDescent="0.15">
      <c r="D1844" s="141"/>
    </row>
    <row r="1845" spans="4:4" x14ac:dyDescent="0.15">
      <c r="D1845" s="141"/>
    </row>
    <row r="1846" spans="4:4" x14ac:dyDescent="0.15">
      <c r="D1846" s="141"/>
    </row>
    <row r="1847" spans="4:4" x14ac:dyDescent="0.15">
      <c r="D1847" s="141"/>
    </row>
    <row r="1848" spans="4:4" x14ac:dyDescent="0.15">
      <c r="D1848" s="141"/>
    </row>
    <row r="1849" spans="4:4" x14ac:dyDescent="0.15">
      <c r="D1849" s="141"/>
    </row>
    <row r="1850" spans="4:4" x14ac:dyDescent="0.15">
      <c r="D1850" s="141"/>
    </row>
    <row r="1851" spans="4:4" x14ac:dyDescent="0.15">
      <c r="D1851" s="141"/>
    </row>
    <row r="1852" spans="4:4" x14ac:dyDescent="0.15">
      <c r="D1852" s="141"/>
    </row>
    <row r="1853" spans="4:4" x14ac:dyDescent="0.15">
      <c r="D1853" s="141"/>
    </row>
    <row r="1854" spans="4:4" x14ac:dyDescent="0.15">
      <c r="D1854" s="141"/>
    </row>
    <row r="1855" spans="4:4" x14ac:dyDescent="0.15">
      <c r="D1855" s="141"/>
    </row>
    <row r="1856" spans="4:4" x14ac:dyDescent="0.15">
      <c r="D1856" s="141"/>
    </row>
    <row r="1857" spans="4:4" x14ac:dyDescent="0.15">
      <c r="D1857" s="141"/>
    </row>
    <row r="1858" spans="4:4" x14ac:dyDescent="0.15">
      <c r="D1858" s="141"/>
    </row>
    <row r="1859" spans="4:4" x14ac:dyDescent="0.15">
      <c r="D1859" s="141"/>
    </row>
    <row r="1860" spans="4:4" x14ac:dyDescent="0.15">
      <c r="D1860" s="141"/>
    </row>
    <row r="1861" spans="4:4" x14ac:dyDescent="0.15">
      <c r="D1861" s="141"/>
    </row>
    <row r="1862" spans="4:4" x14ac:dyDescent="0.15">
      <c r="D1862" s="141"/>
    </row>
    <row r="1863" spans="4:4" x14ac:dyDescent="0.15">
      <c r="D1863" s="141"/>
    </row>
    <row r="1864" spans="4:4" x14ac:dyDescent="0.15">
      <c r="D1864" s="141"/>
    </row>
    <row r="1865" spans="4:4" x14ac:dyDescent="0.15">
      <c r="D1865" s="141"/>
    </row>
    <row r="1866" spans="4:4" x14ac:dyDescent="0.15">
      <c r="D1866" s="141"/>
    </row>
    <row r="1867" spans="4:4" x14ac:dyDescent="0.15">
      <c r="D1867" s="141"/>
    </row>
    <row r="1868" spans="4:4" x14ac:dyDescent="0.15">
      <c r="D1868" s="141"/>
    </row>
    <row r="1869" spans="4:4" x14ac:dyDescent="0.15">
      <c r="D1869" s="141"/>
    </row>
    <row r="1870" spans="4:4" x14ac:dyDescent="0.15">
      <c r="D1870" s="141"/>
    </row>
    <row r="1871" spans="4:4" x14ac:dyDescent="0.15">
      <c r="D1871" s="141"/>
    </row>
    <row r="1872" spans="4:4" x14ac:dyDescent="0.15">
      <c r="D1872" s="141"/>
    </row>
    <row r="1873" spans="4:4" x14ac:dyDescent="0.15">
      <c r="D1873" s="141"/>
    </row>
    <row r="1874" spans="4:4" x14ac:dyDescent="0.15">
      <c r="D1874" s="141"/>
    </row>
    <row r="1875" spans="4:4" x14ac:dyDescent="0.15">
      <c r="D1875" s="141"/>
    </row>
    <row r="1876" spans="4:4" x14ac:dyDescent="0.15">
      <c r="D1876" s="141"/>
    </row>
    <row r="1877" spans="4:4" x14ac:dyDescent="0.15">
      <c r="D1877" s="141"/>
    </row>
    <row r="1878" spans="4:4" x14ac:dyDescent="0.15">
      <c r="D1878" s="141"/>
    </row>
    <row r="1879" spans="4:4" x14ac:dyDescent="0.15">
      <c r="D1879" s="141"/>
    </row>
    <row r="1880" spans="4:4" x14ac:dyDescent="0.15">
      <c r="D1880" s="141"/>
    </row>
    <row r="1881" spans="4:4" x14ac:dyDescent="0.15">
      <c r="D1881" s="141"/>
    </row>
    <row r="1882" spans="4:4" x14ac:dyDescent="0.15">
      <c r="D1882" s="141"/>
    </row>
    <row r="1883" spans="4:4" x14ac:dyDescent="0.15">
      <c r="D1883" s="141"/>
    </row>
    <row r="1884" spans="4:4" x14ac:dyDescent="0.15">
      <c r="D1884" s="141"/>
    </row>
    <row r="1885" spans="4:4" x14ac:dyDescent="0.15">
      <c r="D1885" s="141"/>
    </row>
    <row r="1886" spans="4:4" x14ac:dyDescent="0.15">
      <c r="D1886" s="141"/>
    </row>
    <row r="1887" spans="4:4" x14ac:dyDescent="0.15">
      <c r="D1887" s="141"/>
    </row>
    <row r="1888" spans="4:4" x14ac:dyDescent="0.15">
      <c r="D1888" s="141"/>
    </row>
    <row r="1889" spans="4:4" x14ac:dyDescent="0.15">
      <c r="D1889" s="141"/>
    </row>
    <row r="1890" spans="4:4" x14ac:dyDescent="0.15">
      <c r="D1890" s="141"/>
    </row>
    <row r="1891" spans="4:4" x14ac:dyDescent="0.15">
      <c r="D1891" s="141"/>
    </row>
    <row r="1892" spans="4:4" x14ac:dyDescent="0.15">
      <c r="D1892" s="141"/>
    </row>
    <row r="1893" spans="4:4" x14ac:dyDescent="0.15">
      <c r="D1893" s="141"/>
    </row>
    <row r="1894" spans="4:4" x14ac:dyDescent="0.15">
      <c r="D1894" s="141"/>
    </row>
    <row r="1895" spans="4:4" x14ac:dyDescent="0.15">
      <c r="D1895" s="141"/>
    </row>
    <row r="1896" spans="4:4" x14ac:dyDescent="0.15">
      <c r="D1896" s="141"/>
    </row>
    <row r="1897" spans="4:4" x14ac:dyDescent="0.15">
      <c r="D1897" s="141"/>
    </row>
    <row r="1898" spans="4:4" x14ac:dyDescent="0.15">
      <c r="D1898" s="141"/>
    </row>
    <row r="1899" spans="4:4" x14ac:dyDescent="0.15">
      <c r="D1899" s="141"/>
    </row>
    <row r="1900" spans="4:4" x14ac:dyDescent="0.15">
      <c r="D1900" s="141"/>
    </row>
    <row r="1901" spans="4:4" x14ac:dyDescent="0.15">
      <c r="D1901" s="141"/>
    </row>
    <row r="1902" spans="4:4" x14ac:dyDescent="0.15">
      <c r="D1902" s="141"/>
    </row>
    <row r="1903" spans="4:4" x14ac:dyDescent="0.15">
      <c r="D1903" s="141"/>
    </row>
    <row r="1904" spans="4:4" x14ac:dyDescent="0.15">
      <c r="D1904" s="141"/>
    </row>
    <row r="1905" spans="4:4" x14ac:dyDescent="0.15">
      <c r="D1905" s="141"/>
    </row>
    <row r="1906" spans="4:4" x14ac:dyDescent="0.15">
      <c r="D1906" s="141"/>
    </row>
    <row r="1907" spans="4:4" x14ac:dyDescent="0.15">
      <c r="D1907" s="141"/>
    </row>
    <row r="1908" spans="4:4" x14ac:dyDescent="0.15">
      <c r="D1908" s="141"/>
    </row>
    <row r="1909" spans="4:4" x14ac:dyDescent="0.15">
      <c r="D1909" s="141"/>
    </row>
    <row r="1910" spans="4:4" x14ac:dyDescent="0.15">
      <c r="D1910" s="141"/>
    </row>
    <row r="1911" spans="4:4" x14ac:dyDescent="0.15">
      <c r="D1911" s="141"/>
    </row>
    <row r="1912" spans="4:4" x14ac:dyDescent="0.15">
      <c r="D1912" s="141"/>
    </row>
    <row r="1913" spans="4:4" x14ac:dyDescent="0.15">
      <c r="D1913" s="141"/>
    </row>
    <row r="1914" spans="4:4" x14ac:dyDescent="0.15">
      <c r="D1914" s="141"/>
    </row>
    <row r="1915" spans="4:4" x14ac:dyDescent="0.15">
      <c r="D1915" s="141"/>
    </row>
    <row r="1916" spans="4:4" x14ac:dyDescent="0.15">
      <c r="D1916" s="141"/>
    </row>
    <row r="1917" spans="4:4" x14ac:dyDescent="0.15">
      <c r="D1917" s="141"/>
    </row>
    <row r="1918" spans="4:4" x14ac:dyDescent="0.15">
      <c r="D1918" s="141"/>
    </row>
    <row r="1919" spans="4:4" x14ac:dyDescent="0.15">
      <c r="D1919" s="141"/>
    </row>
    <row r="1920" spans="4:4" x14ac:dyDescent="0.15">
      <c r="D1920" s="141"/>
    </row>
    <row r="1921" spans="4:4" x14ac:dyDescent="0.15">
      <c r="D1921" s="141"/>
    </row>
    <row r="1922" spans="4:4" x14ac:dyDescent="0.15">
      <c r="D1922" s="141"/>
    </row>
    <row r="1923" spans="4:4" x14ac:dyDescent="0.15">
      <c r="D1923" s="141"/>
    </row>
    <row r="1924" spans="4:4" x14ac:dyDescent="0.15">
      <c r="D1924" s="141"/>
    </row>
    <row r="1925" spans="4:4" x14ac:dyDescent="0.15">
      <c r="D1925" s="141"/>
    </row>
    <row r="1926" spans="4:4" x14ac:dyDescent="0.15">
      <c r="D1926" s="141"/>
    </row>
    <row r="1927" spans="4:4" x14ac:dyDescent="0.15">
      <c r="D1927" s="141"/>
    </row>
    <row r="1928" spans="4:4" x14ac:dyDescent="0.15">
      <c r="D1928" s="141"/>
    </row>
    <row r="1929" spans="4:4" x14ac:dyDescent="0.15">
      <c r="D1929" s="141"/>
    </row>
    <row r="1930" spans="4:4" x14ac:dyDescent="0.15">
      <c r="D1930" s="141"/>
    </row>
    <row r="1931" spans="4:4" x14ac:dyDescent="0.15">
      <c r="D1931" s="141"/>
    </row>
    <row r="1932" spans="4:4" x14ac:dyDescent="0.15">
      <c r="D1932" s="141"/>
    </row>
    <row r="1933" spans="4:4" x14ac:dyDescent="0.15">
      <c r="D1933" s="141"/>
    </row>
    <row r="1934" spans="4:4" x14ac:dyDescent="0.15">
      <c r="D1934" s="141"/>
    </row>
    <row r="1935" spans="4:4" x14ac:dyDescent="0.15">
      <c r="D1935" s="141"/>
    </row>
    <row r="1936" spans="4:4" x14ac:dyDescent="0.15">
      <c r="D1936" s="141"/>
    </row>
    <row r="1937" spans="4:4" x14ac:dyDescent="0.15">
      <c r="D1937" s="141"/>
    </row>
    <row r="1938" spans="4:4" x14ac:dyDescent="0.15">
      <c r="D1938" s="141"/>
    </row>
    <row r="1939" spans="4:4" x14ac:dyDescent="0.15">
      <c r="D1939" s="141"/>
    </row>
    <row r="1940" spans="4:4" x14ac:dyDescent="0.15">
      <c r="D1940" s="141"/>
    </row>
    <row r="1941" spans="4:4" x14ac:dyDescent="0.15">
      <c r="D1941" s="141"/>
    </row>
    <row r="1942" spans="4:4" x14ac:dyDescent="0.15">
      <c r="D1942" s="141"/>
    </row>
    <row r="1943" spans="4:4" x14ac:dyDescent="0.15">
      <c r="D1943" s="141"/>
    </row>
    <row r="1944" spans="4:4" x14ac:dyDescent="0.15">
      <c r="D1944" s="141"/>
    </row>
    <row r="1945" spans="4:4" x14ac:dyDescent="0.15">
      <c r="D1945" s="141"/>
    </row>
    <row r="1946" spans="4:4" x14ac:dyDescent="0.15">
      <c r="D1946" s="141"/>
    </row>
    <row r="1947" spans="4:4" x14ac:dyDescent="0.15">
      <c r="D1947" s="141"/>
    </row>
    <row r="1948" spans="4:4" x14ac:dyDescent="0.15">
      <c r="D1948" s="141"/>
    </row>
    <row r="1949" spans="4:4" x14ac:dyDescent="0.15">
      <c r="D1949" s="141"/>
    </row>
    <row r="1950" spans="4:4" x14ac:dyDescent="0.15">
      <c r="D1950" s="141"/>
    </row>
    <row r="1951" spans="4:4" x14ac:dyDescent="0.15">
      <c r="D1951" s="141"/>
    </row>
    <row r="1952" spans="4:4" x14ac:dyDescent="0.15">
      <c r="D1952" s="141"/>
    </row>
    <row r="1953" spans="4:4" x14ac:dyDescent="0.15">
      <c r="D1953" s="141"/>
    </row>
    <row r="1954" spans="4:4" x14ac:dyDescent="0.15">
      <c r="D1954" s="141"/>
    </row>
    <row r="1955" spans="4:4" x14ac:dyDescent="0.15">
      <c r="D1955" s="141"/>
    </row>
    <row r="1956" spans="4:4" x14ac:dyDescent="0.15">
      <c r="D1956" s="141"/>
    </row>
    <row r="1957" spans="4:4" x14ac:dyDescent="0.15">
      <c r="D1957" s="141"/>
    </row>
    <row r="1958" spans="4:4" x14ac:dyDescent="0.15">
      <c r="D1958" s="141"/>
    </row>
    <row r="1959" spans="4:4" x14ac:dyDescent="0.15">
      <c r="D1959" s="141"/>
    </row>
    <row r="1960" spans="4:4" x14ac:dyDescent="0.15">
      <c r="D1960" s="141"/>
    </row>
    <row r="1961" spans="4:4" x14ac:dyDescent="0.15">
      <c r="D1961" s="141"/>
    </row>
    <row r="1962" spans="4:4" x14ac:dyDescent="0.15">
      <c r="D1962" s="141"/>
    </row>
    <row r="1963" spans="4:4" x14ac:dyDescent="0.15">
      <c r="D1963" s="141"/>
    </row>
    <row r="1964" spans="4:4" x14ac:dyDescent="0.15">
      <c r="D1964" s="141"/>
    </row>
    <row r="1965" spans="4:4" x14ac:dyDescent="0.15">
      <c r="D1965" s="141"/>
    </row>
    <row r="1966" spans="4:4" x14ac:dyDescent="0.15">
      <c r="D1966" s="141"/>
    </row>
    <row r="1967" spans="4:4" x14ac:dyDescent="0.15">
      <c r="D1967" s="141"/>
    </row>
    <row r="1968" spans="4:4" x14ac:dyDescent="0.15">
      <c r="D1968" s="141"/>
    </row>
    <row r="1969" spans="4:4" x14ac:dyDescent="0.15">
      <c r="D1969" s="141"/>
    </row>
    <row r="1970" spans="4:4" x14ac:dyDescent="0.15">
      <c r="D1970" s="141"/>
    </row>
    <row r="1971" spans="4:4" x14ac:dyDescent="0.15">
      <c r="D1971" s="141"/>
    </row>
    <row r="1972" spans="4:4" x14ac:dyDescent="0.15">
      <c r="D1972" s="141"/>
    </row>
    <row r="1973" spans="4:4" x14ac:dyDescent="0.15">
      <c r="D1973" s="141"/>
    </row>
    <row r="1974" spans="4:4" x14ac:dyDescent="0.15">
      <c r="D1974" s="141"/>
    </row>
    <row r="1975" spans="4:4" x14ac:dyDescent="0.15">
      <c r="D1975" s="141"/>
    </row>
    <row r="1976" spans="4:4" x14ac:dyDescent="0.15">
      <c r="D1976" s="141"/>
    </row>
    <row r="1977" spans="4:4" x14ac:dyDescent="0.15">
      <c r="D1977" s="141"/>
    </row>
    <row r="1978" spans="4:4" x14ac:dyDescent="0.15">
      <c r="D1978" s="141"/>
    </row>
    <row r="1979" spans="4:4" x14ac:dyDescent="0.15">
      <c r="D1979" s="141"/>
    </row>
    <row r="1980" spans="4:4" x14ac:dyDescent="0.15">
      <c r="D1980" s="141"/>
    </row>
    <row r="1981" spans="4:4" x14ac:dyDescent="0.15">
      <c r="D1981" s="141"/>
    </row>
    <row r="1982" spans="4:4" x14ac:dyDescent="0.15">
      <c r="D1982" s="141"/>
    </row>
    <row r="1983" spans="4:4" x14ac:dyDescent="0.15">
      <c r="D1983" s="141"/>
    </row>
    <row r="1984" spans="4:4" x14ac:dyDescent="0.15">
      <c r="D1984" s="141"/>
    </row>
    <row r="1985" spans="4:4" x14ac:dyDescent="0.15">
      <c r="D1985" s="141"/>
    </row>
    <row r="1986" spans="4:4" x14ac:dyDescent="0.15">
      <c r="D1986" s="141"/>
    </row>
    <row r="1987" spans="4:4" x14ac:dyDescent="0.15">
      <c r="D1987" s="141"/>
    </row>
    <row r="1988" spans="4:4" x14ac:dyDescent="0.15">
      <c r="D1988" s="141"/>
    </row>
    <row r="1989" spans="4:4" x14ac:dyDescent="0.15">
      <c r="D1989" s="141"/>
    </row>
    <row r="1990" spans="4:4" x14ac:dyDescent="0.15">
      <c r="D1990" s="141"/>
    </row>
    <row r="1991" spans="4:4" x14ac:dyDescent="0.15">
      <c r="D1991" s="141"/>
    </row>
    <row r="1992" spans="4:4" x14ac:dyDescent="0.15">
      <c r="D1992" s="141"/>
    </row>
    <row r="1993" spans="4:4" x14ac:dyDescent="0.15">
      <c r="D1993" s="141"/>
    </row>
    <row r="1994" spans="4:4" x14ac:dyDescent="0.15">
      <c r="D1994" s="141"/>
    </row>
    <row r="1995" spans="4:4" x14ac:dyDescent="0.15">
      <c r="D1995" s="141"/>
    </row>
    <row r="1996" spans="4:4" x14ac:dyDescent="0.15">
      <c r="D1996" s="141"/>
    </row>
    <row r="1997" spans="4:4" x14ac:dyDescent="0.15">
      <c r="D1997" s="141"/>
    </row>
    <row r="1998" spans="4:4" x14ac:dyDescent="0.15">
      <c r="D1998" s="141"/>
    </row>
    <row r="1999" spans="4:4" x14ac:dyDescent="0.15">
      <c r="D1999" s="141"/>
    </row>
    <row r="2000" spans="4:4" x14ac:dyDescent="0.15">
      <c r="D2000" s="141"/>
    </row>
    <row r="2001" spans="4:4" x14ac:dyDescent="0.15">
      <c r="D2001" s="141"/>
    </row>
    <row r="2002" spans="4:4" x14ac:dyDescent="0.15">
      <c r="D2002" s="141"/>
    </row>
    <row r="2003" spans="4:4" x14ac:dyDescent="0.15">
      <c r="D2003" s="141"/>
    </row>
    <row r="2004" spans="4:4" x14ac:dyDescent="0.15">
      <c r="D2004" s="141"/>
    </row>
    <row r="2005" spans="4:4" x14ac:dyDescent="0.15">
      <c r="D2005" s="141"/>
    </row>
    <row r="2006" spans="4:4" x14ac:dyDescent="0.15">
      <c r="D2006" s="141"/>
    </row>
    <row r="2007" spans="4:4" x14ac:dyDescent="0.15">
      <c r="D2007" s="141"/>
    </row>
    <row r="2008" spans="4:4" x14ac:dyDescent="0.15">
      <c r="D2008" s="141"/>
    </row>
    <row r="2009" spans="4:4" x14ac:dyDescent="0.15">
      <c r="D2009" s="141"/>
    </row>
    <row r="2010" spans="4:4" x14ac:dyDescent="0.15">
      <c r="D2010" s="141"/>
    </row>
    <row r="2011" spans="4:4" x14ac:dyDescent="0.15">
      <c r="D2011" s="141"/>
    </row>
    <row r="2012" spans="4:4" x14ac:dyDescent="0.15">
      <c r="D2012" s="141"/>
    </row>
    <row r="2013" spans="4:4" x14ac:dyDescent="0.15">
      <c r="D2013" s="141"/>
    </row>
    <row r="2014" spans="4:4" x14ac:dyDescent="0.15">
      <c r="D2014" s="141"/>
    </row>
    <row r="2015" spans="4:4" x14ac:dyDescent="0.15">
      <c r="D2015" s="141"/>
    </row>
    <row r="2016" spans="4:4" x14ac:dyDescent="0.15">
      <c r="D2016" s="141"/>
    </row>
    <row r="2017" spans="4:4" x14ac:dyDescent="0.15">
      <c r="D2017" s="141"/>
    </row>
    <row r="2018" spans="4:4" x14ac:dyDescent="0.15">
      <c r="D2018" s="141"/>
    </row>
    <row r="2019" spans="4:4" x14ac:dyDescent="0.15">
      <c r="D2019" s="141"/>
    </row>
    <row r="2020" spans="4:4" x14ac:dyDescent="0.15">
      <c r="D2020" s="141"/>
    </row>
    <row r="2021" spans="4:4" x14ac:dyDescent="0.15">
      <c r="D2021" s="141"/>
    </row>
    <row r="2022" spans="4:4" x14ac:dyDescent="0.15">
      <c r="D2022" s="141"/>
    </row>
    <row r="2023" spans="4:4" x14ac:dyDescent="0.15">
      <c r="D2023" s="141"/>
    </row>
    <row r="2024" spans="4:4" x14ac:dyDescent="0.15">
      <c r="D2024" s="141"/>
    </row>
    <row r="2025" spans="4:4" x14ac:dyDescent="0.15">
      <c r="D2025" s="141"/>
    </row>
    <row r="2026" spans="4:4" x14ac:dyDescent="0.15">
      <c r="D2026" s="141"/>
    </row>
    <row r="2027" spans="4:4" x14ac:dyDescent="0.15">
      <c r="D2027" s="141"/>
    </row>
    <row r="2028" spans="4:4" x14ac:dyDescent="0.15">
      <c r="D2028" s="141"/>
    </row>
    <row r="2029" spans="4:4" x14ac:dyDescent="0.15">
      <c r="D2029" s="141"/>
    </row>
    <row r="2030" spans="4:4" x14ac:dyDescent="0.15">
      <c r="D2030" s="141"/>
    </row>
    <row r="2031" spans="4:4" x14ac:dyDescent="0.15">
      <c r="D2031" s="141"/>
    </row>
    <row r="2032" spans="4:4" x14ac:dyDescent="0.15">
      <c r="D2032" s="141"/>
    </row>
    <row r="2033" spans="4:4" x14ac:dyDescent="0.15">
      <c r="D2033" s="141"/>
    </row>
    <row r="2034" spans="4:4" x14ac:dyDescent="0.15">
      <c r="D2034" s="141"/>
    </row>
    <row r="2035" spans="4:4" x14ac:dyDescent="0.15">
      <c r="D2035" s="141"/>
    </row>
    <row r="2036" spans="4:4" x14ac:dyDescent="0.15">
      <c r="D2036" s="141"/>
    </row>
    <row r="2037" spans="4:4" x14ac:dyDescent="0.15">
      <c r="D2037" s="141"/>
    </row>
    <row r="2038" spans="4:4" x14ac:dyDescent="0.15">
      <c r="D2038" s="141"/>
    </row>
    <row r="2039" spans="4:4" x14ac:dyDescent="0.15">
      <c r="D2039" s="141"/>
    </row>
    <row r="2040" spans="4:4" x14ac:dyDescent="0.15">
      <c r="D2040" s="141"/>
    </row>
    <row r="2041" spans="4:4" x14ac:dyDescent="0.15">
      <c r="D2041" s="141"/>
    </row>
    <row r="2042" spans="4:4" x14ac:dyDescent="0.15">
      <c r="D2042" s="141"/>
    </row>
    <row r="2043" spans="4:4" x14ac:dyDescent="0.15">
      <c r="D2043" s="141"/>
    </row>
    <row r="2044" spans="4:4" x14ac:dyDescent="0.15">
      <c r="D2044" s="141"/>
    </row>
    <row r="2045" spans="4:4" x14ac:dyDescent="0.15">
      <c r="D2045" s="141"/>
    </row>
    <row r="2046" spans="4:4" x14ac:dyDescent="0.15">
      <c r="D2046" s="141"/>
    </row>
    <row r="2047" spans="4:4" x14ac:dyDescent="0.15">
      <c r="D2047" s="141"/>
    </row>
    <row r="2048" spans="4:4" x14ac:dyDescent="0.15">
      <c r="D2048" s="141"/>
    </row>
    <row r="2049" spans="4:4" x14ac:dyDescent="0.15">
      <c r="D2049" s="141"/>
    </row>
    <row r="2050" spans="4:4" x14ac:dyDescent="0.15">
      <c r="D2050" s="141"/>
    </row>
    <row r="2051" spans="4:4" x14ac:dyDescent="0.15">
      <c r="D2051" s="141"/>
    </row>
    <row r="2052" spans="4:4" x14ac:dyDescent="0.15">
      <c r="D2052" s="141"/>
    </row>
    <row r="2053" spans="4:4" x14ac:dyDescent="0.15">
      <c r="D2053" s="141"/>
    </row>
    <row r="2054" spans="4:4" x14ac:dyDescent="0.15">
      <c r="D2054" s="141"/>
    </row>
    <row r="2055" spans="4:4" x14ac:dyDescent="0.15">
      <c r="D2055" s="141"/>
    </row>
    <row r="2056" spans="4:4" x14ac:dyDescent="0.15">
      <c r="D2056" s="141"/>
    </row>
    <row r="2057" spans="4:4" x14ac:dyDescent="0.15">
      <c r="D2057" s="141"/>
    </row>
    <row r="2058" spans="4:4" x14ac:dyDescent="0.15">
      <c r="D2058" s="141"/>
    </row>
    <row r="2059" spans="4:4" x14ac:dyDescent="0.15">
      <c r="D2059" s="141"/>
    </row>
    <row r="2060" spans="4:4" x14ac:dyDescent="0.15">
      <c r="D2060" s="141"/>
    </row>
    <row r="2061" spans="4:4" x14ac:dyDescent="0.15">
      <c r="D2061" s="141"/>
    </row>
    <row r="2062" spans="4:4" x14ac:dyDescent="0.15">
      <c r="D2062" s="141"/>
    </row>
    <row r="2063" spans="4:4" x14ac:dyDescent="0.15">
      <c r="D2063" s="141"/>
    </row>
    <row r="2064" spans="4:4" x14ac:dyDescent="0.15">
      <c r="D2064" s="141"/>
    </row>
    <row r="2065" spans="4:4" x14ac:dyDescent="0.15">
      <c r="D2065" s="141"/>
    </row>
    <row r="2066" spans="4:4" x14ac:dyDescent="0.15">
      <c r="D2066" s="141"/>
    </row>
    <row r="2067" spans="4:4" x14ac:dyDescent="0.15">
      <c r="D2067" s="141"/>
    </row>
    <row r="2068" spans="4:4" x14ac:dyDescent="0.15">
      <c r="D2068" s="141"/>
    </row>
    <row r="2069" spans="4:4" x14ac:dyDescent="0.15">
      <c r="D2069" s="141"/>
    </row>
    <row r="2070" spans="4:4" x14ac:dyDescent="0.15">
      <c r="D2070" s="141"/>
    </row>
    <row r="2071" spans="4:4" x14ac:dyDescent="0.15">
      <c r="D2071" s="141"/>
    </row>
    <row r="2072" spans="4:4" x14ac:dyDescent="0.15">
      <c r="D2072" s="141"/>
    </row>
    <row r="2073" spans="4:4" x14ac:dyDescent="0.15">
      <c r="D2073" s="141"/>
    </row>
    <row r="2074" spans="4:4" x14ac:dyDescent="0.15">
      <c r="D2074" s="141"/>
    </row>
    <row r="2075" spans="4:4" x14ac:dyDescent="0.15">
      <c r="D2075" s="141"/>
    </row>
    <row r="2076" spans="4:4" x14ac:dyDescent="0.15">
      <c r="D2076" s="141"/>
    </row>
    <row r="2077" spans="4:4" x14ac:dyDescent="0.15">
      <c r="D2077" s="141"/>
    </row>
    <row r="2078" spans="4:4" x14ac:dyDescent="0.15">
      <c r="D2078" s="141"/>
    </row>
    <row r="2079" spans="4:4" x14ac:dyDescent="0.15">
      <c r="D2079" s="141"/>
    </row>
    <row r="2080" spans="4:4" x14ac:dyDescent="0.15">
      <c r="D2080" s="141"/>
    </row>
    <row r="2081" spans="4:4" x14ac:dyDescent="0.15">
      <c r="D2081" s="141"/>
    </row>
    <row r="2082" spans="4:4" x14ac:dyDescent="0.15">
      <c r="D2082" s="141"/>
    </row>
    <row r="2083" spans="4:4" x14ac:dyDescent="0.15">
      <c r="D2083" s="141"/>
    </row>
    <row r="2084" spans="4:4" x14ac:dyDescent="0.15">
      <c r="D2084" s="141"/>
    </row>
    <row r="2085" spans="4:4" x14ac:dyDescent="0.15">
      <c r="D2085" s="141"/>
    </row>
    <row r="2086" spans="4:4" x14ac:dyDescent="0.15">
      <c r="D2086" s="141"/>
    </row>
    <row r="2087" spans="4:4" x14ac:dyDescent="0.15">
      <c r="D2087" s="141"/>
    </row>
    <row r="2088" spans="4:4" x14ac:dyDescent="0.15">
      <c r="D2088" s="141"/>
    </row>
    <row r="2089" spans="4:4" x14ac:dyDescent="0.15">
      <c r="D2089" s="141"/>
    </row>
    <row r="2090" spans="4:4" x14ac:dyDescent="0.15">
      <c r="D2090" s="141"/>
    </row>
    <row r="2091" spans="4:4" x14ac:dyDescent="0.15">
      <c r="D2091" s="141"/>
    </row>
    <row r="2092" spans="4:4" x14ac:dyDescent="0.15">
      <c r="D2092" s="141"/>
    </row>
    <row r="2093" spans="4:4" x14ac:dyDescent="0.15">
      <c r="D2093" s="141"/>
    </row>
    <row r="2094" spans="4:4" x14ac:dyDescent="0.15">
      <c r="D2094" s="141"/>
    </row>
    <row r="2095" spans="4:4" x14ac:dyDescent="0.15">
      <c r="D2095" s="141"/>
    </row>
    <row r="2096" spans="4:4" x14ac:dyDescent="0.15">
      <c r="D2096" s="141"/>
    </row>
    <row r="2097" spans="4:4" x14ac:dyDescent="0.15">
      <c r="D2097" s="141"/>
    </row>
    <row r="2098" spans="4:4" x14ac:dyDescent="0.15">
      <c r="D2098" s="141"/>
    </row>
    <row r="2099" spans="4:4" x14ac:dyDescent="0.15">
      <c r="D2099" s="141"/>
    </row>
    <row r="2100" spans="4:4" x14ac:dyDescent="0.15">
      <c r="D2100" s="141"/>
    </row>
    <row r="2101" spans="4:4" x14ac:dyDescent="0.15">
      <c r="D2101" s="141"/>
    </row>
    <row r="2102" spans="4:4" x14ac:dyDescent="0.15">
      <c r="D2102" s="141"/>
    </row>
    <row r="2103" spans="4:4" x14ac:dyDescent="0.15">
      <c r="D2103" s="141"/>
    </row>
    <row r="2104" spans="4:4" x14ac:dyDescent="0.15">
      <c r="D2104" s="141"/>
    </row>
    <row r="2105" spans="4:4" x14ac:dyDescent="0.15">
      <c r="D2105" s="141"/>
    </row>
    <row r="2106" spans="4:4" x14ac:dyDescent="0.15">
      <c r="D2106" s="141"/>
    </row>
    <row r="2107" spans="4:4" x14ac:dyDescent="0.15">
      <c r="D2107" s="141"/>
    </row>
    <row r="2108" spans="4:4" x14ac:dyDescent="0.15">
      <c r="D2108" s="141"/>
    </row>
    <row r="2109" spans="4:4" x14ac:dyDescent="0.15">
      <c r="D2109" s="141"/>
    </row>
    <row r="2110" spans="4:4" x14ac:dyDescent="0.15">
      <c r="D2110" s="141"/>
    </row>
    <row r="2111" spans="4:4" x14ac:dyDescent="0.15">
      <c r="D2111" s="141"/>
    </row>
    <row r="2112" spans="4:4" x14ac:dyDescent="0.15">
      <c r="D2112" s="141"/>
    </row>
    <row r="2113" spans="4:4" x14ac:dyDescent="0.15">
      <c r="D2113" s="141"/>
    </row>
    <row r="2114" spans="4:4" x14ac:dyDescent="0.15">
      <c r="D2114" s="141"/>
    </row>
    <row r="2115" spans="4:4" x14ac:dyDescent="0.15">
      <c r="D2115" s="141"/>
    </row>
    <row r="2116" spans="4:4" x14ac:dyDescent="0.15">
      <c r="D2116" s="141"/>
    </row>
    <row r="2117" spans="4:4" x14ac:dyDescent="0.15">
      <c r="D2117" s="141"/>
    </row>
    <row r="2118" spans="4:4" x14ac:dyDescent="0.15">
      <c r="D2118" s="141"/>
    </row>
    <row r="2119" spans="4:4" x14ac:dyDescent="0.15">
      <c r="D2119" s="141"/>
    </row>
    <row r="2120" spans="4:4" x14ac:dyDescent="0.15">
      <c r="D2120" s="141"/>
    </row>
    <row r="2121" spans="4:4" x14ac:dyDescent="0.15">
      <c r="D2121" s="141"/>
    </row>
    <row r="2122" spans="4:4" x14ac:dyDescent="0.15">
      <c r="D2122" s="141"/>
    </row>
    <row r="2123" spans="4:4" x14ac:dyDescent="0.15">
      <c r="D2123" s="141"/>
    </row>
    <row r="2124" spans="4:4" x14ac:dyDescent="0.15">
      <c r="D2124" s="141"/>
    </row>
    <row r="2125" spans="4:4" x14ac:dyDescent="0.15">
      <c r="D2125" s="141"/>
    </row>
    <row r="2126" spans="4:4" x14ac:dyDescent="0.15">
      <c r="D2126" s="141"/>
    </row>
    <row r="2127" spans="4:4" x14ac:dyDescent="0.15">
      <c r="D2127" s="141"/>
    </row>
    <row r="2128" spans="4:4" x14ac:dyDescent="0.15">
      <c r="D2128" s="141"/>
    </row>
    <row r="2129" spans="4:4" x14ac:dyDescent="0.15">
      <c r="D2129" s="141"/>
    </row>
    <row r="2130" spans="4:4" x14ac:dyDescent="0.15">
      <c r="D2130" s="141"/>
    </row>
    <row r="2131" spans="4:4" x14ac:dyDescent="0.15">
      <c r="D2131" s="141"/>
    </row>
    <row r="2132" spans="4:4" x14ac:dyDescent="0.15">
      <c r="D2132" s="141"/>
    </row>
    <row r="2133" spans="4:4" x14ac:dyDescent="0.15">
      <c r="D2133" s="141"/>
    </row>
    <row r="2134" spans="4:4" x14ac:dyDescent="0.15">
      <c r="D2134" s="141"/>
    </row>
    <row r="2135" spans="4:4" x14ac:dyDescent="0.15">
      <c r="D2135" s="141"/>
    </row>
    <row r="2136" spans="4:4" x14ac:dyDescent="0.15">
      <c r="D2136" s="141"/>
    </row>
    <row r="2137" spans="4:4" x14ac:dyDescent="0.15">
      <c r="D2137" s="141"/>
    </row>
    <row r="2138" spans="4:4" x14ac:dyDescent="0.15">
      <c r="D2138" s="141"/>
    </row>
    <row r="2139" spans="4:4" x14ac:dyDescent="0.15">
      <c r="D2139" s="141"/>
    </row>
    <row r="2140" spans="4:4" x14ac:dyDescent="0.15">
      <c r="D2140" s="141"/>
    </row>
    <row r="2141" spans="4:4" x14ac:dyDescent="0.15">
      <c r="D2141" s="141"/>
    </row>
    <row r="2142" spans="4:4" x14ac:dyDescent="0.15">
      <c r="D2142" s="141"/>
    </row>
    <row r="2143" spans="4:4" x14ac:dyDescent="0.15">
      <c r="D2143" s="141"/>
    </row>
    <row r="2144" spans="4:4" x14ac:dyDescent="0.15">
      <c r="D2144" s="141"/>
    </row>
    <row r="2145" spans="4:4" x14ac:dyDescent="0.15">
      <c r="D2145" s="141"/>
    </row>
    <row r="2146" spans="4:4" x14ac:dyDescent="0.15">
      <c r="D2146" s="141"/>
    </row>
    <row r="2147" spans="4:4" x14ac:dyDescent="0.15">
      <c r="D2147" s="141"/>
    </row>
    <row r="2148" spans="4:4" x14ac:dyDescent="0.15">
      <c r="D2148" s="141"/>
    </row>
    <row r="2149" spans="4:4" x14ac:dyDescent="0.15">
      <c r="D2149" s="141"/>
    </row>
    <row r="2150" spans="4:4" x14ac:dyDescent="0.15">
      <c r="D2150" s="141"/>
    </row>
    <row r="2151" spans="4:4" x14ac:dyDescent="0.15">
      <c r="D2151" s="141"/>
    </row>
    <row r="2152" spans="4:4" x14ac:dyDescent="0.15">
      <c r="D2152" s="141"/>
    </row>
    <row r="2153" spans="4:4" x14ac:dyDescent="0.15">
      <c r="D2153" s="141"/>
    </row>
    <row r="2154" spans="4:4" x14ac:dyDescent="0.15">
      <c r="D2154" s="141"/>
    </row>
    <row r="2155" spans="4:4" x14ac:dyDescent="0.15">
      <c r="D2155" s="141"/>
    </row>
    <row r="2156" spans="4:4" x14ac:dyDescent="0.15">
      <c r="D2156" s="141"/>
    </row>
    <row r="2157" spans="4:4" x14ac:dyDescent="0.15">
      <c r="D2157" s="141"/>
    </row>
    <row r="2158" spans="4:4" x14ac:dyDescent="0.15">
      <c r="D2158" s="141"/>
    </row>
    <row r="2159" spans="4:4" x14ac:dyDescent="0.15">
      <c r="D2159" s="141"/>
    </row>
    <row r="2160" spans="4:4" x14ac:dyDescent="0.15">
      <c r="D2160" s="141"/>
    </row>
    <row r="2161" spans="4:4" x14ac:dyDescent="0.15">
      <c r="D2161" s="141"/>
    </row>
    <row r="2162" spans="4:4" x14ac:dyDescent="0.15">
      <c r="D2162" s="141"/>
    </row>
    <row r="2163" spans="4:4" x14ac:dyDescent="0.15">
      <c r="D2163" s="141"/>
    </row>
    <row r="2164" spans="4:4" x14ac:dyDescent="0.15">
      <c r="D2164" s="141"/>
    </row>
    <row r="2165" spans="4:4" x14ac:dyDescent="0.15">
      <c r="D2165" s="141"/>
    </row>
    <row r="2166" spans="4:4" x14ac:dyDescent="0.15">
      <c r="D2166" s="141"/>
    </row>
    <row r="2167" spans="4:4" x14ac:dyDescent="0.15">
      <c r="D2167" s="141"/>
    </row>
    <row r="2168" spans="4:4" x14ac:dyDescent="0.15">
      <c r="D2168" s="141"/>
    </row>
    <row r="2169" spans="4:4" x14ac:dyDescent="0.15">
      <c r="D2169" s="141"/>
    </row>
    <row r="2170" spans="4:4" x14ac:dyDescent="0.15">
      <c r="D2170" s="141"/>
    </row>
    <row r="2171" spans="4:4" x14ac:dyDescent="0.15">
      <c r="D2171" s="141"/>
    </row>
    <row r="2172" spans="4:4" x14ac:dyDescent="0.15">
      <c r="D2172" s="141"/>
    </row>
    <row r="2173" spans="4:4" x14ac:dyDescent="0.15">
      <c r="D2173" s="141"/>
    </row>
    <row r="2174" spans="4:4" x14ac:dyDescent="0.15">
      <c r="D2174" s="141"/>
    </row>
    <row r="2175" spans="4:4" x14ac:dyDescent="0.15">
      <c r="D2175" s="141"/>
    </row>
    <row r="2176" spans="4:4" x14ac:dyDescent="0.15">
      <c r="D2176" s="141"/>
    </row>
    <row r="2177" spans="4:4" x14ac:dyDescent="0.15">
      <c r="D2177" s="141"/>
    </row>
    <row r="2178" spans="4:4" x14ac:dyDescent="0.15">
      <c r="D2178" s="141"/>
    </row>
    <row r="2179" spans="4:4" x14ac:dyDescent="0.15">
      <c r="D2179" s="141"/>
    </row>
    <row r="2180" spans="4:4" x14ac:dyDescent="0.15">
      <c r="D2180" s="141"/>
    </row>
    <row r="2181" spans="4:4" x14ac:dyDescent="0.15">
      <c r="D2181" s="141"/>
    </row>
    <row r="2182" spans="4:4" x14ac:dyDescent="0.15">
      <c r="D2182" s="141"/>
    </row>
    <row r="2183" spans="4:4" x14ac:dyDescent="0.15">
      <c r="D2183" s="141"/>
    </row>
    <row r="2184" spans="4:4" x14ac:dyDescent="0.15">
      <c r="D2184" s="141"/>
    </row>
    <row r="2185" spans="4:4" x14ac:dyDescent="0.15">
      <c r="D2185" s="141"/>
    </row>
    <row r="2186" spans="4:4" x14ac:dyDescent="0.15">
      <c r="D2186" s="141"/>
    </row>
    <row r="2187" spans="4:4" x14ac:dyDescent="0.15">
      <c r="D2187" s="141"/>
    </row>
    <row r="2188" spans="4:4" x14ac:dyDescent="0.15">
      <c r="D2188" s="141"/>
    </row>
    <row r="2189" spans="4:4" x14ac:dyDescent="0.15">
      <c r="D2189" s="141"/>
    </row>
    <row r="2190" spans="4:4" x14ac:dyDescent="0.15">
      <c r="D2190" s="141"/>
    </row>
    <row r="2191" spans="4:4" x14ac:dyDescent="0.15">
      <c r="D2191" s="141"/>
    </row>
    <row r="2192" spans="4:4" x14ac:dyDescent="0.15">
      <c r="D2192" s="141"/>
    </row>
    <row r="2193" spans="4:4" x14ac:dyDescent="0.15">
      <c r="D2193" s="141"/>
    </row>
    <row r="2194" spans="4:4" x14ac:dyDescent="0.15">
      <c r="D2194" s="141"/>
    </row>
    <row r="2195" spans="4:4" x14ac:dyDescent="0.15">
      <c r="D2195" s="141"/>
    </row>
    <row r="2196" spans="4:4" x14ac:dyDescent="0.15">
      <c r="D2196" s="141"/>
    </row>
    <row r="2197" spans="4:4" x14ac:dyDescent="0.15">
      <c r="D2197" s="141"/>
    </row>
    <row r="2198" spans="4:4" x14ac:dyDescent="0.15">
      <c r="D2198" s="141"/>
    </row>
    <row r="2199" spans="4:4" x14ac:dyDescent="0.15">
      <c r="D2199" s="141"/>
    </row>
    <row r="2200" spans="4:4" x14ac:dyDescent="0.15">
      <c r="D2200" s="141"/>
    </row>
    <row r="2201" spans="4:4" x14ac:dyDescent="0.15">
      <c r="D2201" s="141"/>
    </row>
    <row r="2202" spans="4:4" x14ac:dyDescent="0.15">
      <c r="D2202" s="141"/>
    </row>
    <row r="2203" spans="4:4" x14ac:dyDescent="0.15">
      <c r="D2203" s="141"/>
    </row>
    <row r="2204" spans="4:4" x14ac:dyDescent="0.15">
      <c r="D2204" s="141"/>
    </row>
    <row r="2205" spans="4:4" x14ac:dyDescent="0.15">
      <c r="D2205" s="141"/>
    </row>
    <row r="2206" spans="4:4" x14ac:dyDescent="0.15">
      <c r="D2206" s="141"/>
    </row>
    <row r="2207" spans="4:4" x14ac:dyDescent="0.15">
      <c r="D2207" s="141"/>
    </row>
    <row r="2208" spans="4:4" x14ac:dyDescent="0.15">
      <c r="D2208" s="141"/>
    </row>
    <row r="2209" spans="4:4" x14ac:dyDescent="0.15">
      <c r="D2209" s="141"/>
    </row>
    <row r="2210" spans="4:4" x14ac:dyDescent="0.15">
      <c r="D2210" s="141"/>
    </row>
    <row r="2211" spans="4:4" x14ac:dyDescent="0.15">
      <c r="D2211" s="141"/>
    </row>
    <row r="2212" spans="4:4" x14ac:dyDescent="0.15">
      <c r="D2212" s="141"/>
    </row>
    <row r="2213" spans="4:4" x14ac:dyDescent="0.15">
      <c r="D2213" s="141"/>
    </row>
    <row r="2214" spans="4:4" x14ac:dyDescent="0.15">
      <c r="D2214" s="141"/>
    </row>
    <row r="2215" spans="4:4" x14ac:dyDescent="0.15">
      <c r="D2215" s="141"/>
    </row>
    <row r="2216" spans="4:4" x14ac:dyDescent="0.15">
      <c r="D2216" s="141"/>
    </row>
    <row r="2217" spans="4:4" x14ac:dyDescent="0.15">
      <c r="D2217" s="141"/>
    </row>
    <row r="2218" spans="4:4" x14ac:dyDescent="0.15">
      <c r="D2218" s="141"/>
    </row>
    <row r="2219" spans="4:4" x14ac:dyDescent="0.15">
      <c r="D2219" s="141"/>
    </row>
    <row r="2220" spans="4:4" x14ac:dyDescent="0.15">
      <c r="D2220" s="141"/>
    </row>
    <row r="2221" spans="4:4" x14ac:dyDescent="0.15">
      <c r="D2221" s="141"/>
    </row>
    <row r="2222" spans="4:4" x14ac:dyDescent="0.15">
      <c r="D2222" s="141"/>
    </row>
    <row r="2223" spans="4:4" x14ac:dyDescent="0.15">
      <c r="D2223" s="141"/>
    </row>
    <row r="2224" spans="4:4" x14ac:dyDescent="0.15">
      <c r="D2224" s="141"/>
    </row>
    <row r="2225" spans="4:4" x14ac:dyDescent="0.15">
      <c r="D2225" s="141"/>
    </row>
    <row r="2226" spans="4:4" x14ac:dyDescent="0.15">
      <c r="D2226" s="141"/>
    </row>
    <row r="2227" spans="4:4" x14ac:dyDescent="0.15">
      <c r="D2227" s="141"/>
    </row>
    <row r="2228" spans="4:4" x14ac:dyDescent="0.15">
      <c r="D2228" s="141"/>
    </row>
    <row r="2229" spans="4:4" x14ac:dyDescent="0.15">
      <c r="D2229" s="141"/>
    </row>
    <row r="2230" spans="4:4" x14ac:dyDescent="0.15">
      <c r="D2230" s="141"/>
    </row>
    <row r="2231" spans="4:4" x14ac:dyDescent="0.15">
      <c r="D2231" s="141"/>
    </row>
    <row r="2232" spans="4:4" x14ac:dyDescent="0.15">
      <c r="D2232" s="141"/>
    </row>
    <row r="2233" spans="4:4" x14ac:dyDescent="0.15">
      <c r="D2233" s="141"/>
    </row>
    <row r="2234" spans="4:4" x14ac:dyDescent="0.15">
      <c r="D2234" s="141"/>
    </row>
    <row r="2235" spans="4:4" x14ac:dyDescent="0.15">
      <c r="D2235" s="141"/>
    </row>
    <row r="2236" spans="4:4" x14ac:dyDescent="0.15">
      <c r="D2236" s="141"/>
    </row>
    <row r="2237" spans="4:4" x14ac:dyDescent="0.15">
      <c r="D2237" s="141"/>
    </row>
    <row r="2238" spans="4:4" x14ac:dyDescent="0.15">
      <c r="D2238" s="141"/>
    </row>
    <row r="2239" spans="4:4" x14ac:dyDescent="0.15">
      <c r="D2239" s="141"/>
    </row>
    <row r="2240" spans="4:4" x14ac:dyDescent="0.15">
      <c r="D2240" s="141"/>
    </row>
    <row r="2241" spans="4:4" x14ac:dyDescent="0.15">
      <c r="D2241" s="141"/>
    </row>
    <row r="2242" spans="4:4" x14ac:dyDescent="0.15">
      <c r="D2242" s="141"/>
    </row>
    <row r="2243" spans="4:4" x14ac:dyDescent="0.15">
      <c r="D2243" s="141"/>
    </row>
    <row r="2244" spans="4:4" x14ac:dyDescent="0.15">
      <c r="D2244" s="141"/>
    </row>
    <row r="2245" spans="4:4" x14ac:dyDescent="0.15">
      <c r="D2245" s="141"/>
    </row>
    <row r="2246" spans="4:4" x14ac:dyDescent="0.15">
      <c r="D2246" s="141"/>
    </row>
    <row r="2247" spans="4:4" x14ac:dyDescent="0.15">
      <c r="D2247" s="141"/>
    </row>
    <row r="2248" spans="4:4" x14ac:dyDescent="0.15">
      <c r="D2248" s="141"/>
    </row>
    <row r="2249" spans="4:4" x14ac:dyDescent="0.15">
      <c r="D2249" s="141"/>
    </row>
    <row r="2250" spans="4:4" x14ac:dyDescent="0.15">
      <c r="D2250" s="141"/>
    </row>
    <row r="2251" spans="4:4" x14ac:dyDescent="0.15">
      <c r="D2251" s="141"/>
    </row>
    <row r="2252" spans="4:4" x14ac:dyDescent="0.15">
      <c r="D2252" s="141"/>
    </row>
    <row r="2253" spans="4:4" x14ac:dyDescent="0.15">
      <c r="D2253" s="141"/>
    </row>
    <row r="2254" spans="4:4" x14ac:dyDescent="0.15">
      <c r="D2254" s="141"/>
    </row>
    <row r="2255" spans="4:4" x14ac:dyDescent="0.15">
      <c r="D2255" s="141"/>
    </row>
    <row r="2256" spans="4:4" x14ac:dyDescent="0.15">
      <c r="D2256" s="141"/>
    </row>
    <row r="2257" spans="4:4" x14ac:dyDescent="0.15">
      <c r="D2257" s="141"/>
    </row>
    <row r="2258" spans="4:4" x14ac:dyDescent="0.15">
      <c r="D2258" s="141"/>
    </row>
    <row r="2259" spans="4:4" x14ac:dyDescent="0.15">
      <c r="D2259" s="141"/>
    </row>
    <row r="2260" spans="4:4" x14ac:dyDescent="0.15">
      <c r="D2260" s="141"/>
    </row>
    <row r="2261" spans="4:4" x14ac:dyDescent="0.15">
      <c r="D2261" s="141"/>
    </row>
    <row r="2262" spans="4:4" x14ac:dyDescent="0.15">
      <c r="D2262" s="141"/>
    </row>
    <row r="2263" spans="4:4" x14ac:dyDescent="0.15">
      <c r="D2263" s="141"/>
    </row>
    <row r="2264" spans="4:4" x14ac:dyDescent="0.15">
      <c r="D2264" s="141"/>
    </row>
    <row r="2265" spans="4:4" x14ac:dyDescent="0.15">
      <c r="D2265" s="141"/>
    </row>
    <row r="2266" spans="4:4" x14ac:dyDescent="0.15">
      <c r="D2266" s="141"/>
    </row>
    <row r="2267" spans="4:4" x14ac:dyDescent="0.15">
      <c r="D2267" s="141"/>
    </row>
    <row r="2268" spans="4:4" x14ac:dyDescent="0.15">
      <c r="D2268" s="141"/>
    </row>
    <row r="2269" spans="4:4" x14ac:dyDescent="0.15">
      <c r="D2269" s="141"/>
    </row>
    <row r="2270" spans="4:4" x14ac:dyDescent="0.15">
      <c r="D2270" s="141"/>
    </row>
    <row r="2271" spans="4:4" x14ac:dyDescent="0.15">
      <c r="D2271" s="141"/>
    </row>
    <row r="2272" spans="4:4" x14ac:dyDescent="0.15">
      <c r="D2272" s="141"/>
    </row>
    <row r="2273" spans="4:4" x14ac:dyDescent="0.15">
      <c r="D2273" s="141"/>
    </row>
    <row r="2274" spans="4:4" x14ac:dyDescent="0.15">
      <c r="D2274" s="141"/>
    </row>
    <row r="2275" spans="4:4" x14ac:dyDescent="0.15">
      <c r="D2275" s="141"/>
    </row>
    <row r="2276" spans="4:4" x14ac:dyDescent="0.15">
      <c r="D2276" s="141"/>
    </row>
    <row r="2277" spans="4:4" x14ac:dyDescent="0.15">
      <c r="D2277" s="141"/>
    </row>
    <row r="2278" spans="4:4" x14ac:dyDescent="0.15">
      <c r="D2278" s="141"/>
    </row>
    <row r="2279" spans="4:4" x14ac:dyDescent="0.15">
      <c r="D2279" s="141"/>
    </row>
    <row r="2280" spans="4:4" x14ac:dyDescent="0.15">
      <c r="D2280" s="141"/>
    </row>
    <row r="2281" spans="4:4" x14ac:dyDescent="0.15">
      <c r="D2281" s="141"/>
    </row>
    <row r="2282" spans="4:4" x14ac:dyDescent="0.15">
      <c r="D2282" s="141"/>
    </row>
    <row r="2283" spans="4:4" x14ac:dyDescent="0.15">
      <c r="D2283" s="141"/>
    </row>
    <row r="2284" spans="4:4" x14ac:dyDescent="0.15">
      <c r="D2284" s="141"/>
    </row>
    <row r="2285" spans="4:4" x14ac:dyDescent="0.15">
      <c r="D2285" s="141"/>
    </row>
    <row r="2286" spans="4:4" x14ac:dyDescent="0.15">
      <c r="D2286" s="141"/>
    </row>
    <row r="2287" spans="4:4" x14ac:dyDescent="0.15">
      <c r="D2287" s="141"/>
    </row>
    <row r="2288" spans="4:4" x14ac:dyDescent="0.15">
      <c r="D2288" s="141"/>
    </row>
    <row r="2289" spans="4:4" x14ac:dyDescent="0.15">
      <c r="D2289" s="141"/>
    </row>
    <row r="2290" spans="4:4" x14ac:dyDescent="0.15">
      <c r="D2290" s="141"/>
    </row>
    <row r="2291" spans="4:4" x14ac:dyDescent="0.15">
      <c r="D2291" s="141"/>
    </row>
    <row r="2292" spans="4:4" x14ac:dyDescent="0.15">
      <c r="D2292" s="141"/>
    </row>
    <row r="2293" spans="4:4" x14ac:dyDescent="0.15">
      <c r="D2293" s="141"/>
    </row>
    <row r="2294" spans="4:4" x14ac:dyDescent="0.15">
      <c r="D2294" s="141"/>
    </row>
    <row r="2295" spans="4:4" x14ac:dyDescent="0.15">
      <c r="D2295" s="141"/>
    </row>
    <row r="2296" spans="4:4" x14ac:dyDescent="0.15">
      <c r="D2296" s="141"/>
    </row>
    <row r="2297" spans="4:4" x14ac:dyDescent="0.15">
      <c r="D2297" s="141"/>
    </row>
    <row r="2298" spans="4:4" x14ac:dyDescent="0.15">
      <c r="D2298" s="141"/>
    </row>
    <row r="2299" spans="4:4" x14ac:dyDescent="0.15">
      <c r="D2299" s="141"/>
    </row>
    <row r="2300" spans="4:4" x14ac:dyDescent="0.15">
      <c r="D2300" s="141"/>
    </row>
    <row r="2301" spans="4:4" x14ac:dyDescent="0.15">
      <c r="D2301" s="141"/>
    </row>
    <row r="2302" spans="4:4" x14ac:dyDescent="0.15">
      <c r="D2302" s="141"/>
    </row>
    <row r="2303" spans="4:4" x14ac:dyDescent="0.15">
      <c r="D2303" s="141"/>
    </row>
    <row r="2304" spans="4:4" x14ac:dyDescent="0.15">
      <c r="D2304" s="141"/>
    </row>
    <row r="2305" spans="4:4" x14ac:dyDescent="0.15">
      <c r="D2305" s="141"/>
    </row>
    <row r="2306" spans="4:4" x14ac:dyDescent="0.15">
      <c r="D2306" s="141"/>
    </row>
    <row r="2307" spans="4:4" x14ac:dyDescent="0.15">
      <c r="D2307" s="141"/>
    </row>
    <row r="2308" spans="4:4" x14ac:dyDescent="0.15">
      <c r="D2308" s="141"/>
    </row>
    <row r="2309" spans="4:4" x14ac:dyDescent="0.15">
      <c r="D2309" s="141"/>
    </row>
    <row r="2310" spans="4:4" x14ac:dyDescent="0.15">
      <c r="D2310" s="141"/>
    </row>
    <row r="2311" spans="4:4" x14ac:dyDescent="0.15">
      <c r="D2311" s="141"/>
    </row>
    <row r="2312" spans="4:4" x14ac:dyDescent="0.15">
      <c r="D2312" s="141"/>
    </row>
    <row r="2313" spans="4:4" x14ac:dyDescent="0.15">
      <c r="D2313" s="141"/>
    </row>
    <row r="2314" spans="4:4" x14ac:dyDescent="0.15">
      <c r="D2314" s="141"/>
    </row>
    <row r="2315" spans="4:4" x14ac:dyDescent="0.15">
      <c r="D2315" s="141"/>
    </row>
    <row r="2316" spans="4:4" x14ac:dyDescent="0.15">
      <c r="D2316" s="141"/>
    </row>
    <row r="2317" spans="4:4" x14ac:dyDescent="0.15">
      <c r="D2317" s="141"/>
    </row>
    <row r="2318" spans="4:4" x14ac:dyDescent="0.15">
      <c r="D2318" s="141"/>
    </row>
    <row r="2319" spans="4:4" x14ac:dyDescent="0.15">
      <c r="D2319" s="141"/>
    </row>
    <row r="2320" spans="4:4" x14ac:dyDescent="0.15">
      <c r="D2320" s="141"/>
    </row>
    <row r="2321" spans="4:4" x14ac:dyDescent="0.15">
      <c r="D2321" s="141"/>
    </row>
    <row r="2322" spans="4:4" x14ac:dyDescent="0.15">
      <c r="D2322" s="141"/>
    </row>
    <row r="2323" spans="4:4" x14ac:dyDescent="0.15">
      <c r="D2323" s="141"/>
    </row>
    <row r="2324" spans="4:4" x14ac:dyDescent="0.15">
      <c r="D2324" s="141"/>
    </row>
    <row r="2325" spans="4:4" x14ac:dyDescent="0.15">
      <c r="D2325" s="141"/>
    </row>
    <row r="2326" spans="4:4" x14ac:dyDescent="0.15">
      <c r="D2326" s="141"/>
    </row>
    <row r="2327" spans="4:4" x14ac:dyDescent="0.15">
      <c r="D2327" s="141"/>
    </row>
    <row r="2328" spans="4:4" x14ac:dyDescent="0.15">
      <c r="D2328" s="141"/>
    </row>
    <row r="2329" spans="4:4" x14ac:dyDescent="0.15">
      <c r="D2329" s="141"/>
    </row>
    <row r="2330" spans="4:4" x14ac:dyDescent="0.15">
      <c r="D2330" s="141"/>
    </row>
    <row r="2331" spans="4:4" x14ac:dyDescent="0.15">
      <c r="D2331" s="141"/>
    </row>
    <row r="2332" spans="4:4" x14ac:dyDescent="0.15">
      <c r="D2332" s="141"/>
    </row>
    <row r="2333" spans="4:4" x14ac:dyDescent="0.15">
      <c r="D2333" s="141"/>
    </row>
    <row r="2334" spans="4:4" x14ac:dyDescent="0.15">
      <c r="D2334" s="141"/>
    </row>
    <row r="2335" spans="4:4" x14ac:dyDescent="0.15">
      <c r="D2335" s="141"/>
    </row>
    <row r="2336" spans="4:4" x14ac:dyDescent="0.15">
      <c r="D2336" s="141"/>
    </row>
    <row r="2337" spans="4:4" x14ac:dyDescent="0.15">
      <c r="D2337" s="141"/>
    </row>
    <row r="2338" spans="4:4" x14ac:dyDescent="0.15">
      <c r="D2338" s="141"/>
    </row>
    <row r="2339" spans="4:4" x14ac:dyDescent="0.15">
      <c r="D2339" s="141"/>
    </row>
    <row r="2340" spans="4:4" x14ac:dyDescent="0.15">
      <c r="D2340" s="141"/>
    </row>
    <row r="2341" spans="4:4" x14ac:dyDescent="0.15">
      <c r="D2341" s="141"/>
    </row>
    <row r="2342" spans="4:4" x14ac:dyDescent="0.15">
      <c r="D2342" s="141"/>
    </row>
    <row r="2343" spans="4:4" x14ac:dyDescent="0.15">
      <c r="D2343" s="141"/>
    </row>
    <row r="2344" spans="4:4" x14ac:dyDescent="0.15">
      <c r="D2344" s="141"/>
    </row>
    <row r="2345" spans="4:4" x14ac:dyDescent="0.15">
      <c r="D2345" s="141"/>
    </row>
    <row r="2346" spans="4:4" x14ac:dyDescent="0.15">
      <c r="D2346" s="141"/>
    </row>
    <row r="2347" spans="4:4" x14ac:dyDescent="0.15">
      <c r="D2347" s="141"/>
    </row>
    <row r="2348" spans="4:4" x14ac:dyDescent="0.15">
      <c r="D2348" s="141"/>
    </row>
    <row r="2349" spans="4:4" x14ac:dyDescent="0.15">
      <c r="D2349" s="141"/>
    </row>
    <row r="2350" spans="4:4" x14ac:dyDescent="0.15">
      <c r="D2350" s="141"/>
    </row>
    <row r="2351" spans="4:4" x14ac:dyDescent="0.15">
      <c r="D2351" s="141"/>
    </row>
    <row r="2352" spans="4:4" x14ac:dyDescent="0.15">
      <c r="D2352" s="141"/>
    </row>
    <row r="2353" spans="4:4" x14ac:dyDescent="0.15">
      <c r="D2353" s="141"/>
    </row>
    <row r="2354" spans="4:4" x14ac:dyDescent="0.15">
      <c r="D2354" s="141"/>
    </row>
    <row r="2355" spans="4:4" x14ac:dyDescent="0.15">
      <c r="D2355" s="141"/>
    </row>
    <row r="2356" spans="4:4" x14ac:dyDescent="0.15">
      <c r="D2356" s="141"/>
    </row>
    <row r="2357" spans="4:4" x14ac:dyDescent="0.15">
      <c r="D2357" s="141"/>
    </row>
    <row r="2358" spans="4:4" x14ac:dyDescent="0.15">
      <c r="D2358" s="141"/>
    </row>
    <row r="2359" spans="4:4" x14ac:dyDescent="0.15">
      <c r="D2359" s="141"/>
    </row>
    <row r="2360" spans="4:4" x14ac:dyDescent="0.15">
      <c r="D2360" s="141"/>
    </row>
    <row r="2361" spans="4:4" x14ac:dyDescent="0.15">
      <c r="D2361" s="141"/>
    </row>
    <row r="2362" spans="4:4" x14ac:dyDescent="0.15">
      <c r="D2362" s="141"/>
    </row>
    <row r="2363" spans="4:4" x14ac:dyDescent="0.15">
      <c r="D2363" s="141"/>
    </row>
    <row r="2364" spans="4:4" x14ac:dyDescent="0.15">
      <c r="D2364" s="141"/>
    </row>
    <row r="2365" spans="4:4" x14ac:dyDescent="0.15">
      <c r="D2365" s="141"/>
    </row>
    <row r="2366" spans="4:4" x14ac:dyDescent="0.15">
      <c r="D2366" s="141"/>
    </row>
    <row r="2367" spans="4:4" x14ac:dyDescent="0.15">
      <c r="D2367" s="141"/>
    </row>
    <row r="2368" spans="4:4" x14ac:dyDescent="0.15">
      <c r="D2368" s="141"/>
    </row>
    <row r="2369" spans="4:4" x14ac:dyDescent="0.15">
      <c r="D2369" s="141"/>
    </row>
    <row r="2370" spans="4:4" x14ac:dyDescent="0.15">
      <c r="D2370" s="141"/>
    </row>
    <row r="2371" spans="4:4" x14ac:dyDescent="0.15">
      <c r="D2371" s="141"/>
    </row>
    <row r="2372" spans="4:4" x14ac:dyDescent="0.15">
      <c r="D2372" s="141"/>
    </row>
    <row r="2373" spans="4:4" x14ac:dyDescent="0.15">
      <c r="D2373" s="141"/>
    </row>
    <row r="2374" spans="4:4" x14ac:dyDescent="0.15">
      <c r="D2374" s="141"/>
    </row>
    <row r="2375" spans="4:4" x14ac:dyDescent="0.15">
      <c r="D2375" s="141"/>
    </row>
    <row r="2376" spans="4:4" x14ac:dyDescent="0.15">
      <c r="D2376" s="141"/>
    </row>
    <row r="2377" spans="4:4" x14ac:dyDescent="0.15">
      <c r="D2377" s="141"/>
    </row>
    <row r="2378" spans="4:4" x14ac:dyDescent="0.15">
      <c r="D2378" s="141"/>
    </row>
    <row r="2379" spans="4:4" x14ac:dyDescent="0.15">
      <c r="D2379" s="141"/>
    </row>
    <row r="2380" spans="4:4" x14ac:dyDescent="0.15">
      <c r="D2380" s="141"/>
    </row>
    <row r="2381" spans="4:4" x14ac:dyDescent="0.15">
      <c r="D2381" s="141"/>
    </row>
    <row r="2382" spans="4:4" x14ac:dyDescent="0.15">
      <c r="D2382" s="141"/>
    </row>
    <row r="2383" spans="4:4" x14ac:dyDescent="0.15">
      <c r="D2383" s="141"/>
    </row>
    <row r="2384" spans="4:4" x14ac:dyDescent="0.15">
      <c r="D2384" s="141"/>
    </row>
    <row r="2385" spans="4:4" x14ac:dyDescent="0.15">
      <c r="D2385" s="141"/>
    </row>
    <row r="2386" spans="4:4" x14ac:dyDescent="0.15">
      <c r="D2386" s="141"/>
    </row>
    <row r="2387" spans="4:4" x14ac:dyDescent="0.15">
      <c r="D2387" s="141"/>
    </row>
    <row r="2388" spans="4:4" x14ac:dyDescent="0.15">
      <c r="D2388" s="141"/>
    </row>
    <row r="2389" spans="4:4" x14ac:dyDescent="0.15">
      <c r="D2389" s="141"/>
    </row>
    <row r="2390" spans="4:4" x14ac:dyDescent="0.15">
      <c r="D2390" s="141"/>
    </row>
    <row r="2391" spans="4:4" x14ac:dyDescent="0.15">
      <c r="D2391" s="141"/>
    </row>
    <row r="2392" spans="4:4" x14ac:dyDescent="0.15">
      <c r="D2392" s="141"/>
    </row>
    <row r="2393" spans="4:4" x14ac:dyDescent="0.15">
      <c r="D2393" s="141"/>
    </row>
    <row r="2394" spans="4:4" x14ac:dyDescent="0.15">
      <c r="D2394" s="141"/>
    </row>
    <row r="2395" spans="4:4" x14ac:dyDescent="0.15">
      <c r="D2395" s="141"/>
    </row>
    <row r="2396" spans="4:4" x14ac:dyDescent="0.15">
      <c r="D2396" s="141"/>
    </row>
    <row r="2397" spans="4:4" x14ac:dyDescent="0.15">
      <c r="D2397" s="141"/>
    </row>
    <row r="2398" spans="4:4" x14ac:dyDescent="0.15">
      <c r="D2398" s="141"/>
    </row>
    <row r="2399" spans="4:4" x14ac:dyDescent="0.15">
      <c r="D2399" s="141"/>
    </row>
    <row r="2400" spans="4:4" x14ac:dyDescent="0.15">
      <c r="D2400" s="141"/>
    </row>
    <row r="2401" spans="4:4" x14ac:dyDescent="0.15">
      <c r="D2401" s="141"/>
    </row>
    <row r="2402" spans="4:4" x14ac:dyDescent="0.15">
      <c r="D2402" s="141"/>
    </row>
    <row r="2403" spans="4:4" x14ac:dyDescent="0.15">
      <c r="D2403" s="141"/>
    </row>
    <row r="2404" spans="4:4" x14ac:dyDescent="0.15">
      <c r="D2404" s="141"/>
    </row>
    <row r="2405" spans="4:4" x14ac:dyDescent="0.15">
      <c r="D2405" s="141"/>
    </row>
    <row r="2406" spans="4:4" x14ac:dyDescent="0.15">
      <c r="D2406" s="141"/>
    </row>
    <row r="2407" spans="4:4" x14ac:dyDescent="0.15">
      <c r="D2407" s="141"/>
    </row>
    <row r="2408" spans="4:4" x14ac:dyDescent="0.15">
      <c r="D2408" s="141"/>
    </row>
    <row r="2409" spans="4:4" x14ac:dyDescent="0.15">
      <c r="D2409" s="141"/>
    </row>
    <row r="2410" spans="4:4" x14ac:dyDescent="0.15">
      <c r="D2410" s="141"/>
    </row>
    <row r="2411" spans="4:4" x14ac:dyDescent="0.15">
      <c r="D2411" s="141"/>
    </row>
    <row r="2412" spans="4:4" x14ac:dyDescent="0.15">
      <c r="D2412" s="141"/>
    </row>
    <row r="2413" spans="4:4" x14ac:dyDescent="0.15">
      <c r="D2413" s="141"/>
    </row>
    <row r="2414" spans="4:4" x14ac:dyDescent="0.15">
      <c r="D2414" s="141"/>
    </row>
    <row r="2415" spans="4:4" x14ac:dyDescent="0.15">
      <c r="D2415" s="141"/>
    </row>
    <row r="2416" spans="4:4" x14ac:dyDescent="0.15">
      <c r="D2416" s="141"/>
    </row>
    <row r="2417" spans="4:4" x14ac:dyDescent="0.15">
      <c r="D2417" s="141"/>
    </row>
    <row r="2418" spans="4:4" x14ac:dyDescent="0.15">
      <c r="D2418" s="141"/>
    </row>
    <row r="2419" spans="4:4" x14ac:dyDescent="0.15">
      <c r="D2419" s="141"/>
    </row>
    <row r="2420" spans="4:4" x14ac:dyDescent="0.15">
      <c r="D2420" s="141"/>
    </row>
    <row r="2421" spans="4:4" x14ac:dyDescent="0.15">
      <c r="D2421" s="141"/>
    </row>
    <row r="2422" spans="4:4" x14ac:dyDescent="0.15">
      <c r="D2422" s="141"/>
    </row>
    <row r="2423" spans="4:4" x14ac:dyDescent="0.15">
      <c r="D2423" s="141"/>
    </row>
    <row r="2424" spans="4:4" x14ac:dyDescent="0.15">
      <c r="D2424" s="141"/>
    </row>
    <row r="2425" spans="4:4" x14ac:dyDescent="0.15">
      <c r="D2425" s="141"/>
    </row>
    <row r="2426" spans="4:4" x14ac:dyDescent="0.15">
      <c r="D2426" s="141"/>
    </row>
    <row r="2427" spans="4:4" x14ac:dyDescent="0.15">
      <c r="D2427" s="141"/>
    </row>
    <row r="2428" spans="4:4" x14ac:dyDescent="0.15">
      <c r="D2428" s="141"/>
    </row>
    <row r="2429" spans="4:4" x14ac:dyDescent="0.15">
      <c r="D2429" s="141"/>
    </row>
    <row r="2430" spans="4:4" x14ac:dyDescent="0.15">
      <c r="D2430" s="141"/>
    </row>
    <row r="2431" spans="4:4" x14ac:dyDescent="0.15">
      <c r="D2431" s="141"/>
    </row>
    <row r="2432" spans="4:4" x14ac:dyDescent="0.15">
      <c r="D2432" s="141"/>
    </row>
    <row r="2433" spans="4:4" x14ac:dyDescent="0.15">
      <c r="D2433" s="141"/>
    </row>
    <row r="2434" spans="4:4" x14ac:dyDescent="0.15">
      <c r="D2434" s="141"/>
    </row>
    <row r="2435" spans="4:4" x14ac:dyDescent="0.15">
      <c r="D2435" s="141"/>
    </row>
    <row r="2436" spans="4:4" x14ac:dyDescent="0.15">
      <c r="D2436" s="141"/>
    </row>
    <row r="2437" spans="4:4" x14ac:dyDescent="0.15">
      <c r="D2437" s="141"/>
    </row>
    <row r="2438" spans="4:4" x14ac:dyDescent="0.15">
      <c r="D2438" s="141"/>
    </row>
    <row r="2439" spans="4:4" x14ac:dyDescent="0.15">
      <c r="D2439" s="141"/>
    </row>
    <row r="2440" spans="4:4" x14ac:dyDescent="0.15">
      <c r="D2440" s="141"/>
    </row>
    <row r="2441" spans="4:4" x14ac:dyDescent="0.15">
      <c r="D2441" s="141"/>
    </row>
    <row r="2442" spans="4:4" x14ac:dyDescent="0.15">
      <c r="D2442" s="141"/>
    </row>
    <row r="2443" spans="4:4" x14ac:dyDescent="0.15">
      <c r="D2443" s="141"/>
    </row>
    <row r="2444" spans="4:4" x14ac:dyDescent="0.15">
      <c r="D2444" s="141"/>
    </row>
    <row r="2445" spans="4:4" x14ac:dyDescent="0.15">
      <c r="D2445" s="141"/>
    </row>
    <row r="2446" spans="4:4" x14ac:dyDescent="0.15">
      <c r="D2446" s="141"/>
    </row>
    <row r="2447" spans="4:4" x14ac:dyDescent="0.15">
      <c r="D2447" s="141"/>
    </row>
    <row r="2448" spans="4:4" x14ac:dyDescent="0.15">
      <c r="D2448" s="141"/>
    </row>
    <row r="2449" spans="4:4" x14ac:dyDescent="0.15">
      <c r="D2449" s="141"/>
    </row>
    <row r="2450" spans="4:4" x14ac:dyDescent="0.15">
      <c r="D2450" s="141"/>
    </row>
    <row r="2451" spans="4:4" x14ac:dyDescent="0.15">
      <c r="D2451" s="141"/>
    </row>
    <row r="2452" spans="4:4" x14ac:dyDescent="0.15">
      <c r="D2452" s="141"/>
    </row>
    <row r="2453" spans="4:4" x14ac:dyDescent="0.15">
      <c r="D2453" s="141"/>
    </row>
    <row r="2454" spans="4:4" x14ac:dyDescent="0.15">
      <c r="D2454" s="141"/>
    </row>
    <row r="2455" spans="4:4" x14ac:dyDescent="0.15">
      <c r="D2455" s="141"/>
    </row>
    <row r="2456" spans="4:4" x14ac:dyDescent="0.15">
      <c r="D2456" s="141"/>
    </row>
    <row r="2457" spans="4:4" x14ac:dyDescent="0.15">
      <c r="D2457" s="141"/>
    </row>
    <row r="2458" spans="4:4" x14ac:dyDescent="0.15">
      <c r="D2458" s="141"/>
    </row>
    <row r="2459" spans="4:4" x14ac:dyDescent="0.15">
      <c r="D2459" s="141"/>
    </row>
    <row r="2460" spans="4:4" x14ac:dyDescent="0.15">
      <c r="D2460" s="141"/>
    </row>
    <row r="2461" spans="4:4" x14ac:dyDescent="0.15">
      <c r="D2461" s="141"/>
    </row>
    <row r="2462" spans="4:4" x14ac:dyDescent="0.15">
      <c r="D2462" s="141"/>
    </row>
    <row r="2463" spans="4:4" x14ac:dyDescent="0.15">
      <c r="D2463" s="141"/>
    </row>
    <row r="2464" spans="4:4" x14ac:dyDescent="0.15">
      <c r="D2464" s="141"/>
    </row>
    <row r="2465" spans="4:4" x14ac:dyDescent="0.15">
      <c r="D2465" s="141"/>
    </row>
    <row r="2466" spans="4:4" x14ac:dyDescent="0.15">
      <c r="D2466" s="141"/>
    </row>
    <row r="2467" spans="4:4" x14ac:dyDescent="0.15">
      <c r="D2467" s="141"/>
    </row>
    <row r="2468" spans="4:4" x14ac:dyDescent="0.15">
      <c r="D2468" s="141"/>
    </row>
    <row r="2469" spans="4:4" x14ac:dyDescent="0.15">
      <c r="D2469" s="141"/>
    </row>
    <row r="2470" spans="4:4" x14ac:dyDescent="0.15">
      <c r="D2470" s="141"/>
    </row>
    <row r="2471" spans="4:4" x14ac:dyDescent="0.15">
      <c r="D2471" s="141"/>
    </row>
    <row r="2472" spans="4:4" x14ac:dyDescent="0.15">
      <c r="D2472" s="141"/>
    </row>
    <row r="2473" spans="4:4" x14ac:dyDescent="0.15">
      <c r="D2473" s="141"/>
    </row>
    <row r="2474" spans="4:4" x14ac:dyDescent="0.15">
      <c r="D2474" s="141"/>
    </row>
    <row r="2475" spans="4:4" x14ac:dyDescent="0.15">
      <c r="D2475" s="141"/>
    </row>
    <row r="2476" spans="4:4" x14ac:dyDescent="0.15">
      <c r="D2476" s="141"/>
    </row>
    <row r="2477" spans="4:4" x14ac:dyDescent="0.15">
      <c r="D2477" s="141"/>
    </row>
    <row r="2478" spans="4:4" x14ac:dyDescent="0.15">
      <c r="D2478" s="141"/>
    </row>
    <row r="2479" spans="4:4" x14ac:dyDescent="0.15">
      <c r="D2479" s="141"/>
    </row>
    <row r="2480" spans="4:4" x14ac:dyDescent="0.15">
      <c r="D2480" s="141"/>
    </row>
    <row r="2481" spans="4:4" x14ac:dyDescent="0.15">
      <c r="D2481" s="141"/>
    </row>
    <row r="2482" spans="4:4" x14ac:dyDescent="0.15">
      <c r="D2482" s="141"/>
    </row>
    <row r="2483" spans="4:4" x14ac:dyDescent="0.15">
      <c r="D2483" s="141"/>
    </row>
    <row r="2484" spans="4:4" x14ac:dyDescent="0.15">
      <c r="D2484" s="141"/>
    </row>
    <row r="2485" spans="4:4" x14ac:dyDescent="0.15">
      <c r="D2485" s="141"/>
    </row>
    <row r="2486" spans="4:4" x14ac:dyDescent="0.15">
      <c r="D2486" s="141"/>
    </row>
    <row r="2487" spans="4:4" x14ac:dyDescent="0.15">
      <c r="D2487" s="141"/>
    </row>
    <row r="2488" spans="4:4" x14ac:dyDescent="0.15">
      <c r="D2488" s="141"/>
    </row>
    <row r="2489" spans="4:4" x14ac:dyDescent="0.15">
      <c r="D2489" s="141"/>
    </row>
    <row r="2490" spans="4:4" x14ac:dyDescent="0.15">
      <c r="D2490" s="141"/>
    </row>
    <row r="2491" spans="4:4" x14ac:dyDescent="0.15">
      <c r="D2491" s="141"/>
    </row>
    <row r="2492" spans="4:4" x14ac:dyDescent="0.15">
      <c r="D2492" s="141"/>
    </row>
    <row r="2493" spans="4:4" x14ac:dyDescent="0.15">
      <c r="D2493" s="141"/>
    </row>
    <row r="2494" spans="4:4" x14ac:dyDescent="0.15">
      <c r="D2494" s="141"/>
    </row>
    <row r="2495" spans="4:4" x14ac:dyDescent="0.15">
      <c r="D2495" s="141"/>
    </row>
    <row r="2496" spans="4:4" x14ac:dyDescent="0.15">
      <c r="D2496" s="141"/>
    </row>
    <row r="2497" spans="4:4" x14ac:dyDescent="0.15">
      <c r="D2497" s="141"/>
    </row>
    <row r="2498" spans="4:4" x14ac:dyDescent="0.15">
      <c r="D2498" s="141"/>
    </row>
    <row r="2499" spans="4:4" x14ac:dyDescent="0.15">
      <c r="D2499" s="141"/>
    </row>
    <row r="2500" spans="4:4" x14ac:dyDescent="0.15">
      <c r="D2500" s="141"/>
    </row>
    <row r="2501" spans="4:4" x14ac:dyDescent="0.15">
      <c r="D2501" s="141"/>
    </row>
    <row r="2502" spans="4:4" x14ac:dyDescent="0.15">
      <c r="D2502" s="141"/>
    </row>
    <row r="2503" spans="4:4" x14ac:dyDescent="0.15">
      <c r="D2503" s="141"/>
    </row>
    <row r="2504" spans="4:4" x14ac:dyDescent="0.15">
      <c r="D2504" s="141"/>
    </row>
    <row r="2505" spans="4:4" x14ac:dyDescent="0.15">
      <c r="D2505" s="141"/>
    </row>
    <row r="2506" spans="4:4" x14ac:dyDescent="0.15">
      <c r="D2506" s="141"/>
    </row>
    <row r="2507" spans="4:4" x14ac:dyDescent="0.15">
      <c r="D2507" s="141"/>
    </row>
    <row r="2508" spans="4:4" x14ac:dyDescent="0.15">
      <c r="D2508" s="141"/>
    </row>
    <row r="2509" spans="4:4" x14ac:dyDescent="0.15">
      <c r="D2509" s="141"/>
    </row>
    <row r="2510" spans="4:4" x14ac:dyDescent="0.15">
      <c r="D2510" s="141"/>
    </row>
    <row r="2511" spans="4:4" x14ac:dyDescent="0.15">
      <c r="D2511" s="141"/>
    </row>
    <row r="2512" spans="4:4" x14ac:dyDescent="0.15">
      <c r="D2512" s="141"/>
    </row>
    <row r="2513" spans="4:4" x14ac:dyDescent="0.15">
      <c r="D2513" s="141"/>
    </row>
    <row r="2514" spans="4:4" x14ac:dyDescent="0.15">
      <c r="D2514" s="141"/>
    </row>
    <row r="2515" spans="4:4" x14ac:dyDescent="0.15">
      <c r="D2515" s="141"/>
    </row>
    <row r="2516" spans="4:4" x14ac:dyDescent="0.15">
      <c r="D2516" s="141"/>
    </row>
    <row r="2517" spans="4:4" x14ac:dyDescent="0.15">
      <c r="D2517" s="141"/>
    </row>
    <row r="2518" spans="4:4" x14ac:dyDescent="0.15">
      <c r="D2518" s="141"/>
    </row>
    <row r="2519" spans="4:4" x14ac:dyDescent="0.15">
      <c r="D2519" s="141"/>
    </row>
    <row r="2520" spans="4:4" x14ac:dyDescent="0.15">
      <c r="D2520" s="141"/>
    </row>
    <row r="2521" spans="4:4" x14ac:dyDescent="0.15">
      <c r="D2521" s="141"/>
    </row>
    <row r="2522" spans="4:4" x14ac:dyDescent="0.15">
      <c r="D2522" s="141"/>
    </row>
    <row r="2523" spans="4:4" x14ac:dyDescent="0.15">
      <c r="D2523" s="141"/>
    </row>
    <row r="2524" spans="4:4" x14ac:dyDescent="0.15">
      <c r="D2524" s="141"/>
    </row>
    <row r="2525" spans="4:4" x14ac:dyDescent="0.15">
      <c r="D2525" s="141"/>
    </row>
    <row r="2526" spans="4:4" x14ac:dyDescent="0.15">
      <c r="D2526" s="141"/>
    </row>
    <row r="2527" spans="4:4" x14ac:dyDescent="0.15">
      <c r="D2527" s="141"/>
    </row>
    <row r="2528" spans="4:4" x14ac:dyDescent="0.15">
      <c r="D2528" s="141"/>
    </row>
    <row r="2529" spans="4:4" x14ac:dyDescent="0.15">
      <c r="D2529" s="141"/>
    </row>
    <row r="2530" spans="4:4" x14ac:dyDescent="0.15">
      <c r="D2530" s="141"/>
    </row>
    <row r="2531" spans="4:4" x14ac:dyDescent="0.15">
      <c r="D2531" s="141"/>
    </row>
    <row r="2532" spans="4:4" x14ac:dyDescent="0.15">
      <c r="D2532" s="141"/>
    </row>
    <row r="2533" spans="4:4" x14ac:dyDescent="0.15">
      <c r="D2533" s="141"/>
    </row>
    <row r="2534" spans="4:4" x14ac:dyDescent="0.15">
      <c r="D2534" s="141"/>
    </row>
    <row r="2535" spans="4:4" x14ac:dyDescent="0.15">
      <c r="D2535" s="141"/>
    </row>
    <row r="2536" spans="4:4" x14ac:dyDescent="0.15">
      <c r="D2536" s="141"/>
    </row>
    <row r="2537" spans="4:4" x14ac:dyDescent="0.15">
      <c r="D2537" s="141"/>
    </row>
    <row r="2538" spans="4:4" x14ac:dyDescent="0.15">
      <c r="D2538" s="141"/>
    </row>
    <row r="2539" spans="4:4" x14ac:dyDescent="0.15">
      <c r="D2539" s="141"/>
    </row>
    <row r="2540" spans="4:4" x14ac:dyDescent="0.15">
      <c r="D2540" s="141"/>
    </row>
    <row r="2541" spans="4:4" x14ac:dyDescent="0.15">
      <c r="D2541" s="141"/>
    </row>
    <row r="2542" spans="4:4" x14ac:dyDescent="0.15">
      <c r="D2542" s="141"/>
    </row>
    <row r="2543" spans="4:4" x14ac:dyDescent="0.15">
      <c r="D2543" s="141"/>
    </row>
    <row r="2544" spans="4:4" x14ac:dyDescent="0.15">
      <c r="D2544" s="141"/>
    </row>
    <row r="2545" spans="4:4" x14ac:dyDescent="0.15">
      <c r="D2545" s="141"/>
    </row>
    <row r="2546" spans="4:4" x14ac:dyDescent="0.15">
      <c r="D2546" s="141"/>
    </row>
    <row r="2547" spans="4:4" x14ac:dyDescent="0.15">
      <c r="D2547" s="141"/>
    </row>
    <row r="2548" spans="4:4" x14ac:dyDescent="0.15">
      <c r="D2548" s="141"/>
    </row>
    <row r="2549" spans="4:4" x14ac:dyDescent="0.15">
      <c r="D2549" s="141"/>
    </row>
    <row r="2550" spans="4:4" x14ac:dyDescent="0.15">
      <c r="D2550" s="141"/>
    </row>
    <row r="2551" spans="4:4" x14ac:dyDescent="0.15">
      <c r="D2551" s="141"/>
    </row>
    <row r="2552" spans="4:4" x14ac:dyDescent="0.15">
      <c r="D2552" s="141"/>
    </row>
    <row r="2553" spans="4:4" x14ac:dyDescent="0.15">
      <c r="D2553" s="141"/>
    </row>
    <row r="2554" spans="4:4" x14ac:dyDescent="0.15">
      <c r="D2554" s="141"/>
    </row>
    <row r="2555" spans="4:4" x14ac:dyDescent="0.15">
      <c r="D2555" s="141"/>
    </row>
    <row r="2556" spans="4:4" x14ac:dyDescent="0.15">
      <c r="D2556" s="141"/>
    </row>
    <row r="2557" spans="4:4" x14ac:dyDescent="0.15">
      <c r="D2557" s="141"/>
    </row>
    <row r="2558" spans="4:4" x14ac:dyDescent="0.15">
      <c r="D2558" s="141"/>
    </row>
    <row r="2559" spans="4:4" x14ac:dyDescent="0.15">
      <c r="D2559" s="141"/>
    </row>
    <row r="2560" spans="4:4" x14ac:dyDescent="0.15">
      <c r="D2560" s="141"/>
    </row>
    <row r="2561" spans="4:4" x14ac:dyDescent="0.15">
      <c r="D2561" s="141"/>
    </row>
    <row r="2562" spans="4:4" x14ac:dyDescent="0.15">
      <c r="D2562" s="141"/>
    </row>
    <row r="2563" spans="4:4" x14ac:dyDescent="0.15">
      <c r="D2563" s="141"/>
    </row>
    <row r="2564" spans="4:4" x14ac:dyDescent="0.15">
      <c r="D2564" s="141"/>
    </row>
    <row r="2565" spans="4:4" x14ac:dyDescent="0.15">
      <c r="D2565" s="141"/>
    </row>
    <row r="2566" spans="4:4" x14ac:dyDescent="0.15">
      <c r="D2566" s="141"/>
    </row>
    <row r="2567" spans="4:4" x14ac:dyDescent="0.15">
      <c r="D2567" s="141"/>
    </row>
    <row r="2568" spans="4:4" x14ac:dyDescent="0.15">
      <c r="D2568" s="141"/>
    </row>
    <row r="2569" spans="4:4" x14ac:dyDescent="0.15">
      <c r="D2569" s="141"/>
    </row>
    <row r="2570" spans="4:4" x14ac:dyDescent="0.15">
      <c r="D2570" s="141"/>
    </row>
    <row r="2571" spans="4:4" x14ac:dyDescent="0.15">
      <c r="D2571" s="141"/>
    </row>
    <row r="2572" spans="4:4" x14ac:dyDescent="0.15">
      <c r="D2572" s="141"/>
    </row>
    <row r="2573" spans="4:4" x14ac:dyDescent="0.15">
      <c r="D2573" s="141"/>
    </row>
    <row r="2574" spans="4:4" x14ac:dyDescent="0.15">
      <c r="D2574" s="141"/>
    </row>
    <row r="2575" spans="4:4" x14ac:dyDescent="0.15">
      <c r="D2575" s="141"/>
    </row>
    <row r="2576" spans="4:4" x14ac:dyDescent="0.15">
      <c r="D2576" s="141"/>
    </row>
    <row r="2577" spans="4:4" x14ac:dyDescent="0.15">
      <c r="D2577" s="141"/>
    </row>
    <row r="2578" spans="4:4" x14ac:dyDescent="0.15">
      <c r="D2578" s="141"/>
    </row>
    <row r="2579" spans="4:4" x14ac:dyDescent="0.15">
      <c r="D2579" s="141"/>
    </row>
    <row r="2580" spans="4:4" x14ac:dyDescent="0.15">
      <c r="D2580" s="141"/>
    </row>
    <row r="2581" spans="4:4" x14ac:dyDescent="0.15">
      <c r="D2581" s="141"/>
    </row>
    <row r="2582" spans="4:4" x14ac:dyDescent="0.15">
      <c r="D2582" s="141"/>
    </row>
    <row r="2583" spans="4:4" x14ac:dyDescent="0.15">
      <c r="D2583" s="141"/>
    </row>
    <row r="2584" spans="4:4" x14ac:dyDescent="0.15">
      <c r="D2584" s="141"/>
    </row>
    <row r="2585" spans="4:4" x14ac:dyDescent="0.15">
      <c r="D2585" s="141"/>
    </row>
    <row r="2586" spans="4:4" x14ac:dyDescent="0.15">
      <c r="D2586" s="141"/>
    </row>
    <row r="2587" spans="4:4" x14ac:dyDescent="0.15">
      <c r="D2587" s="141"/>
    </row>
    <row r="2588" spans="4:4" x14ac:dyDescent="0.15">
      <c r="D2588" s="141"/>
    </row>
    <row r="2589" spans="4:4" x14ac:dyDescent="0.15">
      <c r="D2589" s="141"/>
    </row>
    <row r="2590" spans="4:4" x14ac:dyDescent="0.15">
      <c r="D2590" s="141"/>
    </row>
    <row r="2591" spans="4:4" x14ac:dyDescent="0.15">
      <c r="D2591" s="141"/>
    </row>
    <row r="2592" spans="4:4" x14ac:dyDescent="0.15">
      <c r="D2592" s="141"/>
    </row>
    <row r="2593" spans="4:4" x14ac:dyDescent="0.15">
      <c r="D2593" s="141"/>
    </row>
    <row r="2594" spans="4:4" x14ac:dyDescent="0.15">
      <c r="D2594" s="141"/>
    </row>
    <row r="2595" spans="4:4" x14ac:dyDescent="0.15">
      <c r="D2595" s="141"/>
    </row>
    <row r="2596" spans="4:4" x14ac:dyDescent="0.15">
      <c r="D2596" s="141"/>
    </row>
    <row r="2597" spans="4:4" x14ac:dyDescent="0.15">
      <c r="D2597" s="141"/>
    </row>
    <row r="2598" spans="4:4" x14ac:dyDescent="0.15">
      <c r="D2598" s="141"/>
    </row>
    <row r="2599" spans="4:4" x14ac:dyDescent="0.15">
      <c r="D2599" s="141"/>
    </row>
    <row r="2600" spans="4:4" x14ac:dyDescent="0.15">
      <c r="D2600" s="141"/>
    </row>
    <row r="2601" spans="4:4" x14ac:dyDescent="0.15">
      <c r="D2601" s="141"/>
    </row>
    <row r="2602" spans="4:4" x14ac:dyDescent="0.15">
      <c r="D2602" s="141"/>
    </row>
    <row r="2603" spans="4:4" x14ac:dyDescent="0.15">
      <c r="D2603" s="141"/>
    </row>
    <row r="2604" spans="4:4" x14ac:dyDescent="0.15">
      <c r="D2604" s="141"/>
    </row>
    <row r="2605" spans="4:4" x14ac:dyDescent="0.15">
      <c r="D2605" s="141"/>
    </row>
    <row r="2606" spans="4:4" x14ac:dyDescent="0.15">
      <c r="D2606" s="141"/>
    </row>
    <row r="2607" spans="4:4" x14ac:dyDescent="0.15">
      <c r="D2607" s="141"/>
    </row>
    <row r="2608" spans="4:4" x14ac:dyDescent="0.15">
      <c r="D2608" s="141"/>
    </row>
    <row r="2609" spans="4:4" x14ac:dyDescent="0.15">
      <c r="D2609" s="141"/>
    </row>
    <row r="2610" spans="4:4" x14ac:dyDescent="0.15">
      <c r="D2610" s="141"/>
    </row>
    <row r="2611" spans="4:4" x14ac:dyDescent="0.15">
      <c r="D2611" s="141"/>
    </row>
    <row r="2612" spans="4:4" x14ac:dyDescent="0.15">
      <c r="D2612" s="141"/>
    </row>
    <row r="2613" spans="4:4" x14ac:dyDescent="0.15">
      <c r="D2613" s="141"/>
    </row>
    <row r="2614" spans="4:4" x14ac:dyDescent="0.15">
      <c r="D2614" s="141"/>
    </row>
    <row r="2615" spans="4:4" x14ac:dyDescent="0.15">
      <c r="D2615" s="141"/>
    </row>
    <row r="2616" spans="4:4" x14ac:dyDescent="0.15">
      <c r="D2616" s="141"/>
    </row>
    <row r="2617" spans="4:4" x14ac:dyDescent="0.15">
      <c r="D2617" s="141"/>
    </row>
    <row r="2618" spans="4:4" x14ac:dyDescent="0.15">
      <c r="D2618" s="141"/>
    </row>
    <row r="2619" spans="4:4" x14ac:dyDescent="0.15">
      <c r="D2619" s="141"/>
    </row>
    <row r="2620" spans="4:4" x14ac:dyDescent="0.15">
      <c r="D2620" s="141"/>
    </row>
    <row r="2621" spans="4:4" x14ac:dyDescent="0.15">
      <c r="D2621" s="141"/>
    </row>
    <row r="2622" spans="4:4" x14ac:dyDescent="0.15">
      <c r="D2622" s="141"/>
    </row>
    <row r="2623" spans="4:4" x14ac:dyDescent="0.15">
      <c r="D2623" s="141"/>
    </row>
    <row r="2624" spans="4:4" x14ac:dyDescent="0.15">
      <c r="D2624" s="141"/>
    </row>
    <row r="2625" spans="4:4" x14ac:dyDescent="0.15">
      <c r="D2625" s="141"/>
    </row>
    <row r="2626" spans="4:4" x14ac:dyDescent="0.15">
      <c r="D2626" s="141"/>
    </row>
    <row r="2627" spans="4:4" x14ac:dyDescent="0.15">
      <c r="D2627" s="141"/>
    </row>
    <row r="2628" spans="4:4" x14ac:dyDescent="0.15">
      <c r="D2628" s="141"/>
    </row>
    <row r="2629" spans="4:4" x14ac:dyDescent="0.15">
      <c r="D2629" s="141"/>
    </row>
    <row r="2630" spans="4:4" x14ac:dyDescent="0.15">
      <c r="D2630" s="141"/>
    </row>
    <row r="2631" spans="4:4" x14ac:dyDescent="0.15">
      <c r="D2631" s="141"/>
    </row>
    <row r="2632" spans="4:4" x14ac:dyDescent="0.15">
      <c r="D2632" s="141"/>
    </row>
    <row r="2633" spans="4:4" x14ac:dyDescent="0.15">
      <c r="D2633" s="141"/>
    </row>
    <row r="2634" spans="4:4" x14ac:dyDescent="0.15">
      <c r="D2634" s="141"/>
    </row>
    <row r="2635" spans="4:4" x14ac:dyDescent="0.15">
      <c r="D2635" s="141"/>
    </row>
    <row r="2636" spans="4:4" x14ac:dyDescent="0.15">
      <c r="D2636" s="141"/>
    </row>
    <row r="2637" spans="4:4" x14ac:dyDescent="0.15">
      <c r="D2637" s="141"/>
    </row>
    <row r="2638" spans="4:4" x14ac:dyDescent="0.15">
      <c r="D2638" s="141"/>
    </row>
    <row r="2639" spans="4:4" x14ac:dyDescent="0.15">
      <c r="D2639" s="141"/>
    </row>
    <row r="2640" spans="4:4" x14ac:dyDescent="0.15">
      <c r="D2640" s="141"/>
    </row>
    <row r="2641" spans="4:4" x14ac:dyDescent="0.15">
      <c r="D2641" s="141"/>
    </row>
    <row r="2642" spans="4:4" x14ac:dyDescent="0.15">
      <c r="D2642" s="141"/>
    </row>
    <row r="2643" spans="4:4" x14ac:dyDescent="0.15">
      <c r="D2643" s="141"/>
    </row>
    <row r="2644" spans="4:4" x14ac:dyDescent="0.15">
      <c r="D2644" s="141"/>
    </row>
    <row r="2645" spans="4:4" x14ac:dyDescent="0.15">
      <c r="D2645" s="141"/>
    </row>
    <row r="2646" spans="4:4" x14ac:dyDescent="0.15">
      <c r="D2646" s="141"/>
    </row>
    <row r="2647" spans="4:4" x14ac:dyDescent="0.15">
      <c r="D2647" s="141"/>
    </row>
    <row r="2648" spans="4:4" x14ac:dyDescent="0.15">
      <c r="D2648" s="141"/>
    </row>
    <row r="2649" spans="4:4" x14ac:dyDescent="0.15">
      <c r="D2649" s="141"/>
    </row>
    <row r="2650" spans="4:4" x14ac:dyDescent="0.15">
      <c r="D2650" s="141"/>
    </row>
    <row r="2651" spans="4:4" x14ac:dyDescent="0.15">
      <c r="D2651" s="141"/>
    </row>
    <row r="2652" spans="4:4" x14ac:dyDescent="0.15">
      <c r="D2652" s="141"/>
    </row>
    <row r="2653" spans="4:4" x14ac:dyDescent="0.15">
      <c r="D2653" s="141"/>
    </row>
    <row r="2654" spans="4:4" x14ac:dyDescent="0.15">
      <c r="D2654" s="141"/>
    </row>
    <row r="2655" spans="4:4" x14ac:dyDescent="0.15">
      <c r="D2655" s="141"/>
    </row>
    <row r="2656" spans="4:4" x14ac:dyDescent="0.15">
      <c r="D2656" s="141"/>
    </row>
    <row r="2657" spans="4:4" x14ac:dyDescent="0.15">
      <c r="D2657" s="141"/>
    </row>
    <row r="2658" spans="4:4" x14ac:dyDescent="0.15">
      <c r="D2658" s="141"/>
    </row>
    <row r="2659" spans="4:4" x14ac:dyDescent="0.15">
      <c r="D2659" s="141"/>
    </row>
    <row r="2660" spans="4:4" x14ac:dyDescent="0.15">
      <c r="D2660" s="141"/>
    </row>
    <row r="2661" spans="4:4" x14ac:dyDescent="0.15">
      <c r="D2661" s="141"/>
    </row>
    <row r="2662" spans="4:4" x14ac:dyDescent="0.15">
      <c r="D2662" s="141"/>
    </row>
    <row r="2663" spans="4:4" x14ac:dyDescent="0.15">
      <c r="D2663" s="141"/>
    </row>
    <row r="2664" spans="4:4" x14ac:dyDescent="0.15">
      <c r="D2664" s="141"/>
    </row>
    <row r="2665" spans="4:4" x14ac:dyDescent="0.15">
      <c r="D2665" s="141"/>
    </row>
    <row r="2666" spans="4:4" x14ac:dyDescent="0.15">
      <c r="D2666" s="141"/>
    </row>
    <row r="2667" spans="4:4" x14ac:dyDescent="0.15">
      <c r="D2667" s="141"/>
    </row>
    <row r="2668" spans="4:4" x14ac:dyDescent="0.15">
      <c r="D2668" s="141"/>
    </row>
    <row r="2669" spans="4:4" x14ac:dyDescent="0.15">
      <c r="D2669" s="141"/>
    </row>
    <row r="2670" spans="4:4" x14ac:dyDescent="0.15">
      <c r="D2670" s="141"/>
    </row>
    <row r="2671" spans="4:4" x14ac:dyDescent="0.15">
      <c r="D2671" s="141"/>
    </row>
    <row r="2672" spans="4:4" x14ac:dyDescent="0.15">
      <c r="D2672" s="141"/>
    </row>
    <row r="2673" spans="4:4" x14ac:dyDescent="0.15">
      <c r="D2673" s="141"/>
    </row>
    <row r="2674" spans="4:4" x14ac:dyDescent="0.15">
      <c r="D2674" s="141"/>
    </row>
    <row r="2675" spans="4:4" x14ac:dyDescent="0.15">
      <c r="D2675" s="141"/>
    </row>
    <row r="2676" spans="4:4" x14ac:dyDescent="0.15">
      <c r="D2676" s="141"/>
    </row>
    <row r="2677" spans="4:4" x14ac:dyDescent="0.15">
      <c r="D2677" s="141"/>
    </row>
    <row r="2678" spans="4:4" x14ac:dyDescent="0.15">
      <c r="D2678" s="141"/>
    </row>
    <row r="2679" spans="4:4" x14ac:dyDescent="0.15">
      <c r="D2679" s="141"/>
    </row>
    <row r="2680" spans="4:4" x14ac:dyDescent="0.15">
      <c r="D2680" s="141"/>
    </row>
    <row r="2681" spans="4:4" x14ac:dyDescent="0.15">
      <c r="D2681" s="141"/>
    </row>
    <row r="2682" spans="4:4" x14ac:dyDescent="0.15">
      <c r="D2682" s="141"/>
    </row>
    <row r="2683" spans="4:4" x14ac:dyDescent="0.15">
      <c r="D2683" s="141"/>
    </row>
    <row r="2684" spans="4:4" x14ac:dyDescent="0.15">
      <c r="D2684" s="141"/>
    </row>
    <row r="2685" spans="4:4" x14ac:dyDescent="0.15">
      <c r="D2685" s="141"/>
    </row>
    <row r="2686" spans="4:4" x14ac:dyDescent="0.15">
      <c r="D2686" s="141"/>
    </row>
    <row r="2687" spans="4:4" x14ac:dyDescent="0.15">
      <c r="D2687" s="141"/>
    </row>
    <row r="2688" spans="4:4" x14ac:dyDescent="0.15">
      <c r="D2688" s="141"/>
    </row>
    <row r="2689" spans="4:4" x14ac:dyDescent="0.15">
      <c r="D2689" s="141"/>
    </row>
    <row r="2690" spans="4:4" x14ac:dyDescent="0.15">
      <c r="D2690" s="141"/>
    </row>
    <row r="2691" spans="4:4" x14ac:dyDescent="0.15">
      <c r="D2691" s="141"/>
    </row>
    <row r="2692" spans="4:4" x14ac:dyDescent="0.15">
      <c r="D2692" s="141"/>
    </row>
    <row r="2693" spans="4:4" x14ac:dyDescent="0.15">
      <c r="D2693" s="141"/>
    </row>
    <row r="2694" spans="4:4" x14ac:dyDescent="0.15">
      <c r="D2694" s="141"/>
    </row>
    <row r="2695" spans="4:4" x14ac:dyDescent="0.15">
      <c r="D2695" s="141"/>
    </row>
    <row r="2696" spans="4:4" x14ac:dyDescent="0.15">
      <c r="D2696" s="141"/>
    </row>
    <row r="2697" spans="4:4" x14ac:dyDescent="0.15">
      <c r="D2697" s="141"/>
    </row>
    <row r="2698" spans="4:4" x14ac:dyDescent="0.15">
      <c r="D2698" s="141"/>
    </row>
    <row r="2699" spans="4:4" x14ac:dyDescent="0.15">
      <c r="D2699" s="141"/>
    </row>
    <row r="2700" spans="4:4" x14ac:dyDescent="0.15">
      <c r="D2700" s="141"/>
    </row>
    <row r="2701" spans="4:4" x14ac:dyDescent="0.15">
      <c r="D2701" s="141"/>
    </row>
    <row r="2702" spans="4:4" x14ac:dyDescent="0.15">
      <c r="D2702" s="141"/>
    </row>
    <row r="2703" spans="4:4" x14ac:dyDescent="0.15">
      <c r="D2703" s="141"/>
    </row>
    <row r="2704" spans="4:4" x14ac:dyDescent="0.15">
      <c r="D2704" s="141"/>
    </row>
    <row r="2705" spans="4:4" x14ac:dyDescent="0.15">
      <c r="D2705" s="141"/>
    </row>
    <row r="2706" spans="4:4" x14ac:dyDescent="0.15">
      <c r="D2706" s="141"/>
    </row>
    <row r="2707" spans="4:4" x14ac:dyDescent="0.15">
      <c r="D2707" s="141"/>
    </row>
    <row r="2708" spans="4:4" x14ac:dyDescent="0.15">
      <c r="D2708" s="141"/>
    </row>
    <row r="2709" spans="4:4" x14ac:dyDescent="0.15">
      <c r="D2709" s="141"/>
    </row>
    <row r="2710" spans="4:4" x14ac:dyDescent="0.15">
      <c r="D2710" s="141"/>
    </row>
    <row r="2711" spans="4:4" x14ac:dyDescent="0.15">
      <c r="D2711" s="141"/>
    </row>
    <row r="2712" spans="4:4" x14ac:dyDescent="0.15">
      <c r="D2712" s="141"/>
    </row>
    <row r="2713" spans="4:4" x14ac:dyDescent="0.15">
      <c r="D2713" s="141"/>
    </row>
    <row r="2714" spans="4:4" x14ac:dyDescent="0.15">
      <c r="D2714" s="141"/>
    </row>
    <row r="2715" spans="4:4" x14ac:dyDescent="0.15">
      <c r="D2715" s="141"/>
    </row>
    <row r="2716" spans="4:4" x14ac:dyDescent="0.15">
      <c r="D2716" s="141"/>
    </row>
    <row r="2717" spans="4:4" x14ac:dyDescent="0.15">
      <c r="D2717" s="141"/>
    </row>
    <row r="2718" spans="4:4" x14ac:dyDescent="0.15">
      <c r="D2718" s="141"/>
    </row>
    <row r="2719" spans="4:4" x14ac:dyDescent="0.15">
      <c r="D2719" s="141"/>
    </row>
    <row r="2720" spans="4:4" x14ac:dyDescent="0.15">
      <c r="D2720" s="141"/>
    </row>
    <row r="2721" spans="4:4" x14ac:dyDescent="0.15">
      <c r="D2721" s="141"/>
    </row>
    <row r="2722" spans="4:4" x14ac:dyDescent="0.15">
      <c r="D2722" s="141"/>
    </row>
    <row r="2723" spans="4:4" x14ac:dyDescent="0.15">
      <c r="D2723" s="141"/>
    </row>
    <row r="2724" spans="4:4" x14ac:dyDescent="0.15">
      <c r="D2724" s="141"/>
    </row>
    <row r="2725" spans="4:4" x14ac:dyDescent="0.15">
      <c r="D2725" s="141"/>
    </row>
    <row r="2726" spans="4:4" x14ac:dyDescent="0.15">
      <c r="D2726" s="141"/>
    </row>
    <row r="2727" spans="4:4" x14ac:dyDescent="0.15">
      <c r="D2727" s="141"/>
    </row>
    <row r="2728" spans="4:4" x14ac:dyDescent="0.15">
      <c r="D2728" s="141"/>
    </row>
    <row r="2729" spans="4:4" x14ac:dyDescent="0.15">
      <c r="D2729" s="141"/>
    </row>
    <row r="2730" spans="4:4" x14ac:dyDescent="0.15">
      <c r="D2730" s="141"/>
    </row>
    <row r="2731" spans="4:4" x14ac:dyDescent="0.15">
      <c r="D2731" s="141"/>
    </row>
    <row r="2732" spans="4:4" x14ac:dyDescent="0.15">
      <c r="D2732" s="141"/>
    </row>
    <row r="2733" spans="4:4" x14ac:dyDescent="0.15">
      <c r="D2733" s="141"/>
    </row>
    <row r="2734" spans="4:4" x14ac:dyDescent="0.15">
      <c r="D2734" s="141"/>
    </row>
    <row r="2735" spans="4:4" x14ac:dyDescent="0.15">
      <c r="D2735" s="141"/>
    </row>
    <row r="2736" spans="4:4" x14ac:dyDescent="0.15">
      <c r="D2736" s="141"/>
    </row>
    <row r="2737" spans="4:4" x14ac:dyDescent="0.15">
      <c r="D2737" s="141"/>
    </row>
    <row r="2738" spans="4:4" x14ac:dyDescent="0.15">
      <c r="D2738" s="141"/>
    </row>
    <row r="2739" spans="4:4" x14ac:dyDescent="0.15">
      <c r="D2739" s="141"/>
    </row>
    <row r="2740" spans="4:4" x14ac:dyDescent="0.15">
      <c r="D2740" s="141"/>
    </row>
    <row r="2741" spans="4:4" x14ac:dyDescent="0.15">
      <c r="D2741" s="141"/>
    </row>
    <row r="2742" spans="4:4" x14ac:dyDescent="0.15">
      <c r="D2742" s="141"/>
    </row>
    <row r="2743" spans="4:4" x14ac:dyDescent="0.15">
      <c r="D2743" s="141"/>
    </row>
    <row r="2744" spans="4:4" x14ac:dyDescent="0.15">
      <c r="D2744" s="141"/>
    </row>
    <row r="2745" spans="4:4" x14ac:dyDescent="0.15">
      <c r="D2745" s="141"/>
    </row>
    <row r="2746" spans="4:4" x14ac:dyDescent="0.15">
      <c r="D2746" s="141"/>
    </row>
    <row r="2747" spans="4:4" x14ac:dyDescent="0.15">
      <c r="D2747" s="141"/>
    </row>
    <row r="2748" spans="4:4" x14ac:dyDescent="0.15">
      <c r="D2748" s="141"/>
    </row>
    <row r="2749" spans="4:4" x14ac:dyDescent="0.15">
      <c r="D2749" s="141"/>
    </row>
    <row r="2750" spans="4:4" x14ac:dyDescent="0.15">
      <c r="D2750" s="141"/>
    </row>
    <row r="2751" spans="4:4" x14ac:dyDescent="0.15">
      <c r="D2751" s="141"/>
    </row>
    <row r="2752" spans="4:4" x14ac:dyDescent="0.15">
      <c r="D2752" s="141"/>
    </row>
    <row r="2753" spans="4:4" x14ac:dyDescent="0.15">
      <c r="D2753" s="141"/>
    </row>
    <row r="2754" spans="4:4" x14ac:dyDescent="0.15">
      <c r="D2754" s="141"/>
    </row>
    <row r="2755" spans="4:4" x14ac:dyDescent="0.15">
      <c r="D2755" s="141"/>
    </row>
    <row r="2756" spans="4:4" x14ac:dyDescent="0.15">
      <c r="D2756" s="141"/>
    </row>
    <row r="2757" spans="4:4" x14ac:dyDescent="0.15">
      <c r="D2757" s="141"/>
    </row>
    <row r="2758" spans="4:4" x14ac:dyDescent="0.15">
      <c r="D2758" s="141"/>
    </row>
    <row r="2759" spans="4:4" x14ac:dyDescent="0.15">
      <c r="D2759" s="141"/>
    </row>
    <row r="2760" spans="4:4" x14ac:dyDescent="0.15">
      <c r="D2760" s="141"/>
    </row>
    <row r="2761" spans="4:4" x14ac:dyDescent="0.15">
      <c r="D2761" s="141"/>
    </row>
    <row r="2762" spans="4:4" x14ac:dyDescent="0.15">
      <c r="D2762" s="141"/>
    </row>
    <row r="2763" spans="4:4" x14ac:dyDescent="0.15">
      <c r="D2763" s="141"/>
    </row>
    <row r="2764" spans="4:4" x14ac:dyDescent="0.15">
      <c r="D2764" s="141"/>
    </row>
    <row r="2765" spans="4:4" x14ac:dyDescent="0.15">
      <c r="D2765" s="141"/>
    </row>
    <row r="2766" spans="4:4" x14ac:dyDescent="0.15">
      <c r="D2766" s="141"/>
    </row>
    <row r="2767" spans="4:4" x14ac:dyDescent="0.15">
      <c r="D2767" s="141"/>
    </row>
    <row r="2768" spans="4:4" x14ac:dyDescent="0.15">
      <c r="D2768" s="141"/>
    </row>
    <row r="2769" spans="4:4" x14ac:dyDescent="0.15">
      <c r="D2769" s="141"/>
    </row>
    <row r="2770" spans="4:4" x14ac:dyDescent="0.15">
      <c r="D2770" s="141"/>
    </row>
    <row r="2771" spans="4:4" x14ac:dyDescent="0.15">
      <c r="D2771" s="141"/>
    </row>
    <row r="2772" spans="4:4" x14ac:dyDescent="0.15">
      <c r="D2772" s="141"/>
    </row>
    <row r="2773" spans="4:4" x14ac:dyDescent="0.15">
      <c r="D2773" s="141"/>
    </row>
    <row r="2774" spans="4:4" x14ac:dyDescent="0.15">
      <c r="D2774" s="141"/>
    </row>
    <row r="2775" spans="4:4" x14ac:dyDescent="0.15">
      <c r="D2775" s="141"/>
    </row>
    <row r="2776" spans="4:4" x14ac:dyDescent="0.15">
      <c r="D2776" s="141"/>
    </row>
    <row r="2777" spans="4:4" x14ac:dyDescent="0.15">
      <c r="D2777" s="141"/>
    </row>
    <row r="2778" spans="4:4" x14ac:dyDescent="0.15">
      <c r="D2778" s="141"/>
    </row>
    <row r="2779" spans="4:4" x14ac:dyDescent="0.15">
      <c r="D2779" s="141"/>
    </row>
    <row r="2780" spans="4:4" x14ac:dyDescent="0.15">
      <c r="D2780" s="141"/>
    </row>
    <row r="2781" spans="4:4" x14ac:dyDescent="0.15">
      <c r="D2781" s="141"/>
    </row>
    <row r="2782" spans="4:4" x14ac:dyDescent="0.15">
      <c r="D2782" s="141"/>
    </row>
    <row r="2783" spans="4:4" x14ac:dyDescent="0.15">
      <c r="D2783" s="141"/>
    </row>
    <row r="2784" spans="4:4" x14ac:dyDescent="0.15">
      <c r="D2784" s="141"/>
    </row>
    <row r="2785" spans="4:4" x14ac:dyDescent="0.15">
      <c r="D2785" s="141"/>
    </row>
    <row r="2786" spans="4:4" x14ac:dyDescent="0.15">
      <c r="D2786" s="141"/>
    </row>
    <row r="2787" spans="4:4" x14ac:dyDescent="0.15">
      <c r="D2787" s="141"/>
    </row>
    <row r="2788" spans="4:4" x14ac:dyDescent="0.15">
      <c r="D2788" s="141"/>
    </row>
    <row r="2789" spans="4:4" x14ac:dyDescent="0.15">
      <c r="D2789" s="141"/>
    </row>
    <row r="2790" spans="4:4" x14ac:dyDescent="0.15">
      <c r="D2790" s="141"/>
    </row>
    <row r="2791" spans="4:4" x14ac:dyDescent="0.15">
      <c r="D2791" s="141"/>
    </row>
    <row r="2792" spans="4:4" x14ac:dyDescent="0.15">
      <c r="D2792" s="141"/>
    </row>
    <row r="2793" spans="4:4" x14ac:dyDescent="0.15">
      <c r="D2793" s="141"/>
    </row>
    <row r="2794" spans="4:4" x14ac:dyDescent="0.15">
      <c r="D2794" s="141"/>
    </row>
    <row r="2795" spans="4:4" x14ac:dyDescent="0.15">
      <c r="D2795" s="141"/>
    </row>
    <row r="2796" spans="4:4" x14ac:dyDescent="0.15">
      <c r="D2796" s="141"/>
    </row>
    <row r="2797" spans="4:4" x14ac:dyDescent="0.15">
      <c r="D2797" s="141"/>
    </row>
    <row r="2798" spans="4:4" x14ac:dyDescent="0.15">
      <c r="D2798" s="141"/>
    </row>
    <row r="2799" spans="4:4" x14ac:dyDescent="0.15">
      <c r="D2799" s="141"/>
    </row>
    <row r="2800" spans="4:4" x14ac:dyDescent="0.15">
      <c r="D2800" s="141"/>
    </row>
    <row r="2801" spans="4:4" x14ac:dyDescent="0.15">
      <c r="D2801" s="141"/>
    </row>
    <row r="2802" spans="4:4" x14ac:dyDescent="0.15">
      <c r="D2802" s="141"/>
    </row>
    <row r="2803" spans="4:4" x14ac:dyDescent="0.15">
      <c r="D2803" s="141"/>
    </row>
    <row r="2804" spans="4:4" x14ac:dyDescent="0.15">
      <c r="D2804" s="141"/>
    </row>
    <row r="2805" spans="4:4" x14ac:dyDescent="0.15">
      <c r="D2805" s="141"/>
    </row>
    <row r="2806" spans="4:4" x14ac:dyDescent="0.15">
      <c r="D2806" s="141"/>
    </row>
    <row r="2807" spans="4:4" x14ac:dyDescent="0.15">
      <c r="D2807" s="141"/>
    </row>
    <row r="2808" spans="4:4" x14ac:dyDescent="0.15">
      <c r="D2808" s="141"/>
    </row>
    <row r="2809" spans="4:4" x14ac:dyDescent="0.15">
      <c r="D2809" s="141"/>
    </row>
    <row r="2810" spans="4:4" x14ac:dyDescent="0.15">
      <c r="D2810" s="141"/>
    </row>
    <row r="2811" spans="4:4" x14ac:dyDescent="0.15">
      <c r="D2811" s="141"/>
    </row>
    <row r="2812" spans="4:4" x14ac:dyDescent="0.15">
      <c r="D2812" s="141"/>
    </row>
    <row r="2813" spans="4:4" x14ac:dyDescent="0.15">
      <c r="D2813" s="141"/>
    </row>
    <row r="2814" spans="4:4" x14ac:dyDescent="0.15">
      <c r="D2814" s="141"/>
    </row>
    <row r="2815" spans="4:4" x14ac:dyDescent="0.15">
      <c r="D2815" s="141"/>
    </row>
    <row r="2816" spans="4:4" x14ac:dyDescent="0.15">
      <c r="D2816" s="141"/>
    </row>
    <row r="2817" spans="4:4" x14ac:dyDescent="0.15">
      <c r="D2817" s="141"/>
    </row>
    <row r="2818" spans="4:4" x14ac:dyDescent="0.15">
      <c r="D2818" s="141"/>
    </row>
    <row r="2819" spans="4:4" x14ac:dyDescent="0.15">
      <c r="D2819" s="141"/>
    </row>
    <row r="2820" spans="4:4" x14ac:dyDescent="0.15">
      <c r="D2820" s="141"/>
    </row>
    <row r="2821" spans="4:4" x14ac:dyDescent="0.15">
      <c r="D2821" s="141"/>
    </row>
    <row r="2822" spans="4:4" x14ac:dyDescent="0.15">
      <c r="D2822" s="141"/>
    </row>
    <row r="2823" spans="4:4" x14ac:dyDescent="0.15">
      <c r="D2823" s="141"/>
    </row>
    <row r="2824" spans="4:4" x14ac:dyDescent="0.15">
      <c r="D2824" s="141"/>
    </row>
    <row r="2825" spans="4:4" x14ac:dyDescent="0.15">
      <c r="D2825" s="141"/>
    </row>
    <row r="2826" spans="4:4" x14ac:dyDescent="0.15">
      <c r="D2826" s="141"/>
    </row>
    <row r="2827" spans="4:4" x14ac:dyDescent="0.15">
      <c r="D2827" s="141"/>
    </row>
    <row r="2828" spans="4:4" x14ac:dyDescent="0.15">
      <c r="D2828" s="141"/>
    </row>
    <row r="2829" spans="4:4" x14ac:dyDescent="0.15">
      <c r="D2829" s="141"/>
    </row>
    <row r="2830" spans="4:4" x14ac:dyDescent="0.15">
      <c r="D2830" s="141"/>
    </row>
    <row r="2831" spans="4:4" x14ac:dyDescent="0.15">
      <c r="D2831" s="141"/>
    </row>
    <row r="2832" spans="4:4" x14ac:dyDescent="0.15">
      <c r="D2832" s="141"/>
    </row>
    <row r="2833" spans="4:4" x14ac:dyDescent="0.15">
      <c r="D2833" s="141"/>
    </row>
    <row r="2834" spans="4:4" x14ac:dyDescent="0.15">
      <c r="D2834" s="141"/>
    </row>
    <row r="2835" spans="4:4" x14ac:dyDescent="0.15">
      <c r="D2835" s="141"/>
    </row>
    <row r="2836" spans="4:4" x14ac:dyDescent="0.15">
      <c r="D2836" s="141"/>
    </row>
    <row r="2837" spans="4:4" x14ac:dyDescent="0.15">
      <c r="D2837" s="141"/>
    </row>
    <row r="2838" spans="4:4" x14ac:dyDescent="0.15">
      <c r="D2838" s="141"/>
    </row>
    <row r="2839" spans="4:4" x14ac:dyDescent="0.15">
      <c r="D2839" s="141"/>
    </row>
    <row r="2840" spans="4:4" x14ac:dyDescent="0.15">
      <c r="D2840" s="141"/>
    </row>
    <row r="2841" spans="4:4" x14ac:dyDescent="0.15">
      <c r="D2841" s="141"/>
    </row>
    <row r="2842" spans="4:4" x14ac:dyDescent="0.15">
      <c r="D2842" s="141"/>
    </row>
    <row r="2843" spans="4:4" x14ac:dyDescent="0.15">
      <c r="D2843" s="141"/>
    </row>
    <row r="2844" spans="4:4" x14ac:dyDescent="0.15">
      <c r="D2844" s="141"/>
    </row>
    <row r="2845" spans="4:4" x14ac:dyDescent="0.15">
      <c r="D2845" s="141"/>
    </row>
    <row r="2846" spans="4:4" x14ac:dyDescent="0.15">
      <c r="D2846" s="141"/>
    </row>
    <row r="2847" spans="4:4" x14ac:dyDescent="0.15">
      <c r="D2847" s="141"/>
    </row>
    <row r="2848" spans="4:4" x14ac:dyDescent="0.15">
      <c r="D2848" s="141"/>
    </row>
    <row r="2849" spans="4:4" x14ac:dyDescent="0.15">
      <c r="D2849" s="141"/>
    </row>
    <row r="2850" spans="4:4" x14ac:dyDescent="0.15">
      <c r="D2850" s="141"/>
    </row>
    <row r="2851" spans="4:4" x14ac:dyDescent="0.15">
      <c r="D2851" s="141"/>
    </row>
    <row r="2852" spans="4:4" x14ac:dyDescent="0.15">
      <c r="D2852" s="141"/>
    </row>
    <row r="2853" spans="4:4" x14ac:dyDescent="0.15">
      <c r="D2853" s="141"/>
    </row>
    <row r="2854" spans="4:4" x14ac:dyDescent="0.15">
      <c r="D2854" s="141"/>
    </row>
    <row r="2855" spans="4:4" x14ac:dyDescent="0.15">
      <c r="D2855" s="141"/>
    </row>
    <row r="2856" spans="4:4" x14ac:dyDescent="0.15">
      <c r="D2856" s="141"/>
    </row>
    <row r="2857" spans="4:4" x14ac:dyDescent="0.15">
      <c r="D2857" s="141"/>
    </row>
    <row r="2858" spans="4:4" x14ac:dyDescent="0.15">
      <c r="D2858" s="141"/>
    </row>
    <row r="2859" spans="4:4" x14ac:dyDescent="0.15">
      <c r="D2859" s="141"/>
    </row>
    <row r="2860" spans="4:4" x14ac:dyDescent="0.15">
      <c r="D2860" s="141"/>
    </row>
    <row r="2861" spans="4:4" x14ac:dyDescent="0.15">
      <c r="D2861" s="141"/>
    </row>
    <row r="2862" spans="4:4" x14ac:dyDescent="0.15">
      <c r="D2862" s="141"/>
    </row>
    <row r="2863" spans="4:4" x14ac:dyDescent="0.15">
      <c r="D2863" s="141"/>
    </row>
    <row r="2864" spans="4:4" x14ac:dyDescent="0.15">
      <c r="D2864" s="141"/>
    </row>
    <row r="2865" spans="4:4" x14ac:dyDescent="0.15">
      <c r="D2865" s="141"/>
    </row>
    <row r="2866" spans="4:4" x14ac:dyDescent="0.15">
      <c r="D2866" s="141"/>
    </row>
    <row r="2867" spans="4:4" x14ac:dyDescent="0.15">
      <c r="D2867" s="141"/>
    </row>
    <row r="2868" spans="4:4" x14ac:dyDescent="0.15">
      <c r="D2868" s="141"/>
    </row>
    <row r="2869" spans="4:4" x14ac:dyDescent="0.15">
      <c r="D2869" s="141"/>
    </row>
    <row r="2870" spans="4:4" x14ac:dyDescent="0.15">
      <c r="D2870" s="141"/>
    </row>
    <row r="2871" spans="4:4" x14ac:dyDescent="0.15">
      <c r="D2871" s="141"/>
    </row>
    <row r="2872" spans="4:4" x14ac:dyDescent="0.15">
      <c r="D2872" s="141"/>
    </row>
    <row r="2873" spans="4:4" x14ac:dyDescent="0.15">
      <c r="D2873" s="141"/>
    </row>
    <row r="2874" spans="4:4" x14ac:dyDescent="0.15">
      <c r="D2874" s="141"/>
    </row>
    <row r="2875" spans="4:4" x14ac:dyDescent="0.15">
      <c r="D2875" s="141"/>
    </row>
    <row r="2876" spans="4:4" x14ac:dyDescent="0.15">
      <c r="D2876" s="141"/>
    </row>
    <row r="2877" spans="4:4" x14ac:dyDescent="0.15">
      <c r="D2877" s="141"/>
    </row>
    <row r="2878" spans="4:4" x14ac:dyDescent="0.15">
      <c r="D2878" s="141"/>
    </row>
    <row r="2879" spans="4:4" x14ac:dyDescent="0.15">
      <c r="D2879" s="141"/>
    </row>
    <row r="2880" spans="4:4" x14ac:dyDescent="0.15">
      <c r="D2880" s="141"/>
    </row>
    <row r="2881" spans="4:4" x14ac:dyDescent="0.15">
      <c r="D2881" s="141"/>
    </row>
    <row r="2882" spans="4:4" x14ac:dyDescent="0.15">
      <c r="D2882" s="141"/>
    </row>
    <row r="2883" spans="4:4" x14ac:dyDescent="0.15">
      <c r="D2883" s="141"/>
    </row>
    <row r="2884" spans="4:4" x14ac:dyDescent="0.15">
      <c r="D2884" s="141"/>
    </row>
    <row r="2885" spans="4:4" x14ac:dyDescent="0.15">
      <c r="D2885" s="141"/>
    </row>
    <row r="2886" spans="4:4" x14ac:dyDescent="0.15">
      <c r="D2886" s="141"/>
    </row>
    <row r="2887" spans="4:4" x14ac:dyDescent="0.15">
      <c r="D2887" s="141"/>
    </row>
    <row r="2888" spans="4:4" x14ac:dyDescent="0.15">
      <c r="D2888" s="141"/>
    </row>
    <row r="2889" spans="4:4" x14ac:dyDescent="0.15">
      <c r="D2889" s="141"/>
    </row>
    <row r="2890" spans="4:4" x14ac:dyDescent="0.15">
      <c r="D2890" s="141"/>
    </row>
    <row r="2891" spans="4:4" x14ac:dyDescent="0.15">
      <c r="D2891" s="141"/>
    </row>
    <row r="2892" spans="4:4" x14ac:dyDescent="0.15">
      <c r="D2892" s="141"/>
    </row>
    <row r="2893" spans="4:4" x14ac:dyDescent="0.15">
      <c r="D2893" s="141"/>
    </row>
    <row r="2894" spans="4:4" x14ac:dyDescent="0.15">
      <c r="D2894" s="141"/>
    </row>
    <row r="2895" spans="4:4" x14ac:dyDescent="0.15">
      <c r="D2895" s="141"/>
    </row>
    <row r="2896" spans="4:4" x14ac:dyDescent="0.15">
      <c r="D2896" s="141"/>
    </row>
    <row r="2897" spans="4:4" x14ac:dyDescent="0.15">
      <c r="D2897" s="141"/>
    </row>
    <row r="2898" spans="4:4" x14ac:dyDescent="0.15">
      <c r="D2898" s="141"/>
    </row>
    <row r="2899" spans="4:4" x14ac:dyDescent="0.15">
      <c r="D2899" s="141"/>
    </row>
    <row r="2900" spans="4:4" x14ac:dyDescent="0.15">
      <c r="D2900" s="141"/>
    </row>
    <row r="2901" spans="4:4" x14ac:dyDescent="0.15">
      <c r="D2901" s="141"/>
    </row>
    <row r="2902" spans="4:4" x14ac:dyDescent="0.15">
      <c r="D2902" s="141"/>
    </row>
    <row r="2903" spans="4:4" x14ac:dyDescent="0.15">
      <c r="D2903" s="141"/>
    </row>
    <row r="2904" spans="4:4" x14ac:dyDescent="0.15">
      <c r="D2904" s="141"/>
    </row>
    <row r="2905" spans="4:4" x14ac:dyDescent="0.15">
      <c r="D2905" s="141"/>
    </row>
    <row r="2906" spans="4:4" x14ac:dyDescent="0.15">
      <c r="D2906" s="141"/>
    </row>
    <row r="2907" spans="4:4" x14ac:dyDescent="0.15">
      <c r="D2907" s="141"/>
    </row>
    <row r="2908" spans="4:4" x14ac:dyDescent="0.15">
      <c r="D2908" s="141"/>
    </row>
    <row r="2909" spans="4:4" x14ac:dyDescent="0.15">
      <c r="D2909" s="141"/>
    </row>
    <row r="2910" spans="4:4" x14ac:dyDescent="0.15">
      <c r="D2910" s="141"/>
    </row>
    <row r="2911" spans="4:4" x14ac:dyDescent="0.15">
      <c r="D2911" s="141"/>
    </row>
    <row r="2912" spans="4:4" x14ac:dyDescent="0.15">
      <c r="D2912" s="141"/>
    </row>
    <row r="2913" spans="4:4" x14ac:dyDescent="0.15">
      <c r="D2913" s="141"/>
    </row>
    <row r="2914" spans="4:4" x14ac:dyDescent="0.15">
      <c r="D2914" s="141"/>
    </row>
    <row r="2915" spans="4:4" x14ac:dyDescent="0.15">
      <c r="D2915" s="141"/>
    </row>
    <row r="2916" spans="4:4" x14ac:dyDescent="0.15">
      <c r="D2916" s="141"/>
    </row>
    <row r="2917" spans="4:4" x14ac:dyDescent="0.15">
      <c r="D2917" s="141"/>
    </row>
    <row r="2918" spans="4:4" x14ac:dyDescent="0.15">
      <c r="D2918" s="141"/>
    </row>
    <row r="2919" spans="4:4" x14ac:dyDescent="0.15">
      <c r="D2919" s="141"/>
    </row>
    <row r="2920" spans="4:4" x14ac:dyDescent="0.15">
      <c r="D2920" s="141"/>
    </row>
    <row r="2921" spans="4:4" x14ac:dyDescent="0.15">
      <c r="D2921" s="141"/>
    </row>
    <row r="2922" spans="4:4" x14ac:dyDescent="0.15">
      <c r="D2922" s="141"/>
    </row>
    <row r="2923" spans="4:4" x14ac:dyDescent="0.15">
      <c r="D2923" s="141"/>
    </row>
    <row r="2924" spans="4:4" x14ac:dyDescent="0.15">
      <c r="D2924" s="141"/>
    </row>
    <row r="2925" spans="4:4" x14ac:dyDescent="0.15">
      <c r="D2925" s="141"/>
    </row>
    <row r="2926" spans="4:4" x14ac:dyDescent="0.15">
      <c r="D2926" s="141"/>
    </row>
    <row r="2927" spans="4:4" x14ac:dyDescent="0.15">
      <c r="D2927" s="141"/>
    </row>
    <row r="2928" spans="4:4" x14ac:dyDescent="0.15">
      <c r="D2928" s="141"/>
    </row>
    <row r="2929" spans="4:4" x14ac:dyDescent="0.15">
      <c r="D2929" s="141"/>
    </row>
    <row r="2930" spans="4:4" x14ac:dyDescent="0.15">
      <c r="D2930" s="141"/>
    </row>
    <row r="2931" spans="4:4" x14ac:dyDescent="0.15">
      <c r="D2931" s="141"/>
    </row>
    <row r="2932" spans="4:4" x14ac:dyDescent="0.15">
      <c r="D2932" s="141"/>
    </row>
    <row r="2933" spans="4:4" x14ac:dyDescent="0.15">
      <c r="D2933" s="141"/>
    </row>
    <row r="2934" spans="4:4" x14ac:dyDescent="0.15">
      <c r="D2934" s="141"/>
    </row>
    <row r="2935" spans="4:4" x14ac:dyDescent="0.15">
      <c r="D2935" s="141"/>
    </row>
    <row r="2936" spans="4:4" x14ac:dyDescent="0.15">
      <c r="D2936" s="141"/>
    </row>
    <row r="2937" spans="4:4" x14ac:dyDescent="0.15">
      <c r="D2937" s="141"/>
    </row>
    <row r="2938" spans="4:4" x14ac:dyDescent="0.15">
      <c r="D2938" s="141"/>
    </row>
    <row r="2939" spans="4:4" x14ac:dyDescent="0.15">
      <c r="D2939" s="141"/>
    </row>
    <row r="2940" spans="4:4" x14ac:dyDescent="0.15">
      <c r="D2940" s="141"/>
    </row>
    <row r="2941" spans="4:4" x14ac:dyDescent="0.15">
      <c r="D2941" s="141"/>
    </row>
    <row r="2942" spans="4:4" x14ac:dyDescent="0.15">
      <c r="D2942" s="141"/>
    </row>
    <row r="2943" spans="4:4" x14ac:dyDescent="0.15">
      <c r="D2943" s="141"/>
    </row>
    <row r="2944" spans="4:4" x14ac:dyDescent="0.15">
      <c r="D2944" s="141"/>
    </row>
    <row r="2945" spans="4:4" x14ac:dyDescent="0.15">
      <c r="D2945" s="141"/>
    </row>
    <row r="2946" spans="4:4" x14ac:dyDescent="0.15">
      <c r="D2946" s="141"/>
    </row>
    <row r="2947" spans="4:4" x14ac:dyDescent="0.15">
      <c r="D2947" s="141"/>
    </row>
    <row r="2948" spans="4:4" x14ac:dyDescent="0.15">
      <c r="D2948" s="141"/>
    </row>
    <row r="2949" spans="4:4" x14ac:dyDescent="0.15">
      <c r="D2949" s="141"/>
    </row>
    <row r="2950" spans="4:4" x14ac:dyDescent="0.15">
      <c r="D2950" s="141"/>
    </row>
    <row r="2951" spans="4:4" x14ac:dyDescent="0.15">
      <c r="D2951" s="141"/>
    </row>
    <row r="2952" spans="4:4" x14ac:dyDescent="0.15">
      <c r="D2952" s="141"/>
    </row>
    <row r="2953" spans="4:4" x14ac:dyDescent="0.15">
      <c r="D2953" s="141"/>
    </row>
    <row r="2954" spans="4:4" x14ac:dyDescent="0.15">
      <c r="D2954" s="141"/>
    </row>
    <row r="2955" spans="4:4" x14ac:dyDescent="0.15">
      <c r="D2955" s="141"/>
    </row>
    <row r="2956" spans="4:4" x14ac:dyDescent="0.15">
      <c r="D2956" s="141"/>
    </row>
    <row r="2957" spans="4:4" x14ac:dyDescent="0.15">
      <c r="D2957" s="141"/>
    </row>
    <row r="2958" spans="4:4" x14ac:dyDescent="0.15">
      <c r="D2958" s="141"/>
    </row>
    <row r="2959" spans="4:4" x14ac:dyDescent="0.15">
      <c r="D2959" s="141"/>
    </row>
    <row r="2960" spans="4:4" x14ac:dyDescent="0.15">
      <c r="D2960" s="141"/>
    </row>
    <row r="2961" spans="4:4" x14ac:dyDescent="0.15">
      <c r="D2961" s="141"/>
    </row>
    <row r="2962" spans="4:4" x14ac:dyDescent="0.15">
      <c r="D2962" s="141"/>
    </row>
    <row r="2963" spans="4:4" x14ac:dyDescent="0.15">
      <c r="D2963" s="141"/>
    </row>
    <row r="2964" spans="4:4" x14ac:dyDescent="0.15">
      <c r="D2964" s="141"/>
    </row>
    <row r="2965" spans="4:4" x14ac:dyDescent="0.15">
      <c r="D2965" s="141"/>
    </row>
    <row r="2966" spans="4:4" x14ac:dyDescent="0.15">
      <c r="D2966" s="141"/>
    </row>
    <row r="2967" spans="4:4" x14ac:dyDescent="0.15">
      <c r="D2967" s="141"/>
    </row>
    <row r="2968" spans="4:4" x14ac:dyDescent="0.15">
      <c r="D2968" s="141"/>
    </row>
    <row r="2969" spans="4:4" x14ac:dyDescent="0.15">
      <c r="D2969" s="141"/>
    </row>
    <row r="2970" spans="4:4" x14ac:dyDescent="0.15">
      <c r="D2970" s="141"/>
    </row>
    <row r="2971" spans="4:4" x14ac:dyDescent="0.15">
      <c r="D2971" s="141"/>
    </row>
    <row r="2972" spans="4:4" x14ac:dyDescent="0.15">
      <c r="D2972" s="141"/>
    </row>
    <row r="2973" spans="4:4" x14ac:dyDescent="0.15">
      <c r="D2973" s="141"/>
    </row>
    <row r="2974" spans="4:4" x14ac:dyDescent="0.15">
      <c r="D2974" s="141"/>
    </row>
    <row r="2975" spans="4:4" x14ac:dyDescent="0.15">
      <c r="D2975" s="141"/>
    </row>
    <row r="2976" spans="4:4" x14ac:dyDescent="0.15">
      <c r="D2976" s="141"/>
    </row>
    <row r="2977" spans="4:4" x14ac:dyDescent="0.15">
      <c r="D2977" s="141"/>
    </row>
    <row r="2978" spans="4:4" x14ac:dyDescent="0.15">
      <c r="D2978" s="141"/>
    </row>
    <row r="2979" spans="4:4" x14ac:dyDescent="0.15">
      <c r="D2979" s="141"/>
    </row>
    <row r="2980" spans="4:4" x14ac:dyDescent="0.15">
      <c r="D2980" s="141"/>
    </row>
    <row r="2981" spans="4:4" x14ac:dyDescent="0.15">
      <c r="D2981" s="141"/>
    </row>
    <row r="2982" spans="4:4" x14ac:dyDescent="0.15">
      <c r="D2982" s="141"/>
    </row>
    <row r="2983" spans="4:4" x14ac:dyDescent="0.15">
      <c r="D2983" s="141"/>
    </row>
    <row r="2984" spans="4:4" x14ac:dyDescent="0.15">
      <c r="D2984" s="141"/>
    </row>
    <row r="2985" spans="4:4" x14ac:dyDescent="0.15">
      <c r="D2985" s="141"/>
    </row>
    <row r="2986" spans="4:4" x14ac:dyDescent="0.15">
      <c r="D2986" s="141"/>
    </row>
    <row r="2987" spans="4:4" x14ac:dyDescent="0.15">
      <c r="D2987" s="141"/>
    </row>
    <row r="2988" spans="4:4" x14ac:dyDescent="0.15">
      <c r="D2988" s="141"/>
    </row>
    <row r="2989" spans="4:4" x14ac:dyDescent="0.15">
      <c r="D2989" s="141"/>
    </row>
    <row r="2990" spans="4:4" x14ac:dyDescent="0.15">
      <c r="D2990" s="141"/>
    </row>
    <row r="2991" spans="4:4" x14ac:dyDescent="0.15">
      <c r="D2991" s="141"/>
    </row>
    <row r="2992" spans="4:4" x14ac:dyDescent="0.15">
      <c r="D2992" s="141"/>
    </row>
    <row r="2993" spans="4:4" x14ac:dyDescent="0.15">
      <c r="D2993" s="141"/>
    </row>
    <row r="2994" spans="4:4" x14ac:dyDescent="0.15">
      <c r="D2994" s="141"/>
    </row>
    <row r="2995" spans="4:4" x14ac:dyDescent="0.15">
      <c r="D2995" s="141"/>
    </row>
    <row r="2996" spans="4:4" x14ac:dyDescent="0.15">
      <c r="D2996" s="141"/>
    </row>
    <row r="2997" spans="4:4" x14ac:dyDescent="0.15">
      <c r="D2997" s="141"/>
    </row>
    <row r="2998" spans="4:4" x14ac:dyDescent="0.15">
      <c r="D2998" s="141"/>
    </row>
    <row r="2999" spans="4:4" x14ac:dyDescent="0.15">
      <c r="D2999" s="141"/>
    </row>
    <row r="3000" spans="4:4" x14ac:dyDescent="0.15">
      <c r="D3000" s="141"/>
    </row>
    <row r="3001" spans="4:4" x14ac:dyDescent="0.15">
      <c r="D3001" s="141"/>
    </row>
    <row r="3002" spans="4:4" x14ac:dyDescent="0.15">
      <c r="D3002" s="141"/>
    </row>
    <row r="3003" spans="4:4" x14ac:dyDescent="0.15">
      <c r="D3003" s="141"/>
    </row>
    <row r="3004" spans="4:4" x14ac:dyDescent="0.15">
      <c r="D3004" s="141"/>
    </row>
    <row r="3005" spans="4:4" x14ac:dyDescent="0.15">
      <c r="D3005" s="141"/>
    </row>
    <row r="3006" spans="4:4" x14ac:dyDescent="0.15">
      <c r="D3006" s="141"/>
    </row>
    <row r="3007" spans="4:4" x14ac:dyDescent="0.15">
      <c r="D3007" s="141"/>
    </row>
    <row r="3008" spans="4:4" x14ac:dyDescent="0.15">
      <c r="D3008" s="141"/>
    </row>
    <row r="3009" spans="4:4" x14ac:dyDescent="0.15">
      <c r="D3009" s="141"/>
    </row>
    <row r="3010" spans="4:4" x14ac:dyDescent="0.15">
      <c r="D3010" s="141"/>
    </row>
    <row r="3011" spans="4:4" x14ac:dyDescent="0.15">
      <c r="D3011" s="141"/>
    </row>
    <row r="3012" spans="4:4" x14ac:dyDescent="0.15">
      <c r="D3012" s="141"/>
    </row>
    <row r="3013" spans="4:4" x14ac:dyDescent="0.15">
      <c r="D3013" s="141"/>
    </row>
    <row r="3014" spans="4:4" x14ac:dyDescent="0.15">
      <c r="D3014" s="141"/>
    </row>
    <row r="3015" spans="4:4" x14ac:dyDescent="0.15">
      <c r="D3015" s="141"/>
    </row>
    <row r="3016" spans="4:4" x14ac:dyDescent="0.15">
      <c r="D3016" s="141"/>
    </row>
    <row r="3017" spans="4:4" x14ac:dyDescent="0.15">
      <c r="D3017" s="141"/>
    </row>
    <row r="3018" spans="4:4" x14ac:dyDescent="0.15">
      <c r="D3018" s="141"/>
    </row>
    <row r="3019" spans="4:4" x14ac:dyDescent="0.15">
      <c r="D3019" s="141"/>
    </row>
    <row r="3020" spans="4:4" x14ac:dyDescent="0.15">
      <c r="D3020" s="141"/>
    </row>
    <row r="3021" spans="4:4" x14ac:dyDescent="0.15">
      <c r="D3021" s="141"/>
    </row>
    <row r="3022" spans="4:4" x14ac:dyDescent="0.15">
      <c r="D3022" s="141"/>
    </row>
    <row r="3023" spans="4:4" x14ac:dyDescent="0.15">
      <c r="D3023" s="141"/>
    </row>
    <row r="3024" spans="4:4" x14ac:dyDescent="0.15">
      <c r="D3024" s="141"/>
    </row>
    <row r="3025" spans="4:4" x14ac:dyDescent="0.15">
      <c r="D3025" s="141"/>
    </row>
    <row r="3026" spans="4:4" x14ac:dyDescent="0.15">
      <c r="D3026" s="141"/>
    </row>
    <row r="3027" spans="4:4" x14ac:dyDescent="0.15">
      <c r="D3027" s="141"/>
    </row>
    <row r="3028" spans="4:4" x14ac:dyDescent="0.15">
      <c r="D3028" s="141"/>
    </row>
    <row r="3029" spans="4:4" x14ac:dyDescent="0.15">
      <c r="D3029" s="141"/>
    </row>
    <row r="3030" spans="4:4" x14ac:dyDescent="0.15">
      <c r="D3030" s="141"/>
    </row>
    <row r="3031" spans="4:4" x14ac:dyDescent="0.15">
      <c r="D3031" s="141"/>
    </row>
    <row r="3032" spans="4:4" x14ac:dyDescent="0.15">
      <c r="D3032" s="141"/>
    </row>
    <row r="3033" spans="4:4" x14ac:dyDescent="0.15">
      <c r="D3033" s="141"/>
    </row>
    <row r="3034" spans="4:4" x14ac:dyDescent="0.15">
      <c r="D3034" s="141"/>
    </row>
    <row r="3035" spans="4:4" x14ac:dyDescent="0.15">
      <c r="D3035" s="141"/>
    </row>
    <row r="3036" spans="4:4" x14ac:dyDescent="0.15">
      <c r="D3036" s="141"/>
    </row>
    <row r="3037" spans="4:4" x14ac:dyDescent="0.15">
      <c r="D3037" s="141"/>
    </row>
    <row r="3038" spans="4:4" x14ac:dyDescent="0.15">
      <c r="D3038" s="141"/>
    </row>
    <row r="3039" spans="4:4" x14ac:dyDescent="0.15">
      <c r="D3039" s="141"/>
    </row>
    <row r="3040" spans="4:4" x14ac:dyDescent="0.15">
      <c r="D3040" s="141"/>
    </row>
    <row r="3041" spans="4:4" x14ac:dyDescent="0.15">
      <c r="D3041" s="141"/>
    </row>
    <row r="3042" spans="4:4" x14ac:dyDescent="0.15">
      <c r="D3042" s="141"/>
    </row>
    <row r="3043" spans="4:4" x14ac:dyDescent="0.15">
      <c r="D3043" s="141"/>
    </row>
    <row r="3044" spans="4:4" x14ac:dyDescent="0.15">
      <c r="D3044" s="141"/>
    </row>
    <row r="3045" spans="4:4" x14ac:dyDescent="0.15">
      <c r="D3045" s="141"/>
    </row>
    <row r="3046" spans="4:4" x14ac:dyDescent="0.15">
      <c r="D3046" s="141"/>
    </row>
    <row r="3047" spans="4:4" x14ac:dyDescent="0.15">
      <c r="D3047" s="141"/>
    </row>
    <row r="3048" spans="4:4" x14ac:dyDescent="0.15">
      <c r="D3048" s="141"/>
    </row>
    <row r="3049" spans="4:4" x14ac:dyDescent="0.15">
      <c r="D3049" s="141"/>
    </row>
    <row r="3050" spans="4:4" x14ac:dyDescent="0.15">
      <c r="D3050" s="141"/>
    </row>
    <row r="3051" spans="4:4" x14ac:dyDescent="0.15">
      <c r="D3051" s="141"/>
    </row>
    <row r="3052" spans="4:4" x14ac:dyDescent="0.15">
      <c r="D3052" s="141"/>
    </row>
    <row r="3053" spans="4:4" x14ac:dyDescent="0.15">
      <c r="D3053" s="141"/>
    </row>
    <row r="3054" spans="4:4" x14ac:dyDescent="0.15">
      <c r="D3054" s="141"/>
    </row>
    <row r="3055" spans="4:4" x14ac:dyDescent="0.15">
      <c r="D3055" s="141"/>
    </row>
    <row r="3056" spans="4:4" x14ac:dyDescent="0.15">
      <c r="D3056" s="141"/>
    </row>
    <row r="3057" spans="4:4" x14ac:dyDescent="0.15">
      <c r="D3057" s="141"/>
    </row>
    <row r="3058" spans="4:4" x14ac:dyDescent="0.15">
      <c r="D3058" s="141"/>
    </row>
    <row r="3059" spans="4:4" x14ac:dyDescent="0.15">
      <c r="D3059" s="141"/>
    </row>
    <row r="3060" spans="4:4" x14ac:dyDescent="0.15">
      <c r="D3060" s="141"/>
    </row>
    <row r="3061" spans="4:4" x14ac:dyDescent="0.15">
      <c r="D3061" s="141"/>
    </row>
    <row r="3062" spans="4:4" x14ac:dyDescent="0.15">
      <c r="D3062" s="141"/>
    </row>
    <row r="3063" spans="4:4" x14ac:dyDescent="0.15">
      <c r="D3063" s="141"/>
    </row>
    <row r="3064" spans="4:4" x14ac:dyDescent="0.15">
      <c r="D3064" s="141"/>
    </row>
    <row r="3065" spans="4:4" x14ac:dyDescent="0.15">
      <c r="D3065" s="141"/>
    </row>
    <row r="3066" spans="4:4" x14ac:dyDescent="0.15">
      <c r="D3066" s="141"/>
    </row>
    <row r="3067" spans="4:4" x14ac:dyDescent="0.15">
      <c r="D3067" s="141"/>
    </row>
    <row r="3068" spans="4:4" x14ac:dyDescent="0.15">
      <c r="D3068" s="141"/>
    </row>
    <row r="3069" spans="4:4" x14ac:dyDescent="0.15">
      <c r="D3069" s="141"/>
    </row>
    <row r="3070" spans="4:4" x14ac:dyDescent="0.15">
      <c r="D3070" s="141"/>
    </row>
    <row r="3071" spans="4:4" x14ac:dyDescent="0.15">
      <c r="D3071" s="141"/>
    </row>
    <row r="3072" spans="4:4" x14ac:dyDescent="0.15">
      <c r="D3072" s="141"/>
    </row>
    <row r="3073" spans="4:4" x14ac:dyDescent="0.15">
      <c r="D3073" s="141"/>
    </row>
    <row r="3074" spans="4:4" x14ac:dyDescent="0.15">
      <c r="D3074" s="141"/>
    </row>
    <row r="3075" spans="4:4" x14ac:dyDescent="0.15">
      <c r="D3075" s="141"/>
    </row>
    <row r="3076" spans="4:4" x14ac:dyDescent="0.15">
      <c r="D3076" s="141"/>
    </row>
    <row r="3077" spans="4:4" x14ac:dyDescent="0.15">
      <c r="D3077" s="141"/>
    </row>
    <row r="3078" spans="4:4" x14ac:dyDescent="0.15">
      <c r="D3078" s="141"/>
    </row>
    <row r="3079" spans="4:4" x14ac:dyDescent="0.15">
      <c r="D3079" s="141"/>
    </row>
    <row r="3080" spans="4:4" x14ac:dyDescent="0.15">
      <c r="D3080" s="141"/>
    </row>
    <row r="3081" spans="4:4" x14ac:dyDescent="0.15">
      <c r="D3081" s="141"/>
    </row>
    <row r="3082" spans="4:4" x14ac:dyDescent="0.15">
      <c r="D3082" s="141"/>
    </row>
    <row r="3083" spans="4:4" x14ac:dyDescent="0.15">
      <c r="D3083" s="141"/>
    </row>
    <row r="3084" spans="4:4" x14ac:dyDescent="0.15">
      <c r="D3084" s="141"/>
    </row>
    <row r="3085" spans="4:4" x14ac:dyDescent="0.15">
      <c r="D3085" s="141"/>
    </row>
    <row r="3086" spans="4:4" x14ac:dyDescent="0.15">
      <c r="D3086" s="141"/>
    </row>
    <row r="3087" spans="4:4" x14ac:dyDescent="0.15">
      <c r="D3087" s="141"/>
    </row>
    <row r="3088" spans="4:4" x14ac:dyDescent="0.15">
      <c r="D3088" s="141"/>
    </row>
    <row r="3089" spans="4:4" x14ac:dyDescent="0.15">
      <c r="D3089" s="141"/>
    </row>
    <row r="3090" spans="4:4" x14ac:dyDescent="0.15">
      <c r="D3090" s="141"/>
    </row>
    <row r="3091" spans="4:4" x14ac:dyDescent="0.15">
      <c r="D3091" s="141"/>
    </row>
    <row r="3092" spans="4:4" x14ac:dyDescent="0.15">
      <c r="D3092" s="141"/>
    </row>
    <row r="3093" spans="4:4" x14ac:dyDescent="0.15">
      <c r="D3093" s="141"/>
    </row>
    <row r="3094" spans="4:4" x14ac:dyDescent="0.15">
      <c r="D3094" s="141"/>
    </row>
    <row r="3095" spans="4:4" x14ac:dyDescent="0.15">
      <c r="D3095" s="141"/>
    </row>
    <row r="3096" spans="4:4" x14ac:dyDescent="0.15">
      <c r="D3096" s="141"/>
    </row>
    <row r="3097" spans="4:4" x14ac:dyDescent="0.15">
      <c r="D3097" s="141"/>
    </row>
    <row r="3098" spans="4:4" x14ac:dyDescent="0.15">
      <c r="D3098" s="141"/>
    </row>
    <row r="3099" spans="4:4" x14ac:dyDescent="0.15">
      <c r="D3099" s="141"/>
    </row>
    <row r="3100" spans="4:4" x14ac:dyDescent="0.15">
      <c r="D3100" s="141"/>
    </row>
    <row r="3101" spans="4:4" x14ac:dyDescent="0.15">
      <c r="D3101" s="141"/>
    </row>
    <row r="3102" spans="4:4" x14ac:dyDescent="0.15">
      <c r="D3102" s="141"/>
    </row>
    <row r="3103" spans="4:4" x14ac:dyDescent="0.15">
      <c r="D3103" s="141"/>
    </row>
    <row r="3104" spans="4:4" x14ac:dyDescent="0.15">
      <c r="D3104" s="141"/>
    </row>
    <row r="3105" spans="4:4" x14ac:dyDescent="0.15">
      <c r="D3105" s="141"/>
    </row>
    <row r="3106" spans="4:4" x14ac:dyDescent="0.15">
      <c r="D3106" s="141"/>
    </row>
    <row r="3107" spans="4:4" x14ac:dyDescent="0.15">
      <c r="D3107" s="141"/>
    </row>
    <row r="3108" spans="4:4" x14ac:dyDescent="0.15">
      <c r="D3108" s="141"/>
    </row>
    <row r="3109" spans="4:4" x14ac:dyDescent="0.15">
      <c r="D3109" s="141"/>
    </row>
    <row r="3110" spans="4:4" x14ac:dyDescent="0.15">
      <c r="D3110" s="141"/>
    </row>
    <row r="3111" spans="4:4" x14ac:dyDescent="0.15">
      <c r="D3111" s="141"/>
    </row>
    <row r="3112" spans="4:4" x14ac:dyDescent="0.15">
      <c r="D3112" s="141"/>
    </row>
    <row r="3113" spans="4:4" x14ac:dyDescent="0.15">
      <c r="D3113" s="141"/>
    </row>
    <row r="3114" spans="4:4" x14ac:dyDescent="0.15">
      <c r="D3114" s="141"/>
    </row>
    <row r="3115" spans="4:4" x14ac:dyDescent="0.15">
      <c r="D3115" s="141"/>
    </row>
    <row r="3116" spans="4:4" x14ac:dyDescent="0.15">
      <c r="D3116" s="141"/>
    </row>
    <row r="3117" spans="4:4" x14ac:dyDescent="0.15">
      <c r="D3117" s="141"/>
    </row>
    <row r="3118" spans="4:4" x14ac:dyDescent="0.15">
      <c r="D3118" s="141"/>
    </row>
    <row r="3119" spans="4:4" x14ac:dyDescent="0.15">
      <c r="D3119" s="141"/>
    </row>
    <row r="3120" spans="4:4" x14ac:dyDescent="0.15">
      <c r="D3120" s="141"/>
    </row>
    <row r="3121" spans="4:4" x14ac:dyDescent="0.15">
      <c r="D3121" s="141"/>
    </row>
    <row r="3122" spans="4:4" x14ac:dyDescent="0.15">
      <c r="D3122" s="141"/>
    </row>
    <row r="3123" spans="4:4" x14ac:dyDescent="0.15">
      <c r="D3123" s="141"/>
    </row>
    <row r="3124" spans="4:4" x14ac:dyDescent="0.15">
      <c r="D3124" s="141"/>
    </row>
    <row r="3125" spans="4:4" x14ac:dyDescent="0.15">
      <c r="D3125" s="141"/>
    </row>
    <row r="3126" spans="4:4" x14ac:dyDescent="0.15">
      <c r="D3126" s="141"/>
    </row>
    <row r="3127" spans="4:4" x14ac:dyDescent="0.15">
      <c r="D3127" s="141"/>
    </row>
    <row r="3128" spans="4:4" x14ac:dyDescent="0.15">
      <c r="D3128" s="141"/>
    </row>
    <row r="3129" spans="4:4" x14ac:dyDescent="0.15">
      <c r="D3129" s="141"/>
    </row>
    <row r="3130" spans="4:4" x14ac:dyDescent="0.15">
      <c r="D3130" s="141"/>
    </row>
    <row r="3131" spans="4:4" x14ac:dyDescent="0.15">
      <c r="D3131" s="141"/>
    </row>
    <row r="3132" spans="4:4" x14ac:dyDescent="0.15">
      <c r="D3132" s="141"/>
    </row>
    <row r="3133" spans="4:4" x14ac:dyDescent="0.15">
      <c r="D3133" s="141"/>
    </row>
    <row r="3134" spans="4:4" x14ac:dyDescent="0.15">
      <c r="D3134" s="141"/>
    </row>
    <row r="3135" spans="4:4" x14ac:dyDescent="0.15">
      <c r="D3135" s="141"/>
    </row>
    <row r="3136" spans="4:4" x14ac:dyDescent="0.15">
      <c r="D3136" s="141"/>
    </row>
    <row r="3137" spans="4:4" x14ac:dyDescent="0.15">
      <c r="D3137" s="141"/>
    </row>
    <row r="3138" spans="4:4" x14ac:dyDescent="0.15">
      <c r="D3138" s="141"/>
    </row>
    <row r="3139" spans="4:4" x14ac:dyDescent="0.15">
      <c r="D3139" s="141"/>
    </row>
    <row r="3140" spans="4:4" x14ac:dyDescent="0.15">
      <c r="D3140" s="141"/>
    </row>
    <row r="3141" spans="4:4" x14ac:dyDescent="0.15">
      <c r="D3141" s="141"/>
    </row>
    <row r="3142" spans="4:4" x14ac:dyDescent="0.15">
      <c r="D3142" s="141"/>
    </row>
    <row r="3143" spans="4:4" x14ac:dyDescent="0.15">
      <c r="D3143" s="141"/>
    </row>
    <row r="3144" spans="4:4" x14ac:dyDescent="0.15">
      <c r="D3144" s="141"/>
    </row>
    <row r="3145" spans="4:4" x14ac:dyDescent="0.15">
      <c r="D3145" s="141"/>
    </row>
    <row r="3146" spans="4:4" x14ac:dyDescent="0.15">
      <c r="D3146" s="141"/>
    </row>
    <row r="3147" spans="4:4" x14ac:dyDescent="0.15">
      <c r="D3147" s="141"/>
    </row>
    <row r="3148" spans="4:4" x14ac:dyDescent="0.15">
      <c r="D3148" s="141"/>
    </row>
    <row r="3149" spans="4:4" x14ac:dyDescent="0.15">
      <c r="D3149" s="141"/>
    </row>
    <row r="3150" spans="4:4" x14ac:dyDescent="0.15">
      <c r="D3150" s="141"/>
    </row>
    <row r="3151" spans="4:4" x14ac:dyDescent="0.15">
      <c r="D3151" s="141"/>
    </row>
    <row r="3152" spans="4:4" x14ac:dyDescent="0.15">
      <c r="D3152" s="141"/>
    </row>
    <row r="3153" spans="4:4" x14ac:dyDescent="0.15">
      <c r="D3153" s="141"/>
    </row>
    <row r="3154" spans="4:4" x14ac:dyDescent="0.15">
      <c r="D3154" s="141"/>
    </row>
    <row r="3155" spans="4:4" x14ac:dyDescent="0.15">
      <c r="D3155" s="141"/>
    </row>
    <row r="3156" spans="4:4" x14ac:dyDescent="0.15">
      <c r="D3156" s="141"/>
    </row>
    <row r="3157" spans="4:4" x14ac:dyDescent="0.15">
      <c r="D3157" s="141"/>
    </row>
    <row r="3158" spans="4:4" x14ac:dyDescent="0.15">
      <c r="D3158" s="141"/>
    </row>
    <row r="3159" spans="4:4" x14ac:dyDescent="0.15">
      <c r="D3159" s="141"/>
    </row>
    <row r="3160" spans="4:4" x14ac:dyDescent="0.15">
      <c r="D3160" s="141"/>
    </row>
    <row r="3161" spans="4:4" x14ac:dyDescent="0.15">
      <c r="D3161" s="141"/>
    </row>
    <row r="3162" spans="4:4" x14ac:dyDescent="0.15">
      <c r="D3162" s="141"/>
    </row>
    <row r="3163" spans="4:4" x14ac:dyDescent="0.15">
      <c r="D3163" s="141"/>
    </row>
    <row r="3164" spans="4:4" x14ac:dyDescent="0.15">
      <c r="D3164" s="141"/>
    </row>
    <row r="3165" spans="4:4" x14ac:dyDescent="0.15">
      <c r="D3165" s="141"/>
    </row>
    <row r="3166" spans="4:4" x14ac:dyDescent="0.15">
      <c r="D3166" s="141"/>
    </row>
    <row r="3167" spans="4:4" x14ac:dyDescent="0.15">
      <c r="D3167" s="141"/>
    </row>
    <row r="3168" spans="4:4" x14ac:dyDescent="0.15">
      <c r="D3168" s="141"/>
    </row>
    <row r="3169" spans="4:4" x14ac:dyDescent="0.15">
      <c r="D3169" s="141"/>
    </row>
    <row r="3170" spans="4:4" x14ac:dyDescent="0.15">
      <c r="D3170" s="141"/>
    </row>
    <row r="3171" spans="4:4" x14ac:dyDescent="0.15">
      <c r="D3171" s="141"/>
    </row>
    <row r="3172" spans="4:4" x14ac:dyDescent="0.15">
      <c r="D3172" s="141"/>
    </row>
    <row r="3173" spans="4:4" x14ac:dyDescent="0.15">
      <c r="D3173" s="141"/>
    </row>
    <row r="3174" spans="4:4" x14ac:dyDescent="0.15">
      <c r="D3174" s="141"/>
    </row>
    <row r="3175" spans="4:4" x14ac:dyDescent="0.15">
      <c r="D3175" s="141"/>
    </row>
    <row r="3176" spans="4:4" x14ac:dyDescent="0.15">
      <c r="D3176" s="141"/>
    </row>
    <row r="3177" spans="4:4" x14ac:dyDescent="0.15">
      <c r="D3177" s="141"/>
    </row>
    <row r="3178" spans="4:4" x14ac:dyDescent="0.15">
      <c r="D3178" s="141"/>
    </row>
    <row r="3179" spans="4:4" x14ac:dyDescent="0.15">
      <c r="D3179" s="141"/>
    </row>
    <row r="3180" spans="4:4" x14ac:dyDescent="0.15">
      <c r="D3180" s="141"/>
    </row>
    <row r="3181" spans="4:4" x14ac:dyDescent="0.15">
      <c r="D3181" s="141"/>
    </row>
    <row r="3182" spans="4:4" x14ac:dyDescent="0.15">
      <c r="D3182" s="141"/>
    </row>
    <row r="3183" spans="4:4" x14ac:dyDescent="0.15">
      <c r="D3183" s="141"/>
    </row>
    <row r="3184" spans="4:4" x14ac:dyDescent="0.15">
      <c r="D3184" s="141"/>
    </row>
    <row r="3185" spans="4:4" x14ac:dyDescent="0.15">
      <c r="D3185" s="141"/>
    </row>
    <row r="3186" spans="4:4" x14ac:dyDescent="0.15">
      <c r="D3186" s="141"/>
    </row>
    <row r="3187" spans="4:4" x14ac:dyDescent="0.15">
      <c r="D3187" s="141"/>
    </row>
    <row r="3188" spans="4:4" x14ac:dyDescent="0.15">
      <c r="D3188" s="141"/>
    </row>
    <row r="3189" spans="4:4" x14ac:dyDescent="0.15">
      <c r="D3189" s="141"/>
    </row>
    <row r="3190" spans="4:4" x14ac:dyDescent="0.15">
      <c r="D3190" s="141"/>
    </row>
    <row r="3191" spans="4:4" x14ac:dyDescent="0.15">
      <c r="D3191" s="141"/>
    </row>
    <row r="3192" spans="4:4" x14ac:dyDescent="0.15">
      <c r="D3192" s="141"/>
    </row>
    <row r="3193" spans="4:4" x14ac:dyDescent="0.15">
      <c r="D3193" s="141"/>
    </row>
    <row r="3194" spans="4:4" x14ac:dyDescent="0.15">
      <c r="D3194" s="141"/>
    </row>
    <row r="3195" spans="4:4" x14ac:dyDescent="0.15">
      <c r="D3195" s="141"/>
    </row>
    <row r="3196" spans="4:4" x14ac:dyDescent="0.15">
      <c r="D3196" s="141"/>
    </row>
    <row r="3197" spans="4:4" x14ac:dyDescent="0.15">
      <c r="D3197" s="141"/>
    </row>
    <row r="3198" spans="4:4" x14ac:dyDescent="0.15">
      <c r="D3198" s="141"/>
    </row>
    <row r="3199" spans="4:4" x14ac:dyDescent="0.15">
      <c r="D3199" s="141"/>
    </row>
    <row r="3200" spans="4:4" x14ac:dyDescent="0.15">
      <c r="D3200" s="141"/>
    </row>
    <row r="3201" spans="4:4" x14ac:dyDescent="0.15">
      <c r="D3201" s="141"/>
    </row>
    <row r="3202" spans="4:4" x14ac:dyDescent="0.15">
      <c r="D3202" s="141"/>
    </row>
    <row r="3203" spans="4:4" x14ac:dyDescent="0.15">
      <c r="D3203" s="141"/>
    </row>
    <row r="3204" spans="4:4" x14ac:dyDescent="0.15">
      <c r="D3204" s="141"/>
    </row>
    <row r="3205" spans="4:4" x14ac:dyDescent="0.15">
      <c r="D3205" s="141"/>
    </row>
    <row r="3206" spans="4:4" x14ac:dyDescent="0.15">
      <c r="D3206" s="141"/>
    </row>
    <row r="3207" spans="4:4" x14ac:dyDescent="0.15">
      <c r="D3207" s="141"/>
    </row>
    <row r="3208" spans="4:4" x14ac:dyDescent="0.15">
      <c r="D3208" s="141"/>
    </row>
    <row r="3209" spans="4:4" x14ac:dyDescent="0.15">
      <c r="D3209" s="141"/>
    </row>
    <row r="3210" spans="4:4" x14ac:dyDescent="0.15">
      <c r="D3210" s="141"/>
    </row>
    <row r="3211" spans="4:4" x14ac:dyDescent="0.15">
      <c r="D3211" s="141"/>
    </row>
    <row r="3212" spans="4:4" x14ac:dyDescent="0.15">
      <c r="D3212" s="141"/>
    </row>
    <row r="3213" spans="4:4" x14ac:dyDescent="0.15">
      <c r="D3213" s="141"/>
    </row>
    <row r="3214" spans="4:4" x14ac:dyDescent="0.15">
      <c r="D3214" s="141"/>
    </row>
    <row r="3215" spans="4:4" x14ac:dyDescent="0.15">
      <c r="D3215" s="141"/>
    </row>
    <row r="3216" spans="4:4" x14ac:dyDescent="0.15">
      <c r="D3216" s="141"/>
    </row>
    <row r="3217" spans="4:4" x14ac:dyDescent="0.15">
      <c r="D3217" s="141"/>
    </row>
    <row r="3218" spans="4:4" x14ac:dyDescent="0.15">
      <c r="D3218" s="141"/>
    </row>
    <row r="3219" spans="4:4" x14ac:dyDescent="0.15">
      <c r="D3219" s="141"/>
    </row>
    <row r="3220" spans="4:4" x14ac:dyDescent="0.15">
      <c r="D3220" s="141"/>
    </row>
    <row r="3221" spans="4:4" x14ac:dyDescent="0.15">
      <c r="D3221" s="141"/>
    </row>
    <row r="3222" spans="4:4" x14ac:dyDescent="0.15">
      <c r="D3222" s="141"/>
    </row>
    <row r="3223" spans="4:4" x14ac:dyDescent="0.15">
      <c r="D3223" s="141"/>
    </row>
    <row r="3224" spans="4:4" x14ac:dyDescent="0.15">
      <c r="D3224" s="141"/>
    </row>
    <row r="3225" spans="4:4" x14ac:dyDescent="0.15">
      <c r="D3225" s="141"/>
    </row>
    <row r="3226" spans="4:4" x14ac:dyDescent="0.15">
      <c r="D3226" s="141"/>
    </row>
    <row r="3227" spans="4:4" x14ac:dyDescent="0.15">
      <c r="D3227" s="141"/>
    </row>
    <row r="3228" spans="4:4" x14ac:dyDescent="0.15">
      <c r="D3228" s="141"/>
    </row>
    <row r="3229" spans="4:4" x14ac:dyDescent="0.15">
      <c r="D3229" s="141"/>
    </row>
    <row r="3230" spans="4:4" x14ac:dyDescent="0.15">
      <c r="D3230" s="141"/>
    </row>
    <row r="3231" spans="4:4" x14ac:dyDescent="0.15">
      <c r="D3231" s="141"/>
    </row>
    <row r="3232" spans="4:4" x14ac:dyDescent="0.15">
      <c r="D3232" s="141"/>
    </row>
    <row r="3233" spans="4:4" x14ac:dyDescent="0.15">
      <c r="D3233" s="141"/>
    </row>
    <row r="3234" spans="4:4" x14ac:dyDescent="0.15">
      <c r="D3234" s="141"/>
    </row>
    <row r="3235" spans="4:4" x14ac:dyDescent="0.15">
      <c r="D3235" s="141"/>
    </row>
    <row r="3236" spans="4:4" x14ac:dyDescent="0.15">
      <c r="D3236" s="141"/>
    </row>
    <row r="3237" spans="4:4" x14ac:dyDescent="0.15">
      <c r="D3237" s="141"/>
    </row>
    <row r="3238" spans="4:4" x14ac:dyDescent="0.15">
      <c r="D3238" s="141"/>
    </row>
    <row r="3239" spans="4:4" x14ac:dyDescent="0.15">
      <c r="D3239" s="141"/>
    </row>
    <row r="3240" spans="4:4" x14ac:dyDescent="0.15">
      <c r="D3240" s="141"/>
    </row>
    <row r="3241" spans="4:4" x14ac:dyDescent="0.15">
      <c r="D3241" s="141"/>
    </row>
    <row r="3242" spans="4:4" x14ac:dyDescent="0.15">
      <c r="D3242" s="141"/>
    </row>
    <row r="3243" spans="4:4" x14ac:dyDescent="0.15">
      <c r="D3243" s="141"/>
    </row>
    <row r="3244" spans="4:4" x14ac:dyDescent="0.15">
      <c r="D3244" s="141"/>
    </row>
    <row r="3245" spans="4:4" x14ac:dyDescent="0.15">
      <c r="D3245" s="141"/>
    </row>
    <row r="3246" spans="4:4" x14ac:dyDescent="0.15">
      <c r="D3246" s="141"/>
    </row>
    <row r="3247" spans="4:4" x14ac:dyDescent="0.15">
      <c r="D3247" s="141"/>
    </row>
    <row r="3248" spans="4:4" x14ac:dyDescent="0.15">
      <c r="D3248" s="141"/>
    </row>
    <row r="3249" spans="4:4" x14ac:dyDescent="0.15">
      <c r="D3249" s="141"/>
    </row>
    <row r="3250" spans="4:4" x14ac:dyDescent="0.15">
      <c r="D3250" s="141"/>
    </row>
    <row r="3251" spans="4:4" x14ac:dyDescent="0.15">
      <c r="D3251" s="141"/>
    </row>
    <row r="3252" spans="4:4" x14ac:dyDescent="0.15">
      <c r="D3252" s="141"/>
    </row>
    <row r="3253" spans="4:4" x14ac:dyDescent="0.15">
      <c r="D3253" s="141"/>
    </row>
    <row r="3254" spans="4:4" x14ac:dyDescent="0.15">
      <c r="D3254" s="141"/>
    </row>
    <row r="3255" spans="4:4" x14ac:dyDescent="0.15">
      <c r="D3255" s="141"/>
    </row>
    <row r="3256" spans="4:4" x14ac:dyDescent="0.15">
      <c r="D3256" s="141"/>
    </row>
    <row r="3257" spans="4:4" x14ac:dyDescent="0.15">
      <c r="D3257" s="141"/>
    </row>
    <row r="3258" spans="4:4" x14ac:dyDescent="0.15">
      <c r="D3258" s="141"/>
    </row>
    <row r="3259" spans="4:4" x14ac:dyDescent="0.15">
      <c r="D3259" s="141"/>
    </row>
    <row r="3260" spans="4:4" x14ac:dyDescent="0.15">
      <c r="D3260" s="141"/>
    </row>
    <row r="3261" spans="4:4" x14ac:dyDescent="0.15">
      <c r="D3261" s="141"/>
    </row>
    <row r="3262" spans="4:4" x14ac:dyDescent="0.15">
      <c r="D3262" s="141"/>
    </row>
    <row r="3263" spans="4:4" x14ac:dyDescent="0.15">
      <c r="D3263" s="141"/>
    </row>
    <row r="3264" spans="4:4" x14ac:dyDescent="0.15">
      <c r="D3264" s="141"/>
    </row>
    <row r="3265" spans="4:4" x14ac:dyDescent="0.15">
      <c r="D3265" s="141"/>
    </row>
    <row r="3266" spans="4:4" x14ac:dyDescent="0.15">
      <c r="D3266" s="141"/>
    </row>
    <row r="3267" spans="4:4" x14ac:dyDescent="0.15">
      <c r="D3267" s="141"/>
    </row>
    <row r="3268" spans="4:4" x14ac:dyDescent="0.15">
      <c r="D3268" s="141"/>
    </row>
    <row r="3269" spans="4:4" x14ac:dyDescent="0.15">
      <c r="D3269" s="141"/>
    </row>
    <row r="3270" spans="4:4" x14ac:dyDescent="0.15">
      <c r="D3270" s="141"/>
    </row>
    <row r="3271" spans="4:4" x14ac:dyDescent="0.15">
      <c r="D3271" s="141"/>
    </row>
    <row r="3272" spans="4:4" x14ac:dyDescent="0.15">
      <c r="D3272" s="141"/>
    </row>
    <row r="3273" spans="4:4" x14ac:dyDescent="0.15">
      <c r="D3273" s="141"/>
    </row>
    <row r="3274" spans="4:4" x14ac:dyDescent="0.15">
      <c r="D3274" s="141"/>
    </row>
    <row r="3275" spans="4:4" x14ac:dyDescent="0.15">
      <c r="D3275" s="141"/>
    </row>
    <row r="3276" spans="4:4" x14ac:dyDescent="0.15">
      <c r="D3276" s="141"/>
    </row>
    <row r="3277" spans="4:4" x14ac:dyDescent="0.15">
      <c r="D3277" s="141"/>
    </row>
    <row r="3278" spans="4:4" x14ac:dyDescent="0.15">
      <c r="D3278" s="141"/>
    </row>
    <row r="3279" spans="4:4" x14ac:dyDescent="0.15">
      <c r="D3279" s="141"/>
    </row>
    <row r="3280" spans="4:4" x14ac:dyDescent="0.15">
      <c r="D3280" s="141"/>
    </row>
    <row r="3281" spans="4:4" x14ac:dyDescent="0.15">
      <c r="D3281" s="141"/>
    </row>
    <row r="3282" spans="4:4" x14ac:dyDescent="0.15">
      <c r="D3282" s="141"/>
    </row>
    <row r="3283" spans="4:4" x14ac:dyDescent="0.15">
      <c r="D3283" s="141"/>
    </row>
    <row r="3284" spans="4:4" x14ac:dyDescent="0.15">
      <c r="D3284" s="141"/>
    </row>
    <row r="3285" spans="4:4" x14ac:dyDescent="0.15">
      <c r="D3285" s="141"/>
    </row>
    <row r="3286" spans="4:4" x14ac:dyDescent="0.15">
      <c r="D3286" s="141"/>
    </row>
    <row r="3287" spans="4:4" x14ac:dyDescent="0.15">
      <c r="D3287" s="141"/>
    </row>
    <row r="3288" spans="4:4" x14ac:dyDescent="0.15">
      <c r="D3288" s="141"/>
    </row>
    <row r="3289" spans="4:4" x14ac:dyDescent="0.15">
      <c r="D3289" s="141"/>
    </row>
    <row r="3290" spans="4:4" x14ac:dyDescent="0.15">
      <c r="D3290" s="141"/>
    </row>
    <row r="3291" spans="4:4" x14ac:dyDescent="0.15">
      <c r="D3291" s="141"/>
    </row>
    <row r="3292" spans="4:4" x14ac:dyDescent="0.15">
      <c r="D3292" s="141"/>
    </row>
    <row r="3293" spans="4:4" x14ac:dyDescent="0.15">
      <c r="D3293" s="141"/>
    </row>
    <row r="3294" spans="4:4" x14ac:dyDescent="0.15">
      <c r="D3294" s="141"/>
    </row>
    <row r="3295" spans="4:4" x14ac:dyDescent="0.15">
      <c r="D3295" s="141"/>
    </row>
    <row r="3296" spans="4:4" x14ac:dyDescent="0.15">
      <c r="D3296" s="141"/>
    </row>
    <row r="3297" spans="4:4" x14ac:dyDescent="0.15">
      <c r="D3297" s="141"/>
    </row>
    <row r="3298" spans="4:4" x14ac:dyDescent="0.15">
      <c r="D3298" s="141"/>
    </row>
    <row r="3299" spans="4:4" x14ac:dyDescent="0.15">
      <c r="D3299" s="141"/>
    </row>
    <row r="3300" spans="4:4" x14ac:dyDescent="0.15">
      <c r="D3300" s="141"/>
    </row>
    <row r="3301" spans="4:4" x14ac:dyDescent="0.15">
      <c r="D3301" s="141"/>
    </row>
    <row r="3302" spans="4:4" x14ac:dyDescent="0.15">
      <c r="D3302" s="141"/>
    </row>
    <row r="3303" spans="4:4" x14ac:dyDescent="0.15">
      <c r="D3303" s="141"/>
    </row>
    <row r="3304" spans="4:4" x14ac:dyDescent="0.15">
      <c r="D3304" s="141"/>
    </row>
    <row r="3305" spans="4:4" x14ac:dyDescent="0.15">
      <c r="D3305" s="141"/>
    </row>
    <row r="3306" spans="4:4" x14ac:dyDescent="0.15">
      <c r="D3306" s="141"/>
    </row>
    <row r="3307" spans="4:4" x14ac:dyDescent="0.15">
      <c r="D3307" s="141"/>
    </row>
    <row r="3308" spans="4:4" x14ac:dyDescent="0.15">
      <c r="D3308" s="141"/>
    </row>
    <row r="3309" spans="4:4" x14ac:dyDescent="0.15">
      <c r="D3309" s="141"/>
    </row>
    <row r="3310" spans="4:4" x14ac:dyDescent="0.15">
      <c r="D3310" s="141"/>
    </row>
    <row r="3311" spans="4:4" x14ac:dyDescent="0.15">
      <c r="D3311" s="141"/>
    </row>
    <row r="3312" spans="4:4" x14ac:dyDescent="0.15">
      <c r="D3312" s="141"/>
    </row>
    <row r="3313" spans="4:4" x14ac:dyDescent="0.15">
      <c r="D3313" s="141"/>
    </row>
    <row r="3314" spans="4:4" x14ac:dyDescent="0.15">
      <c r="D3314" s="141"/>
    </row>
    <row r="3315" spans="4:4" x14ac:dyDescent="0.15">
      <c r="D3315" s="141"/>
    </row>
    <row r="3316" spans="4:4" x14ac:dyDescent="0.15">
      <c r="D3316" s="141"/>
    </row>
    <row r="3317" spans="4:4" x14ac:dyDescent="0.15">
      <c r="D3317" s="141"/>
    </row>
    <row r="3318" spans="4:4" x14ac:dyDescent="0.15">
      <c r="D3318" s="141"/>
    </row>
    <row r="3319" spans="4:4" x14ac:dyDescent="0.15">
      <c r="D3319" s="141"/>
    </row>
    <row r="3320" spans="4:4" x14ac:dyDescent="0.15">
      <c r="D3320" s="141"/>
    </row>
    <row r="3321" spans="4:4" x14ac:dyDescent="0.15">
      <c r="D3321" s="141"/>
    </row>
    <row r="3322" spans="4:4" x14ac:dyDescent="0.15">
      <c r="D3322" s="141"/>
    </row>
    <row r="3323" spans="4:4" x14ac:dyDescent="0.15">
      <c r="D3323" s="141"/>
    </row>
    <row r="3324" spans="4:4" x14ac:dyDescent="0.15">
      <c r="D3324" s="141"/>
    </row>
    <row r="3325" spans="4:4" x14ac:dyDescent="0.15">
      <c r="D3325" s="141"/>
    </row>
    <row r="3326" spans="4:4" x14ac:dyDescent="0.15">
      <c r="D3326" s="141"/>
    </row>
    <row r="3327" spans="4:4" x14ac:dyDescent="0.15">
      <c r="D3327" s="141"/>
    </row>
    <row r="3328" spans="4:4" x14ac:dyDescent="0.15">
      <c r="D3328" s="141"/>
    </row>
    <row r="3329" spans="4:4" x14ac:dyDescent="0.15">
      <c r="D3329" s="141"/>
    </row>
    <row r="3330" spans="4:4" x14ac:dyDescent="0.15">
      <c r="D3330" s="141"/>
    </row>
    <row r="3331" spans="4:4" x14ac:dyDescent="0.15">
      <c r="D3331" s="141"/>
    </row>
    <row r="3332" spans="4:4" x14ac:dyDescent="0.15">
      <c r="D3332" s="141"/>
    </row>
    <row r="3333" spans="4:4" x14ac:dyDescent="0.15">
      <c r="D3333" s="141"/>
    </row>
    <row r="3334" spans="4:4" x14ac:dyDescent="0.15">
      <c r="D3334" s="141"/>
    </row>
    <row r="3335" spans="4:4" x14ac:dyDescent="0.15">
      <c r="D3335" s="141"/>
    </row>
    <row r="3336" spans="4:4" x14ac:dyDescent="0.15">
      <c r="D3336" s="141"/>
    </row>
    <row r="3337" spans="4:4" x14ac:dyDescent="0.15">
      <c r="D3337" s="141"/>
    </row>
    <row r="3338" spans="4:4" x14ac:dyDescent="0.15">
      <c r="D3338" s="141"/>
    </row>
    <row r="3339" spans="4:4" x14ac:dyDescent="0.15">
      <c r="D3339" s="141"/>
    </row>
    <row r="3340" spans="4:4" x14ac:dyDescent="0.15">
      <c r="D3340" s="141"/>
    </row>
    <row r="3341" spans="4:4" x14ac:dyDescent="0.15">
      <c r="D3341" s="141"/>
    </row>
    <row r="3342" spans="4:4" x14ac:dyDescent="0.15">
      <c r="D3342" s="141"/>
    </row>
    <row r="3343" spans="4:4" x14ac:dyDescent="0.15">
      <c r="D3343" s="141"/>
    </row>
    <row r="3344" spans="4:4" x14ac:dyDescent="0.15">
      <c r="D3344" s="141"/>
    </row>
    <row r="3345" spans="4:4" x14ac:dyDescent="0.15">
      <c r="D3345" s="141"/>
    </row>
    <row r="3346" spans="4:4" x14ac:dyDescent="0.15">
      <c r="D3346" s="141"/>
    </row>
    <row r="3347" spans="4:4" x14ac:dyDescent="0.15">
      <c r="D3347" s="141"/>
    </row>
    <row r="3348" spans="4:4" x14ac:dyDescent="0.15">
      <c r="D3348" s="141"/>
    </row>
    <row r="3349" spans="4:4" x14ac:dyDescent="0.15">
      <c r="D3349" s="141"/>
    </row>
    <row r="3350" spans="4:4" x14ac:dyDescent="0.15">
      <c r="D3350" s="141"/>
    </row>
    <row r="3351" spans="4:4" x14ac:dyDescent="0.15">
      <c r="D3351" s="141"/>
    </row>
    <row r="3352" spans="4:4" x14ac:dyDescent="0.15">
      <c r="D3352" s="141"/>
    </row>
    <row r="3353" spans="4:4" x14ac:dyDescent="0.15">
      <c r="D3353" s="141"/>
    </row>
    <row r="3354" spans="4:4" x14ac:dyDescent="0.15">
      <c r="D3354" s="141"/>
    </row>
    <row r="3355" spans="4:4" x14ac:dyDescent="0.15">
      <c r="D3355" s="141"/>
    </row>
    <row r="3356" spans="4:4" x14ac:dyDescent="0.15">
      <c r="D3356" s="141"/>
    </row>
    <row r="3357" spans="4:4" x14ac:dyDescent="0.15">
      <c r="D3357" s="141"/>
    </row>
    <row r="3358" spans="4:4" x14ac:dyDescent="0.15">
      <c r="D3358" s="141"/>
    </row>
    <row r="3359" spans="4:4" x14ac:dyDescent="0.15">
      <c r="D3359" s="141"/>
    </row>
    <row r="3360" spans="4:4" x14ac:dyDescent="0.15">
      <c r="D3360" s="141"/>
    </row>
    <row r="3361" spans="4:4" x14ac:dyDescent="0.15">
      <c r="D3361" s="141"/>
    </row>
    <row r="3362" spans="4:4" x14ac:dyDescent="0.15">
      <c r="D3362" s="141"/>
    </row>
    <row r="3363" spans="4:4" x14ac:dyDescent="0.15">
      <c r="D3363" s="141"/>
    </row>
    <row r="3364" spans="4:4" x14ac:dyDescent="0.15">
      <c r="D3364" s="141"/>
    </row>
    <row r="3365" spans="4:4" x14ac:dyDescent="0.15">
      <c r="D3365" s="141"/>
    </row>
    <row r="3366" spans="4:4" x14ac:dyDescent="0.15">
      <c r="D3366" s="141"/>
    </row>
    <row r="3367" spans="4:4" x14ac:dyDescent="0.15">
      <c r="D3367" s="141"/>
    </row>
    <row r="3368" spans="4:4" x14ac:dyDescent="0.15">
      <c r="D3368" s="141"/>
    </row>
    <row r="3369" spans="4:4" x14ac:dyDescent="0.15">
      <c r="D3369" s="141"/>
    </row>
    <row r="3370" spans="4:4" x14ac:dyDescent="0.15">
      <c r="D3370" s="141"/>
    </row>
    <row r="3371" spans="4:4" x14ac:dyDescent="0.15">
      <c r="D3371" s="141"/>
    </row>
    <row r="3372" spans="4:4" x14ac:dyDescent="0.15">
      <c r="D3372" s="141"/>
    </row>
    <row r="3373" spans="4:4" x14ac:dyDescent="0.15">
      <c r="D3373" s="141"/>
    </row>
    <row r="3374" spans="4:4" x14ac:dyDescent="0.15">
      <c r="D3374" s="141"/>
    </row>
    <row r="3375" spans="4:4" x14ac:dyDescent="0.15">
      <c r="D3375" s="141"/>
    </row>
    <row r="3376" spans="4:4" x14ac:dyDescent="0.15">
      <c r="D3376" s="141"/>
    </row>
    <row r="3377" spans="4:4" x14ac:dyDescent="0.15">
      <c r="D3377" s="141"/>
    </row>
    <row r="3378" spans="4:4" x14ac:dyDescent="0.15">
      <c r="D3378" s="141"/>
    </row>
    <row r="3379" spans="4:4" x14ac:dyDescent="0.15">
      <c r="D3379" s="141"/>
    </row>
    <row r="3380" spans="4:4" x14ac:dyDescent="0.15">
      <c r="D3380" s="141"/>
    </row>
    <row r="3381" spans="4:4" x14ac:dyDescent="0.15">
      <c r="D3381" s="141"/>
    </row>
    <row r="3382" spans="4:4" x14ac:dyDescent="0.15">
      <c r="D3382" s="141"/>
    </row>
    <row r="3383" spans="4:4" x14ac:dyDescent="0.15">
      <c r="D3383" s="141"/>
    </row>
    <row r="3384" spans="4:4" x14ac:dyDescent="0.15">
      <c r="D3384" s="141"/>
    </row>
    <row r="3385" spans="4:4" x14ac:dyDescent="0.15">
      <c r="D3385" s="141"/>
    </row>
    <row r="3386" spans="4:4" x14ac:dyDescent="0.15">
      <c r="D3386" s="141"/>
    </row>
    <row r="3387" spans="4:4" x14ac:dyDescent="0.15">
      <c r="D3387" s="141"/>
    </row>
    <row r="3388" spans="4:4" x14ac:dyDescent="0.15">
      <c r="D3388" s="141"/>
    </row>
    <row r="3389" spans="4:4" x14ac:dyDescent="0.15">
      <c r="D3389" s="141"/>
    </row>
    <row r="3390" spans="4:4" x14ac:dyDescent="0.15">
      <c r="D3390" s="141"/>
    </row>
    <row r="3391" spans="4:4" x14ac:dyDescent="0.15">
      <c r="D3391" s="141"/>
    </row>
    <row r="3392" spans="4:4" x14ac:dyDescent="0.15">
      <c r="D3392" s="141"/>
    </row>
    <row r="3393" spans="4:4" x14ac:dyDescent="0.15">
      <c r="D3393" s="141"/>
    </row>
    <row r="3394" spans="4:4" x14ac:dyDescent="0.15">
      <c r="D3394" s="141"/>
    </row>
    <row r="3395" spans="4:4" x14ac:dyDescent="0.15">
      <c r="D3395" s="141"/>
    </row>
    <row r="3396" spans="4:4" x14ac:dyDescent="0.15">
      <c r="D3396" s="141"/>
    </row>
    <row r="3397" spans="4:4" x14ac:dyDescent="0.15">
      <c r="D3397" s="141"/>
    </row>
    <row r="3398" spans="4:4" x14ac:dyDescent="0.15">
      <c r="D3398" s="141"/>
    </row>
    <row r="3399" spans="4:4" x14ac:dyDescent="0.15">
      <c r="D3399" s="141"/>
    </row>
    <row r="3400" spans="4:4" x14ac:dyDescent="0.15">
      <c r="D3400" s="141"/>
    </row>
    <row r="3401" spans="4:4" x14ac:dyDescent="0.15">
      <c r="D3401" s="141"/>
    </row>
    <row r="3402" spans="4:4" x14ac:dyDescent="0.15">
      <c r="D3402" s="141"/>
    </row>
    <row r="3403" spans="4:4" x14ac:dyDescent="0.15">
      <c r="D3403" s="141"/>
    </row>
    <row r="3404" spans="4:4" x14ac:dyDescent="0.15">
      <c r="D3404" s="141"/>
    </row>
    <row r="3405" spans="4:4" x14ac:dyDescent="0.15">
      <c r="D3405" s="141"/>
    </row>
    <row r="3406" spans="4:4" x14ac:dyDescent="0.15">
      <c r="D3406" s="141"/>
    </row>
    <row r="3407" spans="4:4" x14ac:dyDescent="0.15">
      <c r="D3407" s="141"/>
    </row>
    <row r="3408" spans="4:4" x14ac:dyDescent="0.15">
      <c r="D3408" s="141"/>
    </row>
    <row r="3409" spans="4:4" x14ac:dyDescent="0.15">
      <c r="D3409" s="141"/>
    </row>
    <row r="3410" spans="4:4" x14ac:dyDescent="0.15">
      <c r="D3410" s="141"/>
    </row>
    <row r="3411" spans="4:4" x14ac:dyDescent="0.15">
      <c r="D3411" s="141"/>
    </row>
    <row r="3412" spans="4:4" x14ac:dyDescent="0.15">
      <c r="D3412" s="141"/>
    </row>
    <row r="3413" spans="4:4" x14ac:dyDescent="0.15">
      <c r="D3413" s="141"/>
    </row>
    <row r="3414" spans="4:4" x14ac:dyDescent="0.15">
      <c r="D3414" s="141"/>
    </row>
    <row r="3415" spans="4:4" x14ac:dyDescent="0.15">
      <c r="D3415" s="141"/>
    </row>
    <row r="3416" spans="4:4" x14ac:dyDescent="0.15">
      <c r="D3416" s="141"/>
    </row>
    <row r="3417" spans="4:4" x14ac:dyDescent="0.15">
      <c r="D3417" s="141"/>
    </row>
    <row r="3418" spans="4:4" x14ac:dyDescent="0.15">
      <c r="D3418" s="141"/>
    </row>
    <row r="3419" spans="4:4" x14ac:dyDescent="0.15">
      <c r="D3419" s="141"/>
    </row>
    <row r="3420" spans="4:4" x14ac:dyDescent="0.15">
      <c r="D3420" s="141"/>
    </row>
    <row r="3421" spans="4:4" x14ac:dyDescent="0.15">
      <c r="D3421" s="141"/>
    </row>
    <row r="3422" spans="4:4" x14ac:dyDescent="0.15">
      <c r="D3422" s="141"/>
    </row>
    <row r="3423" spans="4:4" x14ac:dyDescent="0.15">
      <c r="D3423" s="141"/>
    </row>
    <row r="3424" spans="4:4" x14ac:dyDescent="0.15">
      <c r="D3424" s="141"/>
    </row>
    <row r="3425" spans="4:4" x14ac:dyDescent="0.15">
      <c r="D3425" s="141"/>
    </row>
    <row r="3426" spans="4:4" x14ac:dyDescent="0.15">
      <c r="D3426" s="141"/>
    </row>
    <row r="3427" spans="4:4" x14ac:dyDescent="0.15">
      <c r="D3427" s="141"/>
    </row>
    <row r="3428" spans="4:4" x14ac:dyDescent="0.15">
      <c r="D3428" s="141"/>
    </row>
    <row r="3429" spans="4:4" x14ac:dyDescent="0.15">
      <c r="D3429" s="141"/>
    </row>
    <row r="3430" spans="4:4" x14ac:dyDescent="0.15">
      <c r="D3430" s="141"/>
    </row>
    <row r="3431" spans="4:4" x14ac:dyDescent="0.15">
      <c r="D3431" s="141"/>
    </row>
    <row r="3432" spans="4:4" x14ac:dyDescent="0.15">
      <c r="D3432" s="141"/>
    </row>
    <row r="3433" spans="4:4" x14ac:dyDescent="0.15">
      <c r="D3433" s="141"/>
    </row>
    <row r="3434" spans="4:4" x14ac:dyDescent="0.15">
      <c r="D3434" s="141"/>
    </row>
    <row r="3435" spans="4:4" x14ac:dyDescent="0.15">
      <c r="D3435" s="141"/>
    </row>
    <row r="3436" spans="4:4" x14ac:dyDescent="0.15">
      <c r="D3436" s="141"/>
    </row>
    <row r="3437" spans="4:4" x14ac:dyDescent="0.15">
      <c r="D3437" s="141"/>
    </row>
    <row r="3438" spans="4:4" x14ac:dyDescent="0.15">
      <c r="D3438" s="141"/>
    </row>
    <row r="3439" spans="4:4" x14ac:dyDescent="0.15">
      <c r="D3439" s="141"/>
    </row>
    <row r="3440" spans="4:4" x14ac:dyDescent="0.15">
      <c r="D3440" s="141"/>
    </row>
    <row r="3441" spans="4:4" x14ac:dyDescent="0.15">
      <c r="D3441" s="141"/>
    </row>
    <row r="3442" spans="4:4" x14ac:dyDescent="0.15">
      <c r="D3442" s="141"/>
    </row>
    <row r="3443" spans="4:4" x14ac:dyDescent="0.15">
      <c r="D3443" s="141"/>
    </row>
    <row r="3444" spans="4:4" x14ac:dyDescent="0.15">
      <c r="D3444" s="141"/>
    </row>
    <row r="3445" spans="4:4" x14ac:dyDescent="0.15">
      <c r="D3445" s="141"/>
    </row>
    <row r="3446" spans="4:4" x14ac:dyDescent="0.15">
      <c r="D3446" s="141"/>
    </row>
    <row r="3447" spans="4:4" x14ac:dyDescent="0.15">
      <c r="D3447" s="141"/>
    </row>
    <row r="3448" spans="4:4" x14ac:dyDescent="0.15">
      <c r="D3448" s="141"/>
    </row>
    <row r="3449" spans="4:4" x14ac:dyDescent="0.15">
      <c r="D3449" s="141"/>
    </row>
    <row r="3450" spans="4:4" x14ac:dyDescent="0.15">
      <c r="D3450" s="141"/>
    </row>
    <row r="3451" spans="4:4" x14ac:dyDescent="0.15">
      <c r="D3451" s="141"/>
    </row>
    <row r="3452" spans="4:4" x14ac:dyDescent="0.15">
      <c r="D3452" s="141"/>
    </row>
    <row r="3453" spans="4:4" x14ac:dyDescent="0.15">
      <c r="D3453" s="141"/>
    </row>
    <row r="3454" spans="4:4" x14ac:dyDescent="0.15">
      <c r="D3454" s="141"/>
    </row>
    <row r="3455" spans="4:4" x14ac:dyDescent="0.15">
      <c r="D3455" s="141"/>
    </row>
    <row r="3456" spans="4:4" x14ac:dyDescent="0.15">
      <c r="D3456" s="141"/>
    </row>
    <row r="3457" spans="4:4" x14ac:dyDescent="0.15">
      <c r="D3457" s="141"/>
    </row>
    <row r="3458" spans="4:4" x14ac:dyDescent="0.15">
      <c r="D3458" s="141"/>
    </row>
    <row r="3459" spans="4:4" x14ac:dyDescent="0.15">
      <c r="D3459" s="141"/>
    </row>
    <row r="3460" spans="4:4" x14ac:dyDescent="0.15">
      <c r="D3460" s="141"/>
    </row>
    <row r="3461" spans="4:4" x14ac:dyDescent="0.15">
      <c r="D3461" s="141"/>
    </row>
    <row r="3462" spans="4:4" x14ac:dyDescent="0.15">
      <c r="D3462" s="141"/>
    </row>
    <row r="3463" spans="4:4" x14ac:dyDescent="0.15">
      <c r="D3463" s="141"/>
    </row>
    <row r="3464" spans="4:4" x14ac:dyDescent="0.15">
      <c r="D3464" s="141"/>
    </row>
    <row r="3465" spans="4:4" x14ac:dyDescent="0.15">
      <c r="D3465" s="141"/>
    </row>
    <row r="3466" spans="4:4" x14ac:dyDescent="0.15">
      <c r="D3466" s="141"/>
    </row>
    <row r="3467" spans="4:4" x14ac:dyDescent="0.15">
      <c r="D3467" s="141"/>
    </row>
    <row r="3468" spans="4:4" x14ac:dyDescent="0.15">
      <c r="D3468" s="141"/>
    </row>
    <row r="3469" spans="4:4" x14ac:dyDescent="0.15">
      <c r="D3469" s="141"/>
    </row>
    <row r="3470" spans="4:4" x14ac:dyDescent="0.15">
      <c r="D3470" s="141"/>
    </row>
    <row r="3471" spans="4:4" x14ac:dyDescent="0.15">
      <c r="D3471" s="141"/>
    </row>
    <row r="3472" spans="4:4" x14ac:dyDescent="0.15">
      <c r="D3472" s="141"/>
    </row>
    <row r="3473" spans="4:4" x14ac:dyDescent="0.15">
      <c r="D3473" s="141"/>
    </row>
    <row r="3474" spans="4:4" x14ac:dyDescent="0.15">
      <c r="D3474" s="141"/>
    </row>
    <row r="3475" spans="4:4" x14ac:dyDescent="0.15">
      <c r="D3475" s="141"/>
    </row>
    <row r="3476" spans="4:4" x14ac:dyDescent="0.15">
      <c r="D3476" s="141"/>
    </row>
    <row r="3477" spans="4:4" x14ac:dyDescent="0.15">
      <c r="D3477" s="141"/>
    </row>
    <row r="3478" spans="4:4" x14ac:dyDescent="0.15">
      <c r="D3478" s="141"/>
    </row>
    <row r="3479" spans="4:4" x14ac:dyDescent="0.15">
      <c r="D3479" s="141"/>
    </row>
    <row r="3480" spans="4:4" x14ac:dyDescent="0.15">
      <c r="D3480" s="141"/>
    </row>
    <row r="3481" spans="4:4" x14ac:dyDescent="0.15">
      <c r="D3481" s="141"/>
    </row>
    <row r="3482" spans="4:4" x14ac:dyDescent="0.15">
      <c r="D3482" s="141"/>
    </row>
    <row r="3483" spans="4:4" x14ac:dyDescent="0.15">
      <c r="D3483" s="141"/>
    </row>
    <row r="3484" spans="4:4" x14ac:dyDescent="0.15">
      <c r="D3484" s="141"/>
    </row>
    <row r="3485" spans="4:4" x14ac:dyDescent="0.15">
      <c r="D3485" s="141"/>
    </row>
    <row r="3486" spans="4:4" x14ac:dyDescent="0.15">
      <c r="D3486" s="141"/>
    </row>
    <row r="3487" spans="4:4" x14ac:dyDescent="0.15">
      <c r="D3487" s="141"/>
    </row>
    <row r="3488" spans="4:4" x14ac:dyDescent="0.15">
      <c r="D3488" s="141"/>
    </row>
    <row r="3489" spans="4:4" x14ac:dyDescent="0.15">
      <c r="D3489" s="141"/>
    </row>
    <row r="3490" spans="4:4" x14ac:dyDescent="0.15">
      <c r="D3490" s="141"/>
    </row>
    <row r="3491" spans="4:4" x14ac:dyDescent="0.15">
      <c r="D3491" s="141"/>
    </row>
    <row r="3492" spans="4:4" x14ac:dyDescent="0.15">
      <c r="D3492" s="141"/>
    </row>
    <row r="3493" spans="4:4" x14ac:dyDescent="0.15">
      <c r="D3493" s="141"/>
    </row>
    <row r="3494" spans="4:4" x14ac:dyDescent="0.15">
      <c r="D3494" s="141"/>
    </row>
    <row r="3495" spans="4:4" x14ac:dyDescent="0.15">
      <c r="D3495" s="141"/>
    </row>
    <row r="3496" spans="4:4" x14ac:dyDescent="0.15">
      <c r="D3496" s="141"/>
    </row>
    <row r="3497" spans="4:4" x14ac:dyDescent="0.15">
      <c r="D3497" s="141"/>
    </row>
    <row r="3498" spans="4:4" x14ac:dyDescent="0.15">
      <c r="D3498" s="141"/>
    </row>
    <row r="3499" spans="4:4" x14ac:dyDescent="0.15">
      <c r="D3499" s="141"/>
    </row>
    <row r="3500" spans="4:4" x14ac:dyDescent="0.15">
      <c r="D3500" s="141"/>
    </row>
    <row r="3501" spans="4:4" x14ac:dyDescent="0.15">
      <c r="D3501" s="141"/>
    </row>
    <row r="3502" spans="4:4" x14ac:dyDescent="0.15">
      <c r="D3502" s="141"/>
    </row>
    <row r="3503" spans="4:4" x14ac:dyDescent="0.15">
      <c r="D3503" s="141"/>
    </row>
    <row r="3504" spans="4:4" x14ac:dyDescent="0.15">
      <c r="D3504" s="141"/>
    </row>
    <row r="3505" spans="4:4" x14ac:dyDescent="0.15">
      <c r="D3505" s="141"/>
    </row>
    <row r="3506" spans="4:4" x14ac:dyDescent="0.15">
      <c r="D3506" s="141"/>
    </row>
    <row r="3507" spans="4:4" x14ac:dyDescent="0.15">
      <c r="D3507" s="141"/>
    </row>
    <row r="3508" spans="4:4" x14ac:dyDescent="0.15">
      <c r="D3508" s="141"/>
    </row>
    <row r="3509" spans="4:4" x14ac:dyDescent="0.15">
      <c r="D3509" s="141"/>
    </row>
    <row r="3510" spans="4:4" x14ac:dyDescent="0.15">
      <c r="D3510" s="141"/>
    </row>
    <row r="3511" spans="4:4" x14ac:dyDescent="0.15">
      <c r="D3511" s="141"/>
    </row>
    <row r="3512" spans="4:4" x14ac:dyDescent="0.15">
      <c r="D3512" s="141"/>
    </row>
    <row r="3513" spans="4:4" x14ac:dyDescent="0.15">
      <c r="D3513" s="141"/>
    </row>
    <row r="3514" spans="4:4" x14ac:dyDescent="0.15">
      <c r="D3514" s="141"/>
    </row>
    <row r="3515" spans="4:4" x14ac:dyDescent="0.15">
      <c r="D3515" s="141"/>
    </row>
    <row r="3516" spans="4:4" x14ac:dyDescent="0.15">
      <c r="D3516" s="141"/>
    </row>
    <row r="3517" spans="4:4" x14ac:dyDescent="0.15">
      <c r="D3517" s="141"/>
    </row>
    <row r="3518" spans="4:4" x14ac:dyDescent="0.15">
      <c r="D3518" s="141"/>
    </row>
    <row r="3519" spans="4:4" x14ac:dyDescent="0.15">
      <c r="D3519" s="141"/>
    </row>
    <row r="3520" spans="4:4" x14ac:dyDescent="0.15">
      <c r="D3520" s="141"/>
    </row>
    <row r="3521" spans="4:4" x14ac:dyDescent="0.15">
      <c r="D3521" s="141"/>
    </row>
    <row r="3522" spans="4:4" x14ac:dyDescent="0.15">
      <c r="D3522" s="141"/>
    </row>
    <row r="3523" spans="4:4" x14ac:dyDescent="0.15">
      <c r="D3523" s="141"/>
    </row>
    <row r="3524" spans="4:4" x14ac:dyDescent="0.15">
      <c r="D3524" s="141"/>
    </row>
    <row r="3525" spans="4:4" x14ac:dyDescent="0.15">
      <c r="D3525" s="141"/>
    </row>
    <row r="3526" spans="4:4" x14ac:dyDescent="0.15">
      <c r="D3526" s="141"/>
    </row>
    <row r="3527" spans="4:4" x14ac:dyDescent="0.15">
      <c r="D3527" s="141"/>
    </row>
    <row r="3528" spans="4:4" x14ac:dyDescent="0.15">
      <c r="D3528" s="141"/>
    </row>
    <row r="3529" spans="4:4" x14ac:dyDescent="0.15">
      <c r="D3529" s="141"/>
    </row>
    <row r="3530" spans="4:4" x14ac:dyDescent="0.15">
      <c r="D3530" s="141"/>
    </row>
    <row r="3531" spans="4:4" x14ac:dyDescent="0.15">
      <c r="D3531" s="141"/>
    </row>
    <row r="3532" spans="4:4" x14ac:dyDescent="0.15">
      <c r="D3532" s="141"/>
    </row>
    <row r="3533" spans="4:4" x14ac:dyDescent="0.15">
      <c r="D3533" s="141"/>
    </row>
    <row r="3534" spans="4:4" x14ac:dyDescent="0.15">
      <c r="D3534" s="141"/>
    </row>
    <row r="3535" spans="4:4" x14ac:dyDescent="0.15">
      <c r="D3535" s="141"/>
    </row>
    <row r="3536" spans="4:4" x14ac:dyDescent="0.15">
      <c r="D3536" s="141"/>
    </row>
    <row r="3537" spans="4:4" x14ac:dyDescent="0.15">
      <c r="D3537" s="141"/>
    </row>
    <row r="3538" spans="4:4" x14ac:dyDescent="0.15">
      <c r="D3538" s="141"/>
    </row>
    <row r="3539" spans="4:4" x14ac:dyDescent="0.15">
      <c r="D3539" s="141"/>
    </row>
    <row r="3540" spans="4:4" x14ac:dyDescent="0.15">
      <c r="D3540" s="141"/>
    </row>
    <row r="3541" spans="4:4" x14ac:dyDescent="0.15">
      <c r="D3541" s="141"/>
    </row>
    <row r="3542" spans="4:4" x14ac:dyDescent="0.15">
      <c r="D3542" s="141"/>
    </row>
    <row r="3543" spans="4:4" x14ac:dyDescent="0.15">
      <c r="D3543" s="141"/>
    </row>
    <row r="3544" spans="4:4" x14ac:dyDescent="0.15">
      <c r="D3544" s="141"/>
    </row>
    <row r="3545" spans="4:4" x14ac:dyDescent="0.15">
      <c r="D3545" s="141"/>
    </row>
    <row r="3546" spans="4:4" x14ac:dyDescent="0.15">
      <c r="D3546" s="141"/>
    </row>
    <row r="3547" spans="4:4" x14ac:dyDescent="0.15">
      <c r="D3547" s="141"/>
    </row>
    <row r="3548" spans="4:4" x14ac:dyDescent="0.15">
      <c r="D3548" s="141"/>
    </row>
    <row r="3549" spans="4:4" x14ac:dyDescent="0.15">
      <c r="D3549" s="141"/>
    </row>
    <row r="3550" spans="4:4" x14ac:dyDescent="0.15">
      <c r="D3550" s="141"/>
    </row>
    <row r="3551" spans="4:4" x14ac:dyDescent="0.15">
      <c r="D3551" s="141"/>
    </row>
    <row r="3552" spans="4:4" x14ac:dyDescent="0.15">
      <c r="D3552" s="141"/>
    </row>
    <row r="3553" spans="4:4" x14ac:dyDescent="0.15">
      <c r="D3553" s="141"/>
    </row>
    <row r="3554" spans="4:4" x14ac:dyDescent="0.15">
      <c r="D3554" s="141"/>
    </row>
    <row r="3555" spans="4:4" x14ac:dyDescent="0.15">
      <c r="D3555" s="141"/>
    </row>
    <row r="3556" spans="4:4" x14ac:dyDescent="0.15">
      <c r="D3556" s="141"/>
    </row>
    <row r="3557" spans="4:4" x14ac:dyDescent="0.15">
      <c r="D3557" s="141"/>
    </row>
    <row r="3558" spans="4:4" x14ac:dyDescent="0.15">
      <c r="D3558" s="141"/>
    </row>
    <row r="3559" spans="4:4" x14ac:dyDescent="0.15">
      <c r="D3559" s="141"/>
    </row>
    <row r="3560" spans="4:4" x14ac:dyDescent="0.15">
      <c r="D3560" s="141"/>
    </row>
    <row r="3561" spans="4:4" x14ac:dyDescent="0.15">
      <c r="D3561" s="141"/>
    </row>
    <row r="3562" spans="4:4" x14ac:dyDescent="0.15">
      <c r="D3562" s="141"/>
    </row>
    <row r="3563" spans="4:4" x14ac:dyDescent="0.15">
      <c r="D3563" s="141"/>
    </row>
    <row r="3564" spans="4:4" x14ac:dyDescent="0.15">
      <c r="D3564" s="141"/>
    </row>
    <row r="3565" spans="4:4" x14ac:dyDescent="0.15">
      <c r="D3565" s="141"/>
    </row>
    <row r="3566" spans="4:4" x14ac:dyDescent="0.15">
      <c r="D3566" s="141"/>
    </row>
    <row r="3567" spans="4:4" x14ac:dyDescent="0.15">
      <c r="D3567" s="141"/>
    </row>
    <row r="3568" spans="4:4" x14ac:dyDescent="0.15">
      <c r="D3568" s="141"/>
    </row>
    <row r="3569" spans="4:4" x14ac:dyDescent="0.15">
      <c r="D3569" s="141"/>
    </row>
    <row r="3570" spans="4:4" x14ac:dyDescent="0.15">
      <c r="D3570" s="141"/>
    </row>
    <row r="3571" spans="4:4" x14ac:dyDescent="0.15">
      <c r="D3571" s="141"/>
    </row>
    <row r="3572" spans="4:4" x14ac:dyDescent="0.15">
      <c r="D3572" s="141"/>
    </row>
    <row r="3573" spans="4:4" x14ac:dyDescent="0.15">
      <c r="D3573" s="141"/>
    </row>
    <row r="3574" spans="4:4" x14ac:dyDescent="0.15">
      <c r="D3574" s="141"/>
    </row>
    <row r="3575" spans="4:4" x14ac:dyDescent="0.15">
      <c r="D3575" s="141"/>
    </row>
    <row r="3576" spans="4:4" x14ac:dyDescent="0.15">
      <c r="D3576" s="141"/>
    </row>
    <row r="3577" spans="4:4" x14ac:dyDescent="0.15">
      <c r="D3577" s="141"/>
    </row>
    <row r="3578" spans="4:4" x14ac:dyDescent="0.15">
      <c r="D3578" s="141"/>
    </row>
    <row r="3579" spans="4:4" x14ac:dyDescent="0.15">
      <c r="D3579" s="141"/>
    </row>
    <row r="3580" spans="4:4" x14ac:dyDescent="0.15">
      <c r="D3580" s="141"/>
    </row>
    <row r="3581" spans="4:4" x14ac:dyDescent="0.15">
      <c r="D3581" s="141"/>
    </row>
    <row r="3582" spans="4:4" x14ac:dyDescent="0.15">
      <c r="D3582" s="141"/>
    </row>
    <row r="3583" spans="4:4" x14ac:dyDescent="0.15">
      <c r="D3583" s="141"/>
    </row>
    <row r="3584" spans="4:4" x14ac:dyDescent="0.15">
      <c r="D3584" s="141"/>
    </row>
    <row r="3585" spans="4:4" x14ac:dyDescent="0.15">
      <c r="D3585" s="141"/>
    </row>
    <row r="3586" spans="4:4" x14ac:dyDescent="0.15">
      <c r="D3586" s="141"/>
    </row>
    <row r="3587" spans="4:4" x14ac:dyDescent="0.15">
      <c r="D3587" s="141"/>
    </row>
    <row r="3588" spans="4:4" x14ac:dyDescent="0.15">
      <c r="D3588" s="141"/>
    </row>
    <row r="3589" spans="4:4" x14ac:dyDescent="0.15">
      <c r="D3589" s="141"/>
    </row>
    <row r="3590" spans="4:4" x14ac:dyDescent="0.15">
      <c r="D3590" s="141"/>
    </row>
    <row r="3591" spans="4:4" x14ac:dyDescent="0.15">
      <c r="D3591" s="141"/>
    </row>
    <row r="3592" spans="4:4" x14ac:dyDescent="0.15">
      <c r="D3592" s="141"/>
    </row>
    <row r="3593" spans="4:4" x14ac:dyDescent="0.15">
      <c r="D3593" s="141"/>
    </row>
    <row r="3594" spans="4:4" x14ac:dyDescent="0.15">
      <c r="D3594" s="141"/>
    </row>
    <row r="3595" spans="4:4" x14ac:dyDescent="0.15">
      <c r="D3595" s="141"/>
    </row>
    <row r="3596" spans="4:4" x14ac:dyDescent="0.15">
      <c r="D3596" s="141"/>
    </row>
    <row r="3597" spans="4:4" x14ac:dyDescent="0.15">
      <c r="D3597" s="141"/>
    </row>
    <row r="3598" spans="4:4" x14ac:dyDescent="0.15">
      <c r="D3598" s="141"/>
    </row>
    <row r="3599" spans="4:4" x14ac:dyDescent="0.15">
      <c r="D3599" s="141"/>
    </row>
    <row r="3600" spans="4:4" x14ac:dyDescent="0.15">
      <c r="D3600" s="141"/>
    </row>
    <row r="3601" spans="4:4" x14ac:dyDescent="0.15">
      <c r="D3601" s="141"/>
    </row>
    <row r="3602" spans="4:4" x14ac:dyDescent="0.15">
      <c r="D3602" s="141"/>
    </row>
    <row r="3603" spans="4:4" x14ac:dyDescent="0.15">
      <c r="D3603" s="141"/>
    </row>
    <row r="3604" spans="4:4" x14ac:dyDescent="0.15">
      <c r="D3604" s="141"/>
    </row>
    <row r="3605" spans="4:4" x14ac:dyDescent="0.15">
      <c r="D3605" s="141"/>
    </row>
    <row r="3606" spans="4:4" x14ac:dyDescent="0.15">
      <c r="D3606" s="141"/>
    </row>
    <row r="3607" spans="4:4" x14ac:dyDescent="0.15">
      <c r="D3607" s="141"/>
    </row>
    <row r="3608" spans="4:4" x14ac:dyDescent="0.15">
      <c r="D3608" s="141"/>
    </row>
    <row r="3609" spans="4:4" x14ac:dyDescent="0.15">
      <c r="D3609" s="141"/>
    </row>
    <row r="3610" spans="4:4" x14ac:dyDescent="0.15">
      <c r="D3610" s="141"/>
    </row>
    <row r="3611" spans="4:4" x14ac:dyDescent="0.15">
      <c r="D3611" s="141"/>
    </row>
    <row r="3612" spans="4:4" x14ac:dyDescent="0.15">
      <c r="D3612" s="141"/>
    </row>
    <row r="3613" spans="4:4" x14ac:dyDescent="0.15">
      <c r="D3613" s="141"/>
    </row>
    <row r="3614" spans="4:4" x14ac:dyDescent="0.15">
      <c r="D3614" s="141"/>
    </row>
    <row r="3615" spans="4:4" x14ac:dyDescent="0.15">
      <c r="D3615" s="141"/>
    </row>
    <row r="3616" spans="4:4" x14ac:dyDescent="0.15">
      <c r="D3616" s="141"/>
    </row>
    <row r="3617" spans="4:4" x14ac:dyDescent="0.15">
      <c r="D3617" s="141"/>
    </row>
    <row r="3618" spans="4:4" x14ac:dyDescent="0.15">
      <c r="D3618" s="141"/>
    </row>
    <row r="3619" spans="4:4" x14ac:dyDescent="0.15">
      <c r="D3619" s="141"/>
    </row>
    <row r="3620" spans="4:4" x14ac:dyDescent="0.15">
      <c r="D3620" s="141"/>
    </row>
    <row r="3621" spans="4:4" x14ac:dyDescent="0.15">
      <c r="D3621" s="141"/>
    </row>
    <row r="3622" spans="4:4" x14ac:dyDescent="0.15">
      <c r="D3622" s="141"/>
    </row>
    <row r="3623" spans="4:4" x14ac:dyDescent="0.15">
      <c r="D3623" s="141"/>
    </row>
    <row r="3624" spans="4:4" x14ac:dyDescent="0.15">
      <c r="D3624" s="141"/>
    </row>
    <row r="3625" spans="4:4" x14ac:dyDescent="0.15">
      <c r="D3625" s="141"/>
    </row>
    <row r="3626" spans="4:4" x14ac:dyDescent="0.15">
      <c r="D3626" s="141"/>
    </row>
    <row r="3627" spans="4:4" x14ac:dyDescent="0.15">
      <c r="D3627" s="141"/>
    </row>
    <row r="3628" spans="4:4" x14ac:dyDescent="0.15">
      <c r="D3628" s="141"/>
    </row>
    <row r="3629" spans="4:4" x14ac:dyDescent="0.15">
      <c r="D3629" s="141"/>
    </row>
    <row r="3630" spans="4:4" x14ac:dyDescent="0.15">
      <c r="D3630" s="141"/>
    </row>
    <row r="3631" spans="4:4" x14ac:dyDescent="0.15">
      <c r="D3631" s="141"/>
    </row>
    <row r="3632" spans="4:4" x14ac:dyDescent="0.15">
      <c r="D3632" s="141"/>
    </row>
    <row r="3633" spans="4:4" x14ac:dyDescent="0.15">
      <c r="D3633" s="141"/>
    </row>
    <row r="3634" spans="4:4" x14ac:dyDescent="0.15">
      <c r="D3634" s="141"/>
    </row>
    <row r="3635" spans="4:4" x14ac:dyDescent="0.15">
      <c r="D3635" s="141"/>
    </row>
    <row r="3636" spans="4:4" x14ac:dyDescent="0.15">
      <c r="D3636" s="141"/>
    </row>
    <row r="3637" spans="4:4" x14ac:dyDescent="0.15">
      <c r="D3637" s="141"/>
    </row>
    <row r="3638" spans="4:4" x14ac:dyDescent="0.15">
      <c r="D3638" s="141"/>
    </row>
    <row r="3639" spans="4:4" x14ac:dyDescent="0.15">
      <c r="D3639" s="141"/>
    </row>
    <row r="3640" spans="4:4" x14ac:dyDescent="0.15">
      <c r="D3640" s="141"/>
    </row>
    <row r="3641" spans="4:4" x14ac:dyDescent="0.15">
      <c r="D3641" s="141"/>
    </row>
    <row r="3642" spans="4:4" x14ac:dyDescent="0.15">
      <c r="D3642" s="141"/>
    </row>
    <row r="3643" spans="4:4" x14ac:dyDescent="0.15">
      <c r="D3643" s="141"/>
    </row>
    <row r="3644" spans="4:4" x14ac:dyDescent="0.15">
      <c r="D3644" s="141"/>
    </row>
    <row r="3645" spans="4:4" x14ac:dyDescent="0.15">
      <c r="D3645" s="141"/>
    </row>
    <row r="3646" spans="4:4" x14ac:dyDescent="0.15">
      <c r="D3646" s="141"/>
    </row>
    <row r="3647" spans="4:4" x14ac:dyDescent="0.15">
      <c r="D3647" s="141"/>
    </row>
    <row r="3648" spans="4:4" x14ac:dyDescent="0.15">
      <c r="D3648" s="141"/>
    </row>
    <row r="3649" spans="4:4" x14ac:dyDescent="0.15">
      <c r="D3649" s="141"/>
    </row>
    <row r="3650" spans="4:4" x14ac:dyDescent="0.15">
      <c r="D3650" s="141"/>
    </row>
    <row r="3651" spans="4:4" x14ac:dyDescent="0.15">
      <c r="D3651" s="141"/>
    </row>
    <row r="3652" spans="4:4" x14ac:dyDescent="0.15">
      <c r="D3652" s="141"/>
    </row>
    <row r="3653" spans="4:4" x14ac:dyDescent="0.15">
      <c r="D3653" s="141"/>
    </row>
    <row r="3654" spans="4:4" x14ac:dyDescent="0.15">
      <c r="D3654" s="141"/>
    </row>
    <row r="3655" spans="4:4" x14ac:dyDescent="0.15">
      <c r="D3655" s="141"/>
    </row>
    <row r="3656" spans="4:4" x14ac:dyDescent="0.15">
      <c r="D3656" s="141"/>
    </row>
    <row r="3657" spans="4:4" x14ac:dyDescent="0.15">
      <c r="D3657" s="141"/>
    </row>
    <row r="3658" spans="4:4" x14ac:dyDescent="0.15">
      <c r="D3658" s="141"/>
    </row>
    <row r="3659" spans="4:4" x14ac:dyDescent="0.15">
      <c r="D3659" s="141"/>
    </row>
    <row r="3660" spans="4:4" x14ac:dyDescent="0.15">
      <c r="D3660" s="141"/>
    </row>
    <row r="3661" spans="4:4" x14ac:dyDescent="0.15">
      <c r="D3661" s="141"/>
    </row>
    <row r="3662" spans="4:4" x14ac:dyDescent="0.15">
      <c r="D3662" s="141"/>
    </row>
    <row r="3663" spans="4:4" x14ac:dyDescent="0.15">
      <c r="D3663" s="141"/>
    </row>
    <row r="3664" spans="4:4" x14ac:dyDescent="0.15">
      <c r="D3664" s="141"/>
    </row>
    <row r="3665" spans="4:4" x14ac:dyDescent="0.15">
      <c r="D3665" s="141"/>
    </row>
    <row r="3666" spans="4:4" x14ac:dyDescent="0.15">
      <c r="D3666" s="141"/>
    </row>
    <row r="3667" spans="4:4" x14ac:dyDescent="0.15">
      <c r="D3667" s="141"/>
    </row>
    <row r="3668" spans="4:4" x14ac:dyDescent="0.15">
      <c r="D3668" s="141"/>
    </row>
    <row r="3669" spans="4:4" x14ac:dyDescent="0.15">
      <c r="D3669" s="141"/>
    </row>
    <row r="3670" spans="4:4" x14ac:dyDescent="0.15">
      <c r="D3670" s="141"/>
    </row>
    <row r="3671" spans="4:4" x14ac:dyDescent="0.15">
      <c r="D3671" s="141"/>
    </row>
    <row r="3672" spans="4:4" x14ac:dyDescent="0.15">
      <c r="D3672" s="141"/>
    </row>
    <row r="3673" spans="4:4" x14ac:dyDescent="0.15">
      <c r="D3673" s="141"/>
    </row>
    <row r="3674" spans="4:4" x14ac:dyDescent="0.15">
      <c r="D3674" s="141"/>
    </row>
    <row r="3675" spans="4:4" x14ac:dyDescent="0.15">
      <c r="D3675" s="141"/>
    </row>
    <row r="3676" spans="4:4" x14ac:dyDescent="0.15">
      <c r="D3676" s="141"/>
    </row>
    <row r="3677" spans="4:4" x14ac:dyDescent="0.15">
      <c r="D3677" s="141"/>
    </row>
    <row r="3678" spans="4:4" x14ac:dyDescent="0.15">
      <c r="D3678" s="141"/>
    </row>
    <row r="3679" spans="4:4" x14ac:dyDescent="0.15">
      <c r="D3679" s="141"/>
    </row>
    <row r="3680" spans="4:4" x14ac:dyDescent="0.15">
      <c r="D3680" s="141"/>
    </row>
    <row r="3681" spans="4:4" x14ac:dyDescent="0.15">
      <c r="D3681" s="141"/>
    </row>
    <row r="3682" spans="4:4" x14ac:dyDescent="0.15">
      <c r="D3682" s="141"/>
    </row>
    <row r="3683" spans="4:4" x14ac:dyDescent="0.15">
      <c r="D3683" s="141"/>
    </row>
    <row r="3684" spans="4:4" x14ac:dyDescent="0.15">
      <c r="D3684" s="141"/>
    </row>
    <row r="3685" spans="4:4" x14ac:dyDescent="0.15">
      <c r="D3685" s="141"/>
    </row>
    <row r="3686" spans="4:4" x14ac:dyDescent="0.15">
      <c r="D3686" s="141"/>
    </row>
    <row r="3687" spans="4:4" x14ac:dyDescent="0.15">
      <c r="D3687" s="141"/>
    </row>
    <row r="3688" spans="4:4" x14ac:dyDescent="0.15">
      <c r="D3688" s="141"/>
    </row>
    <row r="3689" spans="4:4" x14ac:dyDescent="0.15">
      <c r="D3689" s="141"/>
    </row>
    <row r="3690" spans="4:4" x14ac:dyDescent="0.15">
      <c r="D3690" s="141"/>
    </row>
    <row r="3691" spans="4:4" x14ac:dyDescent="0.15">
      <c r="D3691" s="141"/>
    </row>
    <row r="3692" spans="4:4" x14ac:dyDescent="0.15">
      <c r="D3692" s="141"/>
    </row>
    <row r="3693" spans="4:4" x14ac:dyDescent="0.15">
      <c r="D3693" s="141"/>
    </row>
    <row r="3694" spans="4:4" x14ac:dyDescent="0.15">
      <c r="D3694" s="141"/>
    </row>
    <row r="3695" spans="4:4" x14ac:dyDescent="0.15">
      <c r="D3695" s="141"/>
    </row>
    <row r="3696" spans="4:4" x14ac:dyDescent="0.15">
      <c r="D3696" s="141"/>
    </row>
    <row r="3697" spans="4:4" x14ac:dyDescent="0.15">
      <c r="D3697" s="141"/>
    </row>
    <row r="3698" spans="4:4" x14ac:dyDescent="0.15">
      <c r="D3698" s="141"/>
    </row>
    <row r="3699" spans="4:4" x14ac:dyDescent="0.15">
      <c r="D3699" s="141"/>
    </row>
    <row r="3700" spans="4:4" x14ac:dyDescent="0.15">
      <c r="D3700" s="141"/>
    </row>
    <row r="3701" spans="4:4" x14ac:dyDescent="0.15">
      <c r="D3701" s="141"/>
    </row>
    <row r="3702" spans="4:4" x14ac:dyDescent="0.15">
      <c r="D3702" s="141"/>
    </row>
    <row r="3703" spans="4:4" x14ac:dyDescent="0.15">
      <c r="D3703" s="141"/>
    </row>
    <row r="3704" spans="4:4" x14ac:dyDescent="0.15">
      <c r="D3704" s="141"/>
    </row>
    <row r="3705" spans="4:4" x14ac:dyDescent="0.15">
      <c r="D3705" s="141"/>
    </row>
    <row r="3706" spans="4:4" x14ac:dyDescent="0.15">
      <c r="D3706" s="141"/>
    </row>
    <row r="3707" spans="4:4" x14ac:dyDescent="0.15">
      <c r="D3707" s="141"/>
    </row>
    <row r="3708" spans="4:4" x14ac:dyDescent="0.15">
      <c r="D3708" s="141"/>
    </row>
    <row r="3709" spans="4:4" x14ac:dyDescent="0.15">
      <c r="D3709" s="141"/>
    </row>
    <row r="3710" spans="4:4" x14ac:dyDescent="0.15">
      <c r="D3710" s="141"/>
    </row>
    <row r="3711" spans="4:4" x14ac:dyDescent="0.15">
      <c r="D3711" s="141"/>
    </row>
    <row r="3712" spans="4:4" x14ac:dyDescent="0.15">
      <c r="D3712" s="141"/>
    </row>
    <row r="3713" spans="4:4" x14ac:dyDescent="0.15">
      <c r="D3713" s="141"/>
    </row>
    <row r="3714" spans="4:4" x14ac:dyDescent="0.15">
      <c r="D3714" s="141"/>
    </row>
    <row r="3715" spans="4:4" x14ac:dyDescent="0.15">
      <c r="D3715" s="141"/>
    </row>
    <row r="3716" spans="4:4" x14ac:dyDescent="0.15">
      <c r="D3716" s="141"/>
    </row>
    <row r="3717" spans="4:4" x14ac:dyDescent="0.15">
      <c r="D3717" s="141"/>
    </row>
    <row r="3718" spans="4:4" x14ac:dyDescent="0.15">
      <c r="D3718" s="141"/>
    </row>
    <row r="3719" spans="4:4" x14ac:dyDescent="0.15">
      <c r="D3719" s="141"/>
    </row>
    <row r="3720" spans="4:4" x14ac:dyDescent="0.15">
      <c r="D3720" s="141"/>
    </row>
    <row r="3721" spans="4:4" x14ac:dyDescent="0.15">
      <c r="D3721" s="141"/>
    </row>
    <row r="3722" spans="4:4" x14ac:dyDescent="0.15">
      <c r="D3722" s="141"/>
    </row>
    <row r="3723" spans="4:4" x14ac:dyDescent="0.15">
      <c r="D3723" s="141"/>
    </row>
    <row r="3724" spans="4:4" x14ac:dyDescent="0.15">
      <c r="D3724" s="141"/>
    </row>
    <row r="3725" spans="4:4" x14ac:dyDescent="0.15">
      <c r="D3725" s="141"/>
    </row>
    <row r="3726" spans="4:4" x14ac:dyDescent="0.15">
      <c r="D3726" s="141"/>
    </row>
    <row r="3727" spans="4:4" x14ac:dyDescent="0.15">
      <c r="D3727" s="141"/>
    </row>
    <row r="3728" spans="4:4" x14ac:dyDescent="0.15">
      <c r="D3728" s="141"/>
    </row>
    <row r="3729" spans="4:4" x14ac:dyDescent="0.15">
      <c r="D3729" s="141"/>
    </row>
    <row r="3730" spans="4:4" x14ac:dyDescent="0.15">
      <c r="D3730" s="141"/>
    </row>
    <row r="3731" spans="4:4" x14ac:dyDescent="0.15">
      <c r="D3731" s="141"/>
    </row>
    <row r="3732" spans="4:4" x14ac:dyDescent="0.15">
      <c r="D3732" s="141"/>
    </row>
    <row r="3733" spans="4:4" x14ac:dyDescent="0.15">
      <c r="D3733" s="141"/>
    </row>
    <row r="3734" spans="4:4" x14ac:dyDescent="0.15">
      <c r="D3734" s="141"/>
    </row>
    <row r="3735" spans="4:4" x14ac:dyDescent="0.15">
      <c r="D3735" s="141"/>
    </row>
    <row r="3736" spans="4:4" x14ac:dyDescent="0.15">
      <c r="D3736" s="141"/>
    </row>
    <row r="3737" spans="4:4" x14ac:dyDescent="0.15">
      <c r="D3737" s="141"/>
    </row>
    <row r="3738" spans="4:4" x14ac:dyDescent="0.15">
      <c r="D3738" s="141"/>
    </row>
    <row r="3739" spans="4:4" x14ac:dyDescent="0.15">
      <c r="D3739" s="141"/>
    </row>
    <row r="3740" spans="4:4" x14ac:dyDescent="0.15">
      <c r="D3740" s="141"/>
    </row>
    <row r="3741" spans="4:4" x14ac:dyDescent="0.15">
      <c r="D3741" s="141"/>
    </row>
    <row r="3742" spans="4:4" x14ac:dyDescent="0.15">
      <c r="D3742" s="141"/>
    </row>
    <row r="3743" spans="4:4" x14ac:dyDescent="0.15">
      <c r="D3743" s="141"/>
    </row>
    <row r="3744" spans="4:4" x14ac:dyDescent="0.15">
      <c r="D3744" s="141"/>
    </row>
    <row r="3745" spans="4:4" x14ac:dyDescent="0.15">
      <c r="D3745" s="141"/>
    </row>
    <row r="3746" spans="4:4" x14ac:dyDescent="0.15">
      <c r="D3746" s="141"/>
    </row>
    <row r="3747" spans="4:4" x14ac:dyDescent="0.15">
      <c r="D3747" s="141"/>
    </row>
    <row r="3748" spans="4:4" x14ac:dyDescent="0.15">
      <c r="D3748" s="141"/>
    </row>
    <row r="3749" spans="4:4" x14ac:dyDescent="0.15">
      <c r="D3749" s="141"/>
    </row>
    <row r="3750" spans="4:4" x14ac:dyDescent="0.15">
      <c r="D3750" s="141"/>
    </row>
    <row r="3751" spans="4:4" x14ac:dyDescent="0.15">
      <c r="D3751" s="141"/>
    </row>
    <row r="3752" spans="4:4" x14ac:dyDescent="0.15">
      <c r="D3752" s="141"/>
    </row>
    <row r="3753" spans="4:4" x14ac:dyDescent="0.15">
      <c r="D3753" s="141"/>
    </row>
    <row r="3754" spans="4:4" x14ac:dyDescent="0.15">
      <c r="D3754" s="141"/>
    </row>
    <row r="3755" spans="4:4" x14ac:dyDescent="0.15">
      <c r="D3755" s="141"/>
    </row>
    <row r="3756" spans="4:4" x14ac:dyDescent="0.15">
      <c r="D3756" s="141"/>
    </row>
    <row r="3757" spans="4:4" x14ac:dyDescent="0.15">
      <c r="D3757" s="141"/>
    </row>
    <row r="3758" spans="4:4" x14ac:dyDescent="0.15">
      <c r="D3758" s="141"/>
    </row>
    <row r="3759" spans="4:4" x14ac:dyDescent="0.15">
      <c r="D3759" s="141"/>
    </row>
    <row r="3760" spans="4:4" x14ac:dyDescent="0.15">
      <c r="D3760" s="141"/>
    </row>
    <row r="3761" spans="4:4" x14ac:dyDescent="0.15">
      <c r="D3761" s="141"/>
    </row>
    <row r="3762" spans="4:4" x14ac:dyDescent="0.15">
      <c r="D3762" s="141"/>
    </row>
    <row r="3763" spans="4:4" x14ac:dyDescent="0.15">
      <c r="D3763" s="141"/>
    </row>
    <row r="3764" spans="4:4" x14ac:dyDescent="0.15">
      <c r="D3764" s="141"/>
    </row>
    <row r="3765" spans="4:4" x14ac:dyDescent="0.15">
      <c r="D3765" s="141"/>
    </row>
    <row r="3766" spans="4:4" x14ac:dyDescent="0.15">
      <c r="D3766" s="141"/>
    </row>
    <row r="3767" spans="4:4" x14ac:dyDescent="0.15">
      <c r="D3767" s="141"/>
    </row>
    <row r="3768" spans="4:4" x14ac:dyDescent="0.15">
      <c r="D3768" s="141"/>
    </row>
    <row r="3769" spans="4:4" x14ac:dyDescent="0.15">
      <c r="D3769" s="141"/>
    </row>
    <row r="3770" spans="4:4" x14ac:dyDescent="0.15">
      <c r="D3770" s="141"/>
    </row>
    <row r="3771" spans="4:4" x14ac:dyDescent="0.15">
      <c r="D3771" s="141"/>
    </row>
    <row r="3772" spans="4:4" x14ac:dyDescent="0.15">
      <c r="D3772" s="141"/>
    </row>
    <row r="3773" spans="4:4" x14ac:dyDescent="0.15">
      <c r="D3773" s="141"/>
    </row>
    <row r="3774" spans="4:4" x14ac:dyDescent="0.15">
      <c r="D3774" s="141"/>
    </row>
    <row r="3775" spans="4:4" x14ac:dyDescent="0.15">
      <c r="D3775" s="141"/>
    </row>
    <row r="3776" spans="4:4" x14ac:dyDescent="0.15">
      <c r="D3776" s="141"/>
    </row>
    <row r="3777" spans="4:4" x14ac:dyDescent="0.15">
      <c r="D3777" s="141"/>
    </row>
    <row r="3778" spans="4:4" x14ac:dyDescent="0.15">
      <c r="D3778" s="141"/>
    </row>
    <row r="3779" spans="4:4" x14ac:dyDescent="0.15">
      <c r="D3779" s="141"/>
    </row>
    <row r="3780" spans="4:4" x14ac:dyDescent="0.15">
      <c r="D3780" s="141"/>
    </row>
    <row r="3781" spans="4:4" x14ac:dyDescent="0.15">
      <c r="D3781" s="141"/>
    </row>
    <row r="3782" spans="4:4" x14ac:dyDescent="0.15">
      <c r="D3782" s="141"/>
    </row>
    <row r="3783" spans="4:4" x14ac:dyDescent="0.15">
      <c r="D3783" s="141"/>
    </row>
    <row r="3784" spans="4:4" x14ac:dyDescent="0.15">
      <c r="D3784" s="141"/>
    </row>
    <row r="3785" spans="4:4" x14ac:dyDescent="0.15">
      <c r="D3785" s="141"/>
    </row>
    <row r="3786" spans="4:4" x14ac:dyDescent="0.15">
      <c r="D3786" s="141"/>
    </row>
    <row r="3787" spans="4:4" x14ac:dyDescent="0.15">
      <c r="D3787" s="141"/>
    </row>
    <row r="3788" spans="4:4" x14ac:dyDescent="0.15">
      <c r="D3788" s="141"/>
    </row>
    <row r="3789" spans="4:4" x14ac:dyDescent="0.15">
      <c r="D3789" s="141"/>
    </row>
    <row r="3790" spans="4:4" x14ac:dyDescent="0.15">
      <c r="D3790" s="141"/>
    </row>
    <row r="3791" spans="4:4" x14ac:dyDescent="0.15">
      <c r="D3791" s="141"/>
    </row>
    <row r="3792" spans="4:4" x14ac:dyDescent="0.15">
      <c r="D3792" s="141"/>
    </row>
    <row r="3793" spans="4:4" x14ac:dyDescent="0.15">
      <c r="D3793" s="141"/>
    </row>
    <row r="3794" spans="4:4" x14ac:dyDescent="0.15">
      <c r="D3794" s="141"/>
    </row>
    <row r="3795" spans="4:4" x14ac:dyDescent="0.15">
      <c r="D3795" s="141"/>
    </row>
    <row r="3796" spans="4:4" x14ac:dyDescent="0.15">
      <c r="D3796" s="141"/>
    </row>
    <row r="3797" spans="4:4" x14ac:dyDescent="0.15">
      <c r="D3797" s="141"/>
    </row>
    <row r="3798" spans="4:4" x14ac:dyDescent="0.15">
      <c r="D3798" s="141"/>
    </row>
    <row r="3799" spans="4:4" x14ac:dyDescent="0.15">
      <c r="D3799" s="141"/>
    </row>
    <row r="3800" spans="4:4" x14ac:dyDescent="0.15">
      <c r="D3800" s="141"/>
    </row>
    <row r="3801" spans="4:4" x14ac:dyDescent="0.15">
      <c r="D3801" s="141"/>
    </row>
    <row r="3802" spans="4:4" x14ac:dyDescent="0.15">
      <c r="D3802" s="141"/>
    </row>
    <row r="3803" spans="4:4" x14ac:dyDescent="0.15">
      <c r="D3803" s="141"/>
    </row>
    <row r="3804" spans="4:4" x14ac:dyDescent="0.15">
      <c r="D3804" s="141"/>
    </row>
    <row r="3805" spans="4:4" x14ac:dyDescent="0.15">
      <c r="D3805" s="141"/>
    </row>
    <row r="3806" spans="4:4" x14ac:dyDescent="0.15">
      <c r="D3806" s="141"/>
    </row>
    <row r="3807" spans="4:4" x14ac:dyDescent="0.15">
      <c r="D3807" s="141"/>
    </row>
    <row r="3808" spans="4:4" x14ac:dyDescent="0.15">
      <c r="D3808" s="141"/>
    </row>
    <row r="3809" spans="4:4" x14ac:dyDescent="0.15">
      <c r="D3809" s="141"/>
    </row>
    <row r="3810" spans="4:4" x14ac:dyDescent="0.15">
      <c r="D3810" s="141"/>
    </row>
    <row r="3811" spans="4:4" x14ac:dyDescent="0.15">
      <c r="D3811" s="141"/>
    </row>
    <row r="3812" spans="4:4" x14ac:dyDescent="0.15">
      <c r="D3812" s="141"/>
    </row>
    <row r="3813" spans="4:4" x14ac:dyDescent="0.15">
      <c r="D3813" s="141"/>
    </row>
    <row r="3814" spans="4:4" x14ac:dyDescent="0.15">
      <c r="D3814" s="141"/>
    </row>
    <row r="3815" spans="4:4" x14ac:dyDescent="0.15">
      <c r="D3815" s="141"/>
    </row>
    <row r="3816" spans="4:4" x14ac:dyDescent="0.15">
      <c r="D3816" s="141"/>
    </row>
    <row r="3817" spans="4:4" x14ac:dyDescent="0.15">
      <c r="D3817" s="141"/>
    </row>
    <row r="3818" spans="4:4" x14ac:dyDescent="0.15">
      <c r="D3818" s="141"/>
    </row>
    <row r="3819" spans="4:4" x14ac:dyDescent="0.15">
      <c r="D3819" s="141"/>
    </row>
    <row r="3820" spans="4:4" x14ac:dyDescent="0.15">
      <c r="D3820" s="141"/>
    </row>
    <row r="3821" spans="4:4" x14ac:dyDescent="0.15">
      <c r="D3821" s="141"/>
    </row>
    <row r="3822" spans="4:4" x14ac:dyDescent="0.15">
      <c r="D3822" s="141"/>
    </row>
    <row r="3823" spans="4:4" x14ac:dyDescent="0.15">
      <c r="D3823" s="141"/>
    </row>
    <row r="3824" spans="4:4" x14ac:dyDescent="0.15">
      <c r="D3824" s="141"/>
    </row>
    <row r="3825" spans="4:4" x14ac:dyDescent="0.15">
      <c r="D3825" s="141"/>
    </row>
    <row r="3826" spans="4:4" x14ac:dyDescent="0.15">
      <c r="D3826" s="141"/>
    </row>
    <row r="3827" spans="4:4" x14ac:dyDescent="0.15">
      <c r="D3827" s="141"/>
    </row>
    <row r="3828" spans="4:4" x14ac:dyDescent="0.15">
      <c r="D3828" s="141"/>
    </row>
    <row r="3829" spans="4:4" x14ac:dyDescent="0.15">
      <c r="D3829" s="141"/>
    </row>
    <row r="3830" spans="4:4" x14ac:dyDescent="0.15">
      <c r="D3830" s="141"/>
    </row>
    <row r="3831" spans="4:4" x14ac:dyDescent="0.15">
      <c r="D3831" s="141"/>
    </row>
    <row r="3832" spans="4:4" x14ac:dyDescent="0.15">
      <c r="D3832" s="141"/>
    </row>
    <row r="3833" spans="4:4" x14ac:dyDescent="0.15">
      <c r="D3833" s="141"/>
    </row>
    <row r="3834" spans="4:4" x14ac:dyDescent="0.15">
      <c r="D3834" s="141"/>
    </row>
    <row r="3835" spans="4:4" x14ac:dyDescent="0.15">
      <c r="D3835" s="141"/>
    </row>
    <row r="3836" spans="4:4" x14ac:dyDescent="0.15">
      <c r="D3836" s="141"/>
    </row>
    <row r="3837" spans="4:4" x14ac:dyDescent="0.15">
      <c r="D3837" s="141"/>
    </row>
    <row r="3838" spans="4:4" x14ac:dyDescent="0.15">
      <c r="D3838" s="141"/>
    </row>
    <row r="3839" spans="4:4" x14ac:dyDescent="0.15">
      <c r="D3839" s="141"/>
    </row>
    <row r="3840" spans="4:4" x14ac:dyDescent="0.15">
      <c r="D3840" s="141"/>
    </row>
    <row r="3841" spans="4:4" x14ac:dyDescent="0.15">
      <c r="D3841" s="141"/>
    </row>
    <row r="3842" spans="4:4" x14ac:dyDescent="0.15">
      <c r="D3842" s="141"/>
    </row>
    <row r="3843" spans="4:4" x14ac:dyDescent="0.15">
      <c r="D3843" s="141"/>
    </row>
    <row r="3844" spans="4:4" x14ac:dyDescent="0.15">
      <c r="D3844" s="141"/>
    </row>
    <row r="3845" spans="4:4" x14ac:dyDescent="0.15">
      <c r="D3845" s="141"/>
    </row>
    <row r="3846" spans="4:4" x14ac:dyDescent="0.15">
      <c r="D3846" s="141"/>
    </row>
    <row r="3847" spans="4:4" x14ac:dyDescent="0.15">
      <c r="D3847" s="141"/>
    </row>
    <row r="3848" spans="4:4" x14ac:dyDescent="0.15">
      <c r="D3848" s="141"/>
    </row>
    <row r="3849" spans="4:4" x14ac:dyDescent="0.15">
      <c r="D3849" s="141"/>
    </row>
    <row r="3850" spans="4:4" x14ac:dyDescent="0.15">
      <c r="D3850" s="141"/>
    </row>
    <row r="3851" spans="4:4" x14ac:dyDescent="0.15">
      <c r="D3851" s="141"/>
    </row>
    <row r="3852" spans="4:4" x14ac:dyDescent="0.15">
      <c r="D3852" s="141"/>
    </row>
    <row r="3853" spans="4:4" x14ac:dyDescent="0.15">
      <c r="D3853" s="141"/>
    </row>
    <row r="3854" spans="4:4" x14ac:dyDescent="0.15">
      <c r="D3854" s="141"/>
    </row>
    <row r="3855" spans="4:4" x14ac:dyDescent="0.15">
      <c r="D3855" s="141"/>
    </row>
    <row r="3856" spans="4:4" x14ac:dyDescent="0.15">
      <c r="D3856" s="141"/>
    </row>
    <row r="3857" spans="4:4" x14ac:dyDescent="0.15">
      <c r="D3857" s="141"/>
    </row>
    <row r="3858" spans="4:4" x14ac:dyDescent="0.15">
      <c r="D3858" s="141"/>
    </row>
    <row r="3859" spans="4:4" x14ac:dyDescent="0.15">
      <c r="D3859" s="141"/>
    </row>
    <row r="3860" spans="4:4" x14ac:dyDescent="0.15">
      <c r="D3860" s="141"/>
    </row>
    <row r="3861" spans="4:4" x14ac:dyDescent="0.15">
      <c r="D3861" s="141"/>
    </row>
    <row r="3862" spans="4:4" x14ac:dyDescent="0.15">
      <c r="D3862" s="141"/>
    </row>
    <row r="3863" spans="4:4" x14ac:dyDescent="0.15">
      <c r="D3863" s="141"/>
    </row>
    <row r="3864" spans="4:4" x14ac:dyDescent="0.15">
      <c r="D3864" s="141"/>
    </row>
    <row r="3865" spans="4:4" x14ac:dyDescent="0.15">
      <c r="D3865" s="141"/>
    </row>
    <row r="3866" spans="4:4" x14ac:dyDescent="0.15">
      <c r="D3866" s="141"/>
    </row>
    <row r="3867" spans="4:4" x14ac:dyDescent="0.15">
      <c r="D3867" s="141"/>
    </row>
    <row r="3868" spans="4:4" x14ac:dyDescent="0.15">
      <c r="D3868" s="141"/>
    </row>
    <row r="3869" spans="4:4" x14ac:dyDescent="0.15">
      <c r="D3869" s="141"/>
    </row>
    <row r="3870" spans="4:4" x14ac:dyDescent="0.15">
      <c r="D3870" s="141"/>
    </row>
    <row r="3871" spans="4:4" x14ac:dyDescent="0.15">
      <c r="D3871" s="141"/>
    </row>
    <row r="3872" spans="4:4" x14ac:dyDescent="0.15">
      <c r="D3872" s="141"/>
    </row>
    <row r="3873" spans="4:4" x14ac:dyDescent="0.15">
      <c r="D3873" s="141"/>
    </row>
    <row r="3874" spans="4:4" x14ac:dyDescent="0.15">
      <c r="D3874" s="141"/>
    </row>
    <row r="3875" spans="4:4" x14ac:dyDescent="0.15">
      <c r="D3875" s="141"/>
    </row>
    <row r="3876" spans="4:4" x14ac:dyDescent="0.15">
      <c r="D3876" s="141"/>
    </row>
    <row r="3877" spans="4:4" x14ac:dyDescent="0.15">
      <c r="D3877" s="141"/>
    </row>
    <row r="3878" spans="4:4" x14ac:dyDescent="0.15">
      <c r="D3878" s="141"/>
    </row>
    <row r="3879" spans="4:4" x14ac:dyDescent="0.15">
      <c r="D3879" s="141"/>
    </row>
    <row r="3880" spans="4:4" x14ac:dyDescent="0.15">
      <c r="D3880" s="141"/>
    </row>
    <row r="3881" spans="4:4" x14ac:dyDescent="0.15">
      <c r="D3881" s="141"/>
    </row>
    <row r="3882" spans="4:4" x14ac:dyDescent="0.15">
      <c r="D3882" s="141"/>
    </row>
    <row r="3883" spans="4:4" x14ac:dyDescent="0.15">
      <c r="D3883" s="141"/>
    </row>
    <row r="3884" spans="4:4" x14ac:dyDescent="0.15">
      <c r="D3884" s="141"/>
    </row>
    <row r="3885" spans="4:4" x14ac:dyDescent="0.15">
      <c r="D3885" s="141"/>
    </row>
    <row r="3886" spans="4:4" x14ac:dyDescent="0.15">
      <c r="D3886" s="141"/>
    </row>
    <row r="3887" spans="4:4" x14ac:dyDescent="0.15">
      <c r="D3887" s="141"/>
    </row>
    <row r="3888" spans="4:4" x14ac:dyDescent="0.15">
      <c r="D3888" s="141"/>
    </row>
    <row r="3889" spans="4:4" x14ac:dyDescent="0.15">
      <c r="D3889" s="141"/>
    </row>
    <row r="3890" spans="4:4" x14ac:dyDescent="0.15">
      <c r="D3890" s="141"/>
    </row>
    <row r="3891" spans="4:4" x14ac:dyDescent="0.15">
      <c r="D3891" s="141"/>
    </row>
    <row r="3892" spans="4:4" x14ac:dyDescent="0.15">
      <c r="D3892" s="141"/>
    </row>
    <row r="3893" spans="4:4" x14ac:dyDescent="0.15">
      <c r="D3893" s="141"/>
    </row>
    <row r="3894" spans="4:4" x14ac:dyDescent="0.15">
      <c r="D3894" s="141"/>
    </row>
    <row r="3895" spans="4:4" x14ac:dyDescent="0.15">
      <c r="D3895" s="141"/>
    </row>
    <row r="3896" spans="4:4" x14ac:dyDescent="0.15">
      <c r="D3896" s="141"/>
    </row>
    <row r="3897" spans="4:4" x14ac:dyDescent="0.15">
      <c r="D3897" s="141"/>
    </row>
    <row r="3898" spans="4:4" x14ac:dyDescent="0.15">
      <c r="D3898" s="141"/>
    </row>
    <row r="3899" spans="4:4" x14ac:dyDescent="0.15">
      <c r="D3899" s="141"/>
    </row>
    <row r="3900" spans="4:4" x14ac:dyDescent="0.15">
      <c r="D3900" s="141"/>
    </row>
    <row r="3901" spans="4:4" x14ac:dyDescent="0.15">
      <c r="D3901" s="141"/>
    </row>
    <row r="3902" spans="4:4" x14ac:dyDescent="0.15">
      <c r="D3902" s="141"/>
    </row>
    <row r="3903" spans="4:4" x14ac:dyDescent="0.15">
      <c r="D3903" s="141"/>
    </row>
    <row r="3904" spans="4:4" x14ac:dyDescent="0.15">
      <c r="D3904" s="141"/>
    </row>
    <row r="3905" spans="4:4" x14ac:dyDescent="0.15">
      <c r="D3905" s="141"/>
    </row>
    <row r="3906" spans="4:4" x14ac:dyDescent="0.15">
      <c r="D3906" s="141"/>
    </row>
    <row r="3907" spans="4:4" x14ac:dyDescent="0.15">
      <c r="D3907" s="141"/>
    </row>
    <row r="3908" spans="4:4" x14ac:dyDescent="0.15">
      <c r="D3908" s="141"/>
    </row>
    <row r="3909" spans="4:4" x14ac:dyDescent="0.15">
      <c r="D3909" s="141"/>
    </row>
    <row r="3910" spans="4:4" x14ac:dyDescent="0.15">
      <c r="D3910" s="141"/>
    </row>
    <row r="3911" spans="4:4" x14ac:dyDescent="0.15">
      <c r="D3911" s="141"/>
    </row>
    <row r="3912" spans="4:4" x14ac:dyDescent="0.15">
      <c r="D3912" s="141"/>
    </row>
    <row r="3913" spans="4:4" x14ac:dyDescent="0.15">
      <c r="D3913" s="141"/>
    </row>
    <row r="3914" spans="4:4" x14ac:dyDescent="0.15">
      <c r="D3914" s="141"/>
    </row>
    <row r="3915" spans="4:4" x14ac:dyDescent="0.15">
      <c r="D3915" s="141"/>
    </row>
    <row r="3916" spans="4:4" x14ac:dyDescent="0.15">
      <c r="D3916" s="141"/>
    </row>
    <row r="3917" spans="4:4" x14ac:dyDescent="0.15">
      <c r="D3917" s="141"/>
    </row>
    <row r="3918" spans="4:4" x14ac:dyDescent="0.15">
      <c r="D3918" s="141"/>
    </row>
    <row r="3919" spans="4:4" x14ac:dyDescent="0.15">
      <c r="D3919" s="141"/>
    </row>
    <row r="3920" spans="4:4" x14ac:dyDescent="0.15">
      <c r="D3920" s="141"/>
    </row>
    <row r="3921" spans="4:4" x14ac:dyDescent="0.15">
      <c r="D3921" s="141"/>
    </row>
    <row r="3922" spans="4:4" x14ac:dyDescent="0.15">
      <c r="D3922" s="141"/>
    </row>
    <row r="3923" spans="4:4" x14ac:dyDescent="0.15">
      <c r="D3923" s="141"/>
    </row>
    <row r="3924" spans="4:4" x14ac:dyDescent="0.15">
      <c r="D3924" s="141"/>
    </row>
    <row r="3925" spans="4:4" x14ac:dyDescent="0.15">
      <c r="D3925" s="141"/>
    </row>
    <row r="3926" spans="4:4" x14ac:dyDescent="0.15">
      <c r="D3926" s="141"/>
    </row>
    <row r="3927" spans="4:4" x14ac:dyDescent="0.15">
      <c r="D3927" s="141"/>
    </row>
    <row r="3928" spans="4:4" x14ac:dyDescent="0.15">
      <c r="D3928" s="141"/>
    </row>
    <row r="3929" spans="4:4" x14ac:dyDescent="0.15">
      <c r="D3929" s="141"/>
    </row>
    <row r="3930" spans="4:4" x14ac:dyDescent="0.15">
      <c r="D3930" s="141"/>
    </row>
    <row r="3931" spans="4:4" x14ac:dyDescent="0.15">
      <c r="D3931" s="141"/>
    </row>
    <row r="3932" spans="4:4" x14ac:dyDescent="0.15">
      <c r="D3932" s="141"/>
    </row>
    <row r="3933" spans="4:4" x14ac:dyDescent="0.15">
      <c r="D3933" s="141"/>
    </row>
    <row r="3934" spans="4:4" x14ac:dyDescent="0.15">
      <c r="D3934" s="141"/>
    </row>
    <row r="3935" spans="4:4" x14ac:dyDescent="0.15">
      <c r="D3935" s="141"/>
    </row>
    <row r="3936" spans="4:4" x14ac:dyDescent="0.15">
      <c r="D3936" s="141"/>
    </row>
    <row r="3937" spans="4:4" x14ac:dyDescent="0.15">
      <c r="D3937" s="141"/>
    </row>
    <row r="3938" spans="4:4" x14ac:dyDescent="0.15">
      <c r="D3938" s="141"/>
    </row>
    <row r="3939" spans="4:4" x14ac:dyDescent="0.15">
      <c r="D3939" s="141"/>
    </row>
    <row r="3940" spans="4:4" x14ac:dyDescent="0.15">
      <c r="D3940" s="141"/>
    </row>
    <row r="3941" spans="4:4" x14ac:dyDescent="0.15">
      <c r="D3941" s="141"/>
    </row>
    <row r="3942" spans="4:4" x14ac:dyDescent="0.15">
      <c r="D3942" s="141"/>
    </row>
    <row r="3943" spans="4:4" x14ac:dyDescent="0.15">
      <c r="D3943" s="141"/>
    </row>
    <row r="3944" spans="4:4" x14ac:dyDescent="0.15">
      <c r="D3944" s="141"/>
    </row>
    <row r="3945" spans="4:4" x14ac:dyDescent="0.15">
      <c r="D3945" s="141"/>
    </row>
    <row r="3946" spans="4:4" x14ac:dyDescent="0.15">
      <c r="D3946" s="141"/>
    </row>
    <row r="3947" spans="4:4" x14ac:dyDescent="0.15">
      <c r="D3947" s="141"/>
    </row>
    <row r="3948" spans="4:4" x14ac:dyDescent="0.15">
      <c r="D3948" s="141"/>
    </row>
    <row r="3949" spans="4:4" x14ac:dyDescent="0.15">
      <c r="D3949" s="141"/>
    </row>
    <row r="3950" spans="4:4" x14ac:dyDescent="0.15">
      <c r="D3950" s="141"/>
    </row>
    <row r="3951" spans="4:4" x14ac:dyDescent="0.15">
      <c r="D3951" s="141"/>
    </row>
    <row r="3952" spans="4:4" x14ac:dyDescent="0.15">
      <c r="D3952" s="141"/>
    </row>
    <row r="3953" spans="4:4" x14ac:dyDescent="0.15">
      <c r="D3953" s="141"/>
    </row>
    <row r="3954" spans="4:4" x14ac:dyDescent="0.15">
      <c r="D3954" s="141"/>
    </row>
    <row r="3955" spans="4:4" x14ac:dyDescent="0.15">
      <c r="D3955" s="141"/>
    </row>
    <row r="3956" spans="4:4" x14ac:dyDescent="0.15">
      <c r="D3956" s="141"/>
    </row>
    <row r="3957" spans="4:4" x14ac:dyDescent="0.15">
      <c r="D3957" s="141"/>
    </row>
    <row r="3958" spans="4:4" x14ac:dyDescent="0.15">
      <c r="D3958" s="141"/>
    </row>
    <row r="3959" spans="4:4" x14ac:dyDescent="0.15">
      <c r="D3959" s="141"/>
    </row>
    <row r="3960" spans="4:4" x14ac:dyDescent="0.15">
      <c r="D3960" s="141"/>
    </row>
    <row r="3961" spans="4:4" x14ac:dyDescent="0.15">
      <c r="D3961" s="141"/>
    </row>
    <row r="3962" spans="4:4" x14ac:dyDescent="0.15">
      <c r="D3962" s="141"/>
    </row>
    <row r="3963" spans="4:4" x14ac:dyDescent="0.15">
      <c r="D3963" s="141"/>
    </row>
    <row r="3964" spans="4:4" x14ac:dyDescent="0.15">
      <c r="D3964" s="141"/>
    </row>
    <row r="3965" spans="4:4" x14ac:dyDescent="0.15">
      <c r="D3965" s="141"/>
    </row>
    <row r="3966" spans="4:4" x14ac:dyDescent="0.15">
      <c r="D3966" s="141"/>
    </row>
    <row r="3967" spans="4:4" x14ac:dyDescent="0.15">
      <c r="D3967" s="141"/>
    </row>
    <row r="3968" spans="4:4" x14ac:dyDescent="0.15">
      <c r="D3968" s="141"/>
    </row>
    <row r="3969" spans="4:4" x14ac:dyDescent="0.15">
      <c r="D3969" s="141"/>
    </row>
    <row r="3970" spans="4:4" x14ac:dyDescent="0.15">
      <c r="D3970" s="141"/>
    </row>
    <row r="3971" spans="4:4" x14ac:dyDescent="0.15">
      <c r="D3971" s="141"/>
    </row>
    <row r="3972" spans="4:4" x14ac:dyDescent="0.15">
      <c r="D3972" s="141"/>
    </row>
    <row r="3973" spans="4:4" x14ac:dyDescent="0.15">
      <c r="D3973" s="141"/>
    </row>
    <row r="3974" spans="4:4" x14ac:dyDescent="0.15">
      <c r="D3974" s="141"/>
    </row>
    <row r="3975" spans="4:4" x14ac:dyDescent="0.15">
      <c r="D3975" s="141"/>
    </row>
    <row r="3976" spans="4:4" x14ac:dyDescent="0.15">
      <c r="D3976" s="141"/>
    </row>
    <row r="3977" spans="4:4" x14ac:dyDescent="0.15">
      <c r="D3977" s="141"/>
    </row>
    <row r="3978" spans="4:4" x14ac:dyDescent="0.15">
      <c r="D3978" s="141"/>
    </row>
    <row r="3979" spans="4:4" x14ac:dyDescent="0.15">
      <c r="D3979" s="141"/>
    </row>
    <row r="3980" spans="4:4" x14ac:dyDescent="0.15">
      <c r="D3980" s="141"/>
    </row>
    <row r="3981" spans="4:4" x14ac:dyDescent="0.15">
      <c r="D3981" s="141"/>
    </row>
    <row r="3982" spans="4:4" x14ac:dyDescent="0.15">
      <c r="D3982" s="141"/>
    </row>
    <row r="3983" spans="4:4" x14ac:dyDescent="0.15">
      <c r="D3983" s="141"/>
    </row>
    <row r="3984" spans="4:4" x14ac:dyDescent="0.15">
      <c r="D3984" s="141"/>
    </row>
    <row r="3985" spans="4:4" x14ac:dyDescent="0.15">
      <c r="D3985" s="141"/>
    </row>
    <row r="3986" spans="4:4" x14ac:dyDescent="0.15">
      <c r="D3986" s="141"/>
    </row>
    <row r="3987" spans="4:4" x14ac:dyDescent="0.15">
      <c r="D3987" s="141"/>
    </row>
    <row r="3988" spans="4:4" x14ac:dyDescent="0.15">
      <c r="D3988" s="141"/>
    </row>
    <row r="3989" spans="4:4" x14ac:dyDescent="0.15">
      <c r="D3989" s="141"/>
    </row>
    <row r="3990" spans="4:4" x14ac:dyDescent="0.15">
      <c r="D3990" s="141"/>
    </row>
    <row r="3991" spans="4:4" x14ac:dyDescent="0.15">
      <c r="D3991" s="141"/>
    </row>
    <row r="3992" spans="4:4" x14ac:dyDescent="0.15">
      <c r="D3992" s="141"/>
    </row>
    <row r="3993" spans="4:4" x14ac:dyDescent="0.15">
      <c r="D3993" s="141"/>
    </row>
    <row r="3994" spans="4:4" x14ac:dyDescent="0.15">
      <c r="D3994" s="141"/>
    </row>
    <row r="3995" spans="4:4" x14ac:dyDescent="0.15">
      <c r="D3995" s="141"/>
    </row>
    <row r="3996" spans="4:4" x14ac:dyDescent="0.15">
      <c r="D3996" s="141"/>
    </row>
    <row r="3997" spans="4:4" x14ac:dyDescent="0.15">
      <c r="D3997" s="141"/>
    </row>
    <row r="3998" spans="4:4" x14ac:dyDescent="0.15">
      <c r="D3998" s="141"/>
    </row>
    <row r="3999" spans="4:4" x14ac:dyDescent="0.15">
      <c r="D3999" s="141"/>
    </row>
    <row r="4000" spans="4:4" x14ac:dyDescent="0.15">
      <c r="D4000" s="141"/>
    </row>
    <row r="4001" spans="4:4" x14ac:dyDescent="0.15">
      <c r="D4001" s="141"/>
    </row>
    <row r="4002" spans="4:4" x14ac:dyDescent="0.15">
      <c r="D4002" s="141"/>
    </row>
    <row r="4003" spans="4:4" x14ac:dyDescent="0.15">
      <c r="D4003" s="141"/>
    </row>
    <row r="4004" spans="4:4" x14ac:dyDescent="0.15">
      <c r="D4004" s="141"/>
    </row>
    <row r="4005" spans="4:4" x14ac:dyDescent="0.15">
      <c r="D4005" s="141"/>
    </row>
    <row r="4006" spans="4:4" x14ac:dyDescent="0.15">
      <c r="D4006" s="141"/>
    </row>
    <row r="4007" spans="4:4" x14ac:dyDescent="0.15">
      <c r="D4007" s="141"/>
    </row>
    <row r="4008" spans="4:4" x14ac:dyDescent="0.15">
      <c r="D4008" s="141"/>
    </row>
    <row r="4009" spans="4:4" x14ac:dyDescent="0.15">
      <c r="D4009" s="141"/>
    </row>
    <row r="4010" spans="4:4" x14ac:dyDescent="0.15">
      <c r="D4010" s="141"/>
    </row>
    <row r="4011" spans="4:4" x14ac:dyDescent="0.15">
      <c r="D4011" s="141"/>
    </row>
    <row r="4012" spans="4:4" x14ac:dyDescent="0.15">
      <c r="D4012" s="141"/>
    </row>
    <row r="4013" spans="4:4" x14ac:dyDescent="0.15">
      <c r="D4013" s="141"/>
    </row>
    <row r="4014" spans="4:4" x14ac:dyDescent="0.15">
      <c r="D4014" s="141"/>
    </row>
    <row r="4015" spans="4:4" x14ac:dyDescent="0.15">
      <c r="D4015" s="141"/>
    </row>
    <row r="4016" spans="4:4" x14ac:dyDescent="0.15">
      <c r="D4016" s="141"/>
    </row>
    <row r="4017" spans="4:4" x14ac:dyDescent="0.15">
      <c r="D4017" s="141"/>
    </row>
    <row r="4018" spans="4:4" x14ac:dyDescent="0.15">
      <c r="D4018" s="141"/>
    </row>
    <row r="4019" spans="4:4" x14ac:dyDescent="0.15">
      <c r="D4019" s="141"/>
    </row>
    <row r="4020" spans="4:4" x14ac:dyDescent="0.15">
      <c r="D4020" s="141"/>
    </row>
    <row r="4021" spans="4:4" x14ac:dyDescent="0.15">
      <c r="D4021" s="141"/>
    </row>
    <row r="4022" spans="4:4" x14ac:dyDescent="0.15">
      <c r="D4022" s="141"/>
    </row>
    <row r="4023" spans="4:4" x14ac:dyDescent="0.15">
      <c r="D4023" s="141"/>
    </row>
    <row r="4024" spans="4:4" x14ac:dyDescent="0.15">
      <c r="D4024" s="141"/>
    </row>
    <row r="4025" spans="4:4" x14ac:dyDescent="0.15">
      <c r="D4025" s="141"/>
    </row>
    <row r="4026" spans="4:4" x14ac:dyDescent="0.15">
      <c r="D4026" s="141"/>
    </row>
    <row r="4027" spans="4:4" x14ac:dyDescent="0.15">
      <c r="D4027" s="141"/>
    </row>
    <row r="4028" spans="4:4" x14ac:dyDescent="0.15">
      <c r="D4028" s="141"/>
    </row>
    <row r="4029" spans="4:4" x14ac:dyDescent="0.15">
      <c r="D4029" s="141"/>
    </row>
    <row r="4030" spans="4:4" x14ac:dyDescent="0.15">
      <c r="D4030" s="141"/>
    </row>
    <row r="4031" spans="4:4" x14ac:dyDescent="0.15">
      <c r="D4031" s="141"/>
    </row>
    <row r="4032" spans="4:4" x14ac:dyDescent="0.15">
      <c r="D4032" s="141"/>
    </row>
    <row r="4033" spans="4:4" x14ac:dyDescent="0.15">
      <c r="D4033" s="141"/>
    </row>
    <row r="4034" spans="4:4" x14ac:dyDescent="0.15">
      <c r="D4034" s="141"/>
    </row>
    <row r="4035" spans="4:4" x14ac:dyDescent="0.15">
      <c r="D4035" s="141"/>
    </row>
    <row r="4036" spans="4:4" x14ac:dyDescent="0.15">
      <c r="D4036" s="141"/>
    </row>
    <row r="4037" spans="4:4" x14ac:dyDescent="0.15">
      <c r="D4037" s="141"/>
    </row>
    <row r="4038" spans="4:4" x14ac:dyDescent="0.15">
      <c r="D4038" s="141"/>
    </row>
    <row r="4039" spans="4:4" x14ac:dyDescent="0.15">
      <c r="D4039" s="141"/>
    </row>
    <row r="4040" spans="4:4" x14ac:dyDescent="0.15">
      <c r="D4040" s="141"/>
    </row>
    <row r="4041" spans="4:4" x14ac:dyDescent="0.15">
      <c r="D4041" s="141"/>
    </row>
    <row r="4042" spans="4:4" x14ac:dyDescent="0.15">
      <c r="D4042" s="141"/>
    </row>
    <row r="4043" spans="4:4" x14ac:dyDescent="0.15">
      <c r="D4043" s="141"/>
    </row>
    <row r="4044" spans="4:4" x14ac:dyDescent="0.15">
      <c r="D4044" s="141"/>
    </row>
    <row r="4045" spans="4:4" x14ac:dyDescent="0.15">
      <c r="D4045" s="141"/>
    </row>
    <row r="4046" spans="4:4" x14ac:dyDescent="0.15">
      <c r="D4046" s="141"/>
    </row>
    <row r="4047" spans="4:4" x14ac:dyDescent="0.15">
      <c r="D4047" s="141"/>
    </row>
    <row r="4048" spans="4:4" x14ac:dyDescent="0.15">
      <c r="D4048" s="141"/>
    </row>
    <row r="4049" spans="4:4" x14ac:dyDescent="0.15">
      <c r="D4049" s="141"/>
    </row>
    <row r="4050" spans="4:4" x14ac:dyDescent="0.15">
      <c r="D4050" s="141"/>
    </row>
    <row r="4051" spans="4:4" x14ac:dyDescent="0.15">
      <c r="D4051" s="141"/>
    </row>
    <row r="4052" spans="4:4" x14ac:dyDescent="0.15">
      <c r="D4052" s="141"/>
    </row>
    <row r="4053" spans="4:4" x14ac:dyDescent="0.15">
      <c r="D4053" s="141"/>
    </row>
    <row r="4054" spans="4:4" x14ac:dyDescent="0.15">
      <c r="D4054" s="141"/>
    </row>
    <row r="4055" spans="4:4" x14ac:dyDescent="0.15">
      <c r="D4055" s="141"/>
    </row>
    <row r="4056" spans="4:4" x14ac:dyDescent="0.15">
      <c r="D4056" s="141"/>
    </row>
    <row r="4057" spans="4:4" x14ac:dyDescent="0.15">
      <c r="D4057" s="141"/>
    </row>
    <row r="4058" spans="4:4" x14ac:dyDescent="0.15">
      <c r="D4058" s="141"/>
    </row>
    <row r="4059" spans="4:4" x14ac:dyDescent="0.15">
      <c r="D4059" s="141"/>
    </row>
    <row r="4060" spans="4:4" x14ac:dyDescent="0.15">
      <c r="D4060" s="141"/>
    </row>
    <row r="4061" spans="4:4" x14ac:dyDescent="0.15">
      <c r="D4061" s="141"/>
    </row>
    <row r="4062" spans="4:4" x14ac:dyDescent="0.15">
      <c r="D4062" s="141"/>
    </row>
    <row r="4063" spans="4:4" x14ac:dyDescent="0.15">
      <c r="D4063" s="141"/>
    </row>
    <row r="4064" spans="4:4" x14ac:dyDescent="0.15">
      <c r="D4064" s="141"/>
    </row>
    <row r="4065" spans="4:4" x14ac:dyDescent="0.15">
      <c r="D4065" s="141"/>
    </row>
    <row r="4066" spans="4:4" x14ac:dyDescent="0.15">
      <c r="D4066" s="141"/>
    </row>
    <row r="4067" spans="4:4" x14ac:dyDescent="0.15">
      <c r="D4067" s="141"/>
    </row>
    <row r="4068" spans="4:4" x14ac:dyDescent="0.15">
      <c r="D4068" s="141"/>
    </row>
    <row r="4069" spans="4:4" x14ac:dyDescent="0.15">
      <c r="D4069" s="141"/>
    </row>
    <row r="4070" spans="4:4" x14ac:dyDescent="0.15">
      <c r="D4070" s="141"/>
    </row>
    <row r="4071" spans="4:4" x14ac:dyDescent="0.15">
      <c r="D4071" s="141"/>
    </row>
    <row r="4072" spans="4:4" x14ac:dyDescent="0.15">
      <c r="D4072" s="141"/>
    </row>
    <row r="4073" spans="4:4" x14ac:dyDescent="0.15">
      <c r="D4073" s="141"/>
    </row>
    <row r="4074" spans="4:4" x14ac:dyDescent="0.15">
      <c r="D4074" s="141"/>
    </row>
    <row r="4075" spans="4:4" x14ac:dyDescent="0.15">
      <c r="D4075" s="141"/>
    </row>
    <row r="4076" spans="4:4" x14ac:dyDescent="0.15">
      <c r="D4076" s="141"/>
    </row>
    <row r="4077" spans="4:4" x14ac:dyDescent="0.15">
      <c r="D4077" s="141"/>
    </row>
    <row r="4078" spans="4:4" x14ac:dyDescent="0.15">
      <c r="D4078" s="141"/>
    </row>
    <row r="4079" spans="4:4" x14ac:dyDescent="0.15">
      <c r="D4079" s="141"/>
    </row>
    <row r="4080" spans="4:4" x14ac:dyDescent="0.15">
      <c r="D4080" s="141"/>
    </row>
    <row r="4081" spans="4:4" x14ac:dyDescent="0.15">
      <c r="D4081" s="141"/>
    </row>
    <row r="4082" spans="4:4" x14ac:dyDescent="0.15">
      <c r="D4082" s="141"/>
    </row>
    <row r="4083" spans="4:4" x14ac:dyDescent="0.15">
      <c r="D4083" s="141"/>
    </row>
    <row r="4084" spans="4:4" x14ac:dyDescent="0.15">
      <c r="D4084" s="141"/>
    </row>
    <row r="4085" spans="4:4" x14ac:dyDescent="0.15">
      <c r="D4085" s="141"/>
    </row>
    <row r="4086" spans="4:4" x14ac:dyDescent="0.15">
      <c r="D4086" s="141"/>
    </row>
    <row r="4087" spans="4:4" x14ac:dyDescent="0.15">
      <c r="D4087" s="141"/>
    </row>
    <row r="4088" spans="4:4" x14ac:dyDescent="0.15">
      <c r="D4088" s="141"/>
    </row>
    <row r="4089" spans="4:4" x14ac:dyDescent="0.15">
      <c r="D4089" s="141"/>
    </row>
    <row r="4090" spans="4:4" x14ac:dyDescent="0.15">
      <c r="D4090" s="141"/>
    </row>
    <row r="4091" spans="4:4" x14ac:dyDescent="0.15">
      <c r="D4091" s="141"/>
    </row>
    <row r="4092" spans="4:4" x14ac:dyDescent="0.15">
      <c r="D4092" s="141"/>
    </row>
    <row r="4093" spans="4:4" x14ac:dyDescent="0.15">
      <c r="D4093" s="141"/>
    </row>
    <row r="4094" spans="4:4" x14ac:dyDescent="0.15">
      <c r="D4094" s="141"/>
    </row>
    <row r="4095" spans="4:4" x14ac:dyDescent="0.15">
      <c r="D4095" s="141"/>
    </row>
    <row r="4096" spans="4:4" x14ac:dyDescent="0.15">
      <c r="D4096" s="141"/>
    </row>
    <row r="4097" spans="4:4" x14ac:dyDescent="0.15">
      <c r="D4097" s="141"/>
    </row>
    <row r="4098" spans="4:4" x14ac:dyDescent="0.15">
      <c r="D4098" s="141"/>
    </row>
    <row r="4099" spans="4:4" x14ac:dyDescent="0.15">
      <c r="D4099" s="141"/>
    </row>
    <row r="4100" spans="4:4" x14ac:dyDescent="0.15">
      <c r="D4100" s="141"/>
    </row>
    <row r="4101" spans="4:4" x14ac:dyDescent="0.15">
      <c r="D4101" s="141"/>
    </row>
    <row r="4102" spans="4:4" x14ac:dyDescent="0.15">
      <c r="D4102" s="141"/>
    </row>
    <row r="4103" spans="4:4" x14ac:dyDescent="0.15">
      <c r="D4103" s="141"/>
    </row>
    <row r="4104" spans="4:4" x14ac:dyDescent="0.15">
      <c r="D4104" s="141"/>
    </row>
    <row r="4105" spans="4:4" x14ac:dyDescent="0.15">
      <c r="D4105" s="141"/>
    </row>
    <row r="4106" spans="4:4" x14ac:dyDescent="0.15">
      <c r="D4106" s="141"/>
    </row>
    <row r="4107" spans="4:4" x14ac:dyDescent="0.15">
      <c r="D4107" s="141"/>
    </row>
    <row r="4108" spans="4:4" x14ac:dyDescent="0.15">
      <c r="D4108" s="141"/>
    </row>
    <row r="4109" spans="4:4" x14ac:dyDescent="0.15">
      <c r="D4109" s="141"/>
    </row>
    <row r="4110" spans="4:4" x14ac:dyDescent="0.15">
      <c r="D4110" s="141"/>
    </row>
    <row r="4111" spans="4:4" x14ac:dyDescent="0.15">
      <c r="D4111" s="141"/>
    </row>
    <row r="4112" spans="4:4" x14ac:dyDescent="0.15">
      <c r="D4112" s="141"/>
    </row>
    <row r="4113" spans="4:4" x14ac:dyDescent="0.15">
      <c r="D4113" s="141"/>
    </row>
    <row r="4114" spans="4:4" x14ac:dyDescent="0.15">
      <c r="D4114" s="141"/>
    </row>
    <row r="4115" spans="4:4" x14ac:dyDescent="0.15">
      <c r="D4115" s="141"/>
    </row>
    <row r="4116" spans="4:4" x14ac:dyDescent="0.15">
      <c r="D4116" s="141"/>
    </row>
    <row r="4117" spans="4:4" x14ac:dyDescent="0.15">
      <c r="D4117" s="141"/>
    </row>
    <row r="4118" spans="4:4" x14ac:dyDescent="0.15">
      <c r="D4118" s="141"/>
    </row>
    <row r="4119" spans="4:4" x14ac:dyDescent="0.15">
      <c r="D4119" s="141"/>
    </row>
    <row r="4120" spans="4:4" x14ac:dyDescent="0.15">
      <c r="D4120" s="141"/>
    </row>
    <row r="4121" spans="4:4" x14ac:dyDescent="0.15">
      <c r="D4121" s="141"/>
    </row>
    <row r="4122" spans="4:4" x14ac:dyDescent="0.15">
      <c r="D4122" s="141"/>
    </row>
    <row r="4123" spans="4:4" x14ac:dyDescent="0.15">
      <c r="D4123" s="141"/>
    </row>
    <row r="4124" spans="4:4" x14ac:dyDescent="0.15">
      <c r="D4124" s="141"/>
    </row>
    <row r="4125" spans="4:4" x14ac:dyDescent="0.15">
      <c r="D4125" s="141"/>
    </row>
    <row r="4126" spans="4:4" x14ac:dyDescent="0.15">
      <c r="D4126" s="141"/>
    </row>
    <row r="4127" spans="4:4" x14ac:dyDescent="0.15">
      <c r="D4127" s="141"/>
    </row>
    <row r="4128" spans="4:4" x14ac:dyDescent="0.15">
      <c r="D4128" s="141"/>
    </row>
    <row r="4129" spans="4:4" x14ac:dyDescent="0.15">
      <c r="D4129" s="141"/>
    </row>
    <row r="4130" spans="4:4" x14ac:dyDescent="0.15">
      <c r="D4130" s="141"/>
    </row>
    <row r="4131" spans="4:4" x14ac:dyDescent="0.15">
      <c r="D4131" s="141"/>
    </row>
    <row r="4132" spans="4:4" x14ac:dyDescent="0.15">
      <c r="D4132" s="141"/>
    </row>
    <row r="4133" spans="4:4" x14ac:dyDescent="0.15">
      <c r="D4133" s="141"/>
    </row>
    <row r="4134" spans="4:4" x14ac:dyDescent="0.15">
      <c r="D4134" s="141"/>
    </row>
    <row r="4135" spans="4:4" x14ac:dyDescent="0.15">
      <c r="D4135" s="141"/>
    </row>
    <row r="4136" spans="4:4" x14ac:dyDescent="0.15">
      <c r="D4136" s="141"/>
    </row>
    <row r="4137" spans="4:4" x14ac:dyDescent="0.15">
      <c r="D4137" s="141"/>
    </row>
    <row r="4138" spans="4:4" x14ac:dyDescent="0.15">
      <c r="D4138" s="141"/>
    </row>
    <row r="4139" spans="4:4" x14ac:dyDescent="0.15">
      <c r="D4139" s="141"/>
    </row>
    <row r="4140" spans="4:4" x14ac:dyDescent="0.15">
      <c r="D4140" s="141"/>
    </row>
    <row r="4141" spans="4:4" x14ac:dyDescent="0.15">
      <c r="D4141" s="141"/>
    </row>
    <row r="4142" spans="4:4" x14ac:dyDescent="0.15">
      <c r="D4142" s="141"/>
    </row>
    <row r="4143" spans="4:4" x14ac:dyDescent="0.15">
      <c r="D4143" s="141"/>
    </row>
    <row r="4144" spans="4:4" x14ac:dyDescent="0.15">
      <c r="D4144" s="141"/>
    </row>
    <row r="4145" spans="4:4" x14ac:dyDescent="0.15">
      <c r="D4145" s="141"/>
    </row>
    <row r="4146" spans="4:4" x14ac:dyDescent="0.15">
      <c r="D4146" s="141"/>
    </row>
    <row r="4147" spans="4:4" x14ac:dyDescent="0.15">
      <c r="D4147" s="141"/>
    </row>
    <row r="4148" spans="4:4" x14ac:dyDescent="0.15">
      <c r="D4148" s="141"/>
    </row>
    <row r="4149" spans="4:4" x14ac:dyDescent="0.15">
      <c r="D4149" s="141"/>
    </row>
    <row r="4150" spans="4:4" x14ac:dyDescent="0.15">
      <c r="D4150" s="141"/>
    </row>
    <row r="4151" spans="4:4" x14ac:dyDescent="0.15">
      <c r="D4151" s="141"/>
    </row>
    <row r="4152" spans="4:4" x14ac:dyDescent="0.15">
      <c r="D4152" s="141"/>
    </row>
    <row r="4153" spans="4:4" x14ac:dyDescent="0.15">
      <c r="D4153" s="141"/>
    </row>
    <row r="4154" spans="4:4" x14ac:dyDescent="0.15">
      <c r="D4154" s="141"/>
    </row>
    <row r="4155" spans="4:4" x14ac:dyDescent="0.15">
      <c r="D4155" s="141"/>
    </row>
    <row r="4156" spans="4:4" x14ac:dyDescent="0.15">
      <c r="D4156" s="141"/>
    </row>
    <row r="4157" spans="4:4" x14ac:dyDescent="0.15">
      <c r="D4157" s="141"/>
    </row>
    <row r="4158" spans="4:4" x14ac:dyDescent="0.15">
      <c r="D4158" s="141"/>
    </row>
    <row r="4159" spans="4:4" x14ac:dyDescent="0.15">
      <c r="D4159" s="141"/>
    </row>
    <row r="4160" spans="4:4" x14ac:dyDescent="0.15">
      <c r="D4160" s="141"/>
    </row>
    <row r="4161" spans="4:4" x14ac:dyDescent="0.15">
      <c r="D4161" s="141"/>
    </row>
    <row r="4162" spans="4:4" x14ac:dyDescent="0.15">
      <c r="D4162" s="141"/>
    </row>
    <row r="4163" spans="4:4" x14ac:dyDescent="0.15">
      <c r="D4163" s="141"/>
    </row>
    <row r="4164" spans="4:4" x14ac:dyDescent="0.15">
      <c r="D4164" s="141"/>
    </row>
    <row r="4165" spans="4:4" x14ac:dyDescent="0.15">
      <c r="D4165" s="141"/>
    </row>
    <row r="4166" spans="4:4" x14ac:dyDescent="0.15">
      <c r="D4166" s="141"/>
    </row>
    <row r="4167" spans="4:4" x14ac:dyDescent="0.15">
      <c r="D4167" s="141"/>
    </row>
    <row r="4168" spans="4:4" x14ac:dyDescent="0.15">
      <c r="D4168" s="141"/>
    </row>
    <row r="4169" spans="4:4" x14ac:dyDescent="0.15">
      <c r="D4169" s="141"/>
    </row>
    <row r="4170" spans="4:4" x14ac:dyDescent="0.15">
      <c r="D4170" s="141"/>
    </row>
    <row r="4171" spans="4:4" x14ac:dyDescent="0.15">
      <c r="D4171" s="141"/>
    </row>
    <row r="4172" spans="4:4" x14ac:dyDescent="0.15">
      <c r="D4172" s="141"/>
    </row>
    <row r="4173" spans="4:4" x14ac:dyDescent="0.15">
      <c r="D4173" s="141"/>
    </row>
    <row r="4174" spans="4:4" x14ac:dyDescent="0.15">
      <c r="D4174" s="141"/>
    </row>
    <row r="4175" spans="4:4" x14ac:dyDescent="0.15">
      <c r="D4175" s="141"/>
    </row>
    <row r="4176" spans="4:4" x14ac:dyDescent="0.15">
      <c r="D4176" s="141"/>
    </row>
    <row r="4177" spans="4:4" x14ac:dyDescent="0.15">
      <c r="D4177" s="141"/>
    </row>
    <row r="4178" spans="4:4" x14ac:dyDescent="0.15">
      <c r="D4178" s="141"/>
    </row>
    <row r="4179" spans="4:4" x14ac:dyDescent="0.15">
      <c r="D4179" s="141"/>
    </row>
    <row r="4180" spans="4:4" x14ac:dyDescent="0.15">
      <c r="D4180" s="141"/>
    </row>
    <row r="4181" spans="4:4" x14ac:dyDescent="0.15">
      <c r="D4181" s="141"/>
    </row>
    <row r="4182" spans="4:4" x14ac:dyDescent="0.15">
      <c r="D4182" s="141"/>
    </row>
    <row r="4183" spans="4:4" x14ac:dyDescent="0.15">
      <c r="D4183" s="141"/>
    </row>
    <row r="4184" spans="4:4" x14ac:dyDescent="0.15">
      <c r="D4184" s="141"/>
    </row>
    <row r="4185" spans="4:4" x14ac:dyDescent="0.15">
      <c r="D4185" s="141"/>
    </row>
    <row r="4186" spans="4:4" x14ac:dyDescent="0.15">
      <c r="D4186" s="141"/>
    </row>
    <row r="4187" spans="4:4" x14ac:dyDescent="0.15">
      <c r="D4187" s="141"/>
    </row>
    <row r="4188" spans="4:4" x14ac:dyDescent="0.15">
      <c r="D4188" s="141"/>
    </row>
    <row r="4189" spans="4:4" x14ac:dyDescent="0.15">
      <c r="D4189" s="141"/>
    </row>
    <row r="4190" spans="4:4" x14ac:dyDescent="0.15">
      <c r="D4190" s="141"/>
    </row>
    <row r="4191" spans="4:4" x14ac:dyDescent="0.15">
      <c r="D4191" s="141"/>
    </row>
    <row r="4192" spans="4:4" x14ac:dyDescent="0.15">
      <c r="D4192" s="141"/>
    </row>
    <row r="4193" spans="4:4" x14ac:dyDescent="0.15">
      <c r="D4193" s="141"/>
    </row>
    <row r="4194" spans="4:4" x14ac:dyDescent="0.15">
      <c r="D4194" s="141"/>
    </row>
    <row r="4195" spans="4:4" x14ac:dyDescent="0.15">
      <c r="D4195" s="141"/>
    </row>
    <row r="4196" spans="4:4" x14ac:dyDescent="0.15">
      <c r="D4196" s="141"/>
    </row>
    <row r="4197" spans="4:4" x14ac:dyDescent="0.15">
      <c r="D4197" s="141"/>
    </row>
    <row r="4198" spans="4:4" x14ac:dyDescent="0.15">
      <c r="D4198" s="141"/>
    </row>
    <row r="4199" spans="4:4" x14ac:dyDescent="0.15">
      <c r="D4199" s="141"/>
    </row>
    <row r="4200" spans="4:4" x14ac:dyDescent="0.15">
      <c r="D4200" s="141"/>
    </row>
    <row r="4201" spans="4:4" x14ac:dyDescent="0.15">
      <c r="D4201" s="141"/>
    </row>
    <row r="4202" spans="4:4" x14ac:dyDescent="0.15">
      <c r="D4202" s="141"/>
    </row>
    <row r="4203" spans="4:4" x14ac:dyDescent="0.15">
      <c r="D4203" s="141"/>
    </row>
    <row r="4204" spans="4:4" x14ac:dyDescent="0.15">
      <c r="D4204" s="141"/>
    </row>
    <row r="4205" spans="4:4" x14ac:dyDescent="0.15">
      <c r="D4205" s="141"/>
    </row>
    <row r="4206" spans="4:4" x14ac:dyDescent="0.15">
      <c r="D4206" s="141"/>
    </row>
    <row r="4207" spans="4:4" x14ac:dyDescent="0.15">
      <c r="D4207" s="141"/>
    </row>
    <row r="4208" spans="4:4" x14ac:dyDescent="0.15">
      <c r="D4208" s="141"/>
    </row>
    <row r="4209" spans="4:4" x14ac:dyDescent="0.15">
      <c r="D4209" s="141"/>
    </row>
    <row r="4210" spans="4:4" x14ac:dyDescent="0.15">
      <c r="D4210" s="141"/>
    </row>
    <row r="4211" spans="4:4" x14ac:dyDescent="0.15">
      <c r="D4211" s="141"/>
    </row>
    <row r="4212" spans="4:4" x14ac:dyDescent="0.15">
      <c r="D4212" s="141"/>
    </row>
    <row r="4213" spans="4:4" x14ac:dyDescent="0.15">
      <c r="D4213" s="141"/>
    </row>
    <row r="4214" spans="4:4" x14ac:dyDescent="0.15">
      <c r="D4214" s="141"/>
    </row>
    <row r="4215" spans="4:4" x14ac:dyDescent="0.15">
      <c r="D4215" s="141"/>
    </row>
    <row r="4216" spans="4:4" x14ac:dyDescent="0.15">
      <c r="D4216" s="141"/>
    </row>
    <row r="4217" spans="4:4" x14ac:dyDescent="0.15">
      <c r="D4217" s="141"/>
    </row>
    <row r="4218" spans="4:4" x14ac:dyDescent="0.15">
      <c r="D4218" s="141"/>
    </row>
    <row r="4219" spans="4:4" x14ac:dyDescent="0.15">
      <c r="D4219" s="141"/>
    </row>
    <row r="4220" spans="4:4" x14ac:dyDescent="0.15">
      <c r="D4220" s="141"/>
    </row>
    <row r="4221" spans="4:4" x14ac:dyDescent="0.15">
      <c r="D4221" s="141"/>
    </row>
    <row r="4222" spans="4:4" x14ac:dyDescent="0.15">
      <c r="D4222" s="141"/>
    </row>
    <row r="4223" spans="4:4" x14ac:dyDescent="0.15">
      <c r="D4223" s="141"/>
    </row>
    <row r="4224" spans="4:4" x14ac:dyDescent="0.15">
      <c r="D4224" s="141"/>
    </row>
    <row r="4225" spans="4:4" x14ac:dyDescent="0.15">
      <c r="D4225" s="141"/>
    </row>
    <row r="4226" spans="4:4" x14ac:dyDescent="0.15">
      <c r="D4226" s="141"/>
    </row>
    <row r="4227" spans="4:4" x14ac:dyDescent="0.15">
      <c r="D4227" s="141"/>
    </row>
    <row r="4228" spans="4:4" x14ac:dyDescent="0.15">
      <c r="D4228" s="141"/>
    </row>
    <row r="4229" spans="4:4" x14ac:dyDescent="0.15">
      <c r="D4229" s="141"/>
    </row>
    <row r="4230" spans="4:4" x14ac:dyDescent="0.15">
      <c r="D4230" s="141"/>
    </row>
    <row r="4231" spans="4:4" x14ac:dyDescent="0.15">
      <c r="D4231" s="141"/>
    </row>
    <row r="4232" spans="4:4" x14ac:dyDescent="0.15">
      <c r="D4232" s="141"/>
    </row>
    <row r="4233" spans="4:4" x14ac:dyDescent="0.15">
      <c r="D4233" s="141"/>
    </row>
    <row r="4234" spans="4:4" x14ac:dyDescent="0.15">
      <c r="D4234" s="141"/>
    </row>
    <row r="4235" spans="4:4" x14ac:dyDescent="0.15">
      <c r="D4235" s="141"/>
    </row>
    <row r="4236" spans="4:4" x14ac:dyDescent="0.15">
      <c r="D4236" s="141"/>
    </row>
    <row r="4237" spans="4:4" x14ac:dyDescent="0.15">
      <c r="D4237" s="141"/>
    </row>
    <row r="4238" spans="4:4" x14ac:dyDescent="0.15">
      <c r="D4238" s="141"/>
    </row>
    <row r="4239" spans="4:4" x14ac:dyDescent="0.15">
      <c r="D4239" s="141"/>
    </row>
    <row r="4240" spans="4:4" x14ac:dyDescent="0.15">
      <c r="D4240" s="141"/>
    </row>
    <row r="4241" spans="4:4" x14ac:dyDescent="0.15">
      <c r="D4241" s="141"/>
    </row>
    <row r="4242" spans="4:4" x14ac:dyDescent="0.15">
      <c r="D4242" s="141"/>
    </row>
    <row r="4243" spans="4:4" x14ac:dyDescent="0.15">
      <c r="D4243" s="141"/>
    </row>
    <row r="4244" spans="4:4" x14ac:dyDescent="0.15">
      <c r="D4244" s="141"/>
    </row>
    <row r="4245" spans="4:4" x14ac:dyDescent="0.15">
      <c r="D4245" s="141"/>
    </row>
    <row r="4246" spans="4:4" x14ac:dyDescent="0.15">
      <c r="D4246" s="141"/>
    </row>
    <row r="4247" spans="4:4" x14ac:dyDescent="0.15">
      <c r="D4247" s="141"/>
    </row>
    <row r="4248" spans="4:4" x14ac:dyDescent="0.15">
      <c r="D4248" s="141"/>
    </row>
    <row r="4249" spans="4:4" x14ac:dyDescent="0.15">
      <c r="D4249" s="141"/>
    </row>
    <row r="4250" spans="4:4" x14ac:dyDescent="0.15">
      <c r="D4250" s="141"/>
    </row>
    <row r="4251" spans="4:4" x14ac:dyDescent="0.15">
      <c r="D4251" s="141"/>
    </row>
    <row r="4252" spans="4:4" x14ac:dyDescent="0.15">
      <c r="D4252" s="141"/>
    </row>
    <row r="4253" spans="4:4" x14ac:dyDescent="0.15">
      <c r="D4253" s="141"/>
    </row>
    <row r="4254" spans="4:4" x14ac:dyDescent="0.15">
      <c r="D4254" s="141"/>
    </row>
    <row r="4255" spans="4:4" x14ac:dyDescent="0.15">
      <c r="D4255" s="141"/>
    </row>
    <row r="4256" spans="4:4" x14ac:dyDescent="0.15">
      <c r="D4256" s="141"/>
    </row>
    <row r="4257" spans="4:4" x14ac:dyDescent="0.15">
      <c r="D4257" s="141"/>
    </row>
    <row r="4258" spans="4:4" x14ac:dyDescent="0.15">
      <c r="D4258" s="141"/>
    </row>
    <row r="4259" spans="4:4" x14ac:dyDescent="0.15">
      <c r="D4259" s="141"/>
    </row>
    <row r="4260" spans="4:4" x14ac:dyDescent="0.15">
      <c r="D4260" s="141"/>
    </row>
    <row r="4261" spans="4:4" x14ac:dyDescent="0.15">
      <c r="D4261" s="141"/>
    </row>
    <row r="4262" spans="4:4" x14ac:dyDescent="0.15">
      <c r="D4262" s="141"/>
    </row>
    <row r="4263" spans="4:4" x14ac:dyDescent="0.15">
      <c r="D4263" s="141"/>
    </row>
    <row r="4264" spans="4:4" x14ac:dyDescent="0.15">
      <c r="D4264" s="141"/>
    </row>
    <row r="4265" spans="4:4" x14ac:dyDescent="0.15">
      <c r="D4265" s="141"/>
    </row>
    <row r="4266" spans="4:4" x14ac:dyDescent="0.15">
      <c r="D4266" s="141"/>
    </row>
    <row r="4267" spans="4:4" x14ac:dyDescent="0.15">
      <c r="D4267" s="141"/>
    </row>
    <row r="4268" spans="4:4" x14ac:dyDescent="0.15">
      <c r="D4268" s="141"/>
    </row>
    <row r="4269" spans="4:4" x14ac:dyDescent="0.15">
      <c r="D4269" s="141"/>
    </row>
    <row r="4270" spans="4:4" x14ac:dyDescent="0.15">
      <c r="D4270" s="141"/>
    </row>
    <row r="4271" spans="4:4" x14ac:dyDescent="0.15">
      <c r="D4271" s="141"/>
    </row>
    <row r="4272" spans="4:4" x14ac:dyDescent="0.15">
      <c r="D4272" s="141"/>
    </row>
    <row r="4273" spans="4:4" x14ac:dyDescent="0.15">
      <c r="D4273" s="141"/>
    </row>
    <row r="4274" spans="4:4" x14ac:dyDescent="0.15">
      <c r="D4274" s="141"/>
    </row>
    <row r="4275" spans="4:4" x14ac:dyDescent="0.15">
      <c r="D4275" s="141"/>
    </row>
    <row r="4276" spans="4:4" x14ac:dyDescent="0.15">
      <c r="D4276" s="141"/>
    </row>
    <row r="4277" spans="4:4" x14ac:dyDescent="0.15">
      <c r="D4277" s="141"/>
    </row>
    <row r="4278" spans="4:4" x14ac:dyDescent="0.15">
      <c r="D4278" s="141"/>
    </row>
    <row r="4279" spans="4:4" x14ac:dyDescent="0.15">
      <c r="D4279" s="141"/>
    </row>
    <row r="4280" spans="4:4" x14ac:dyDescent="0.15">
      <c r="D4280" s="141"/>
    </row>
    <row r="4281" spans="4:4" x14ac:dyDescent="0.15">
      <c r="D4281" s="141"/>
    </row>
    <row r="4282" spans="4:4" x14ac:dyDescent="0.15">
      <c r="D4282" s="141"/>
    </row>
    <row r="4283" spans="4:4" x14ac:dyDescent="0.15">
      <c r="D4283" s="141"/>
    </row>
    <row r="4284" spans="4:4" x14ac:dyDescent="0.15">
      <c r="D4284" s="141"/>
    </row>
    <row r="4285" spans="4:4" x14ac:dyDescent="0.15">
      <c r="D4285" s="141"/>
    </row>
    <row r="4286" spans="4:4" x14ac:dyDescent="0.15">
      <c r="D4286" s="141"/>
    </row>
    <row r="4287" spans="4:4" x14ac:dyDescent="0.15">
      <c r="D4287" s="141"/>
    </row>
    <row r="4288" spans="4:4" x14ac:dyDescent="0.15">
      <c r="D4288" s="141"/>
    </row>
    <row r="4289" spans="4:4" x14ac:dyDescent="0.15">
      <c r="D4289" s="141"/>
    </row>
    <row r="4290" spans="4:4" x14ac:dyDescent="0.15">
      <c r="D4290" s="141"/>
    </row>
    <row r="4291" spans="4:4" x14ac:dyDescent="0.15">
      <c r="D4291" s="141"/>
    </row>
    <row r="4292" spans="4:4" x14ac:dyDescent="0.15">
      <c r="D4292" s="141"/>
    </row>
    <row r="4293" spans="4:4" x14ac:dyDescent="0.15">
      <c r="D4293" s="141"/>
    </row>
    <row r="4294" spans="4:4" x14ac:dyDescent="0.15">
      <c r="D4294" s="141"/>
    </row>
    <row r="4295" spans="4:4" x14ac:dyDescent="0.15">
      <c r="D4295" s="141"/>
    </row>
    <row r="4296" spans="4:4" x14ac:dyDescent="0.15">
      <c r="D4296" s="141"/>
    </row>
    <row r="4297" spans="4:4" x14ac:dyDescent="0.15">
      <c r="D4297" s="141"/>
    </row>
    <row r="4298" spans="4:4" x14ac:dyDescent="0.15">
      <c r="D4298" s="141"/>
    </row>
    <row r="4299" spans="4:4" x14ac:dyDescent="0.15">
      <c r="D4299" s="141"/>
    </row>
    <row r="4300" spans="4:4" x14ac:dyDescent="0.15">
      <c r="D4300" s="141"/>
    </row>
    <row r="4301" spans="4:4" x14ac:dyDescent="0.15">
      <c r="D4301" s="141"/>
    </row>
    <row r="4302" spans="4:4" x14ac:dyDescent="0.15">
      <c r="D4302" s="141"/>
    </row>
    <row r="4303" spans="4:4" x14ac:dyDescent="0.15">
      <c r="D4303" s="141"/>
    </row>
    <row r="4304" spans="4:4" x14ac:dyDescent="0.15">
      <c r="D4304" s="141"/>
    </row>
    <row r="4305" spans="4:4" x14ac:dyDescent="0.15">
      <c r="D4305" s="141"/>
    </row>
    <row r="4306" spans="4:4" x14ac:dyDescent="0.15">
      <c r="D4306" s="141"/>
    </row>
    <row r="4307" spans="4:4" x14ac:dyDescent="0.15">
      <c r="D4307" s="141"/>
    </row>
    <row r="4308" spans="4:4" x14ac:dyDescent="0.15">
      <c r="D4308" s="141"/>
    </row>
    <row r="4309" spans="4:4" x14ac:dyDescent="0.15">
      <c r="D4309" s="141"/>
    </row>
    <row r="4310" spans="4:4" x14ac:dyDescent="0.15">
      <c r="D4310" s="141"/>
    </row>
    <row r="4311" spans="4:4" x14ac:dyDescent="0.15">
      <c r="D4311" s="141"/>
    </row>
    <row r="4312" spans="4:4" x14ac:dyDescent="0.15">
      <c r="D4312" s="141"/>
    </row>
    <row r="4313" spans="4:4" x14ac:dyDescent="0.15">
      <c r="D4313" s="141"/>
    </row>
    <row r="4314" spans="4:4" x14ac:dyDescent="0.15">
      <c r="D4314" s="141"/>
    </row>
    <row r="4315" spans="4:4" x14ac:dyDescent="0.15">
      <c r="D4315" s="141"/>
    </row>
    <row r="4316" spans="4:4" x14ac:dyDescent="0.15">
      <c r="D4316" s="141"/>
    </row>
    <row r="4317" spans="4:4" x14ac:dyDescent="0.15">
      <c r="D4317" s="141"/>
    </row>
    <row r="4318" spans="4:4" x14ac:dyDescent="0.15">
      <c r="D4318" s="141"/>
    </row>
    <row r="4319" spans="4:4" x14ac:dyDescent="0.15">
      <c r="D4319" s="141"/>
    </row>
    <row r="4320" spans="4:4" x14ac:dyDescent="0.15">
      <c r="D4320" s="141"/>
    </row>
    <row r="4321" spans="4:4" x14ac:dyDescent="0.15">
      <c r="D4321" s="141"/>
    </row>
    <row r="4322" spans="4:4" x14ac:dyDescent="0.15">
      <c r="D4322" s="141"/>
    </row>
    <row r="4323" spans="4:4" x14ac:dyDescent="0.15">
      <c r="D4323" s="141"/>
    </row>
    <row r="4324" spans="4:4" x14ac:dyDescent="0.15">
      <c r="D4324" s="141"/>
    </row>
    <row r="4325" spans="4:4" x14ac:dyDescent="0.15">
      <c r="D4325" s="141"/>
    </row>
    <row r="4326" spans="4:4" x14ac:dyDescent="0.15">
      <c r="D4326" s="141"/>
    </row>
    <row r="4327" spans="4:4" x14ac:dyDescent="0.15">
      <c r="D4327" s="141"/>
    </row>
    <row r="4328" spans="4:4" x14ac:dyDescent="0.15">
      <c r="D4328" s="141"/>
    </row>
    <row r="4329" spans="4:4" x14ac:dyDescent="0.15">
      <c r="D4329" s="141"/>
    </row>
    <row r="4330" spans="4:4" x14ac:dyDescent="0.15">
      <c r="D4330" s="141"/>
    </row>
    <row r="4331" spans="4:4" x14ac:dyDescent="0.15">
      <c r="D4331" s="141"/>
    </row>
    <row r="4332" spans="4:4" x14ac:dyDescent="0.15">
      <c r="D4332" s="141"/>
    </row>
    <row r="4333" spans="4:4" x14ac:dyDescent="0.15">
      <c r="D4333" s="141"/>
    </row>
    <row r="4334" spans="4:4" x14ac:dyDescent="0.15">
      <c r="D4334" s="141"/>
    </row>
    <row r="4335" spans="4:4" x14ac:dyDescent="0.15">
      <c r="D4335" s="141"/>
    </row>
    <row r="4336" spans="4:4" x14ac:dyDescent="0.15">
      <c r="D4336" s="141"/>
    </row>
    <row r="4337" spans="4:4" x14ac:dyDescent="0.15">
      <c r="D4337" s="141"/>
    </row>
    <row r="4338" spans="4:4" x14ac:dyDescent="0.15">
      <c r="D4338" s="141"/>
    </row>
    <row r="4339" spans="4:4" x14ac:dyDescent="0.15">
      <c r="D4339" s="141"/>
    </row>
    <row r="4340" spans="4:4" x14ac:dyDescent="0.15">
      <c r="D4340" s="141"/>
    </row>
    <row r="4341" spans="4:4" x14ac:dyDescent="0.15">
      <c r="D4341" s="141"/>
    </row>
    <row r="4342" spans="4:4" x14ac:dyDescent="0.15">
      <c r="D4342" s="141"/>
    </row>
    <row r="4343" spans="4:4" x14ac:dyDescent="0.15">
      <c r="D4343" s="141"/>
    </row>
    <row r="4344" spans="4:4" x14ac:dyDescent="0.15">
      <c r="D4344" s="141"/>
    </row>
    <row r="4345" spans="4:4" x14ac:dyDescent="0.15">
      <c r="D4345" s="141"/>
    </row>
    <row r="4346" spans="4:4" x14ac:dyDescent="0.15">
      <c r="D4346" s="141"/>
    </row>
    <row r="4347" spans="4:4" x14ac:dyDescent="0.15">
      <c r="D4347" s="141"/>
    </row>
    <row r="4348" spans="4:4" x14ac:dyDescent="0.15">
      <c r="D4348" s="141"/>
    </row>
    <row r="4349" spans="4:4" x14ac:dyDescent="0.15">
      <c r="D4349" s="141"/>
    </row>
    <row r="4350" spans="4:4" x14ac:dyDescent="0.15">
      <c r="D4350" s="141"/>
    </row>
    <row r="4351" spans="4:4" x14ac:dyDescent="0.15">
      <c r="D4351" s="141"/>
    </row>
    <row r="4352" spans="4:4" x14ac:dyDescent="0.15">
      <c r="D4352" s="141"/>
    </row>
    <row r="4353" spans="4:4" x14ac:dyDescent="0.15">
      <c r="D4353" s="141"/>
    </row>
    <row r="4354" spans="4:4" x14ac:dyDescent="0.15">
      <c r="D4354" s="141"/>
    </row>
    <row r="4355" spans="4:4" x14ac:dyDescent="0.15">
      <c r="D4355" s="141"/>
    </row>
    <row r="4356" spans="4:4" x14ac:dyDescent="0.15">
      <c r="D4356" s="141"/>
    </row>
    <row r="4357" spans="4:4" x14ac:dyDescent="0.15">
      <c r="D4357" s="141"/>
    </row>
    <row r="4358" spans="4:4" x14ac:dyDescent="0.15">
      <c r="D4358" s="141"/>
    </row>
    <row r="4359" spans="4:4" x14ac:dyDescent="0.15">
      <c r="D4359" s="141"/>
    </row>
    <row r="4360" spans="4:4" x14ac:dyDescent="0.15">
      <c r="D4360" s="141"/>
    </row>
    <row r="4361" spans="4:4" x14ac:dyDescent="0.15">
      <c r="D4361" s="141"/>
    </row>
    <row r="4362" spans="4:4" x14ac:dyDescent="0.15">
      <c r="D4362" s="141"/>
    </row>
    <row r="4363" spans="4:4" x14ac:dyDescent="0.15">
      <c r="D4363" s="141"/>
    </row>
    <row r="4364" spans="4:4" x14ac:dyDescent="0.15">
      <c r="D4364" s="141"/>
    </row>
    <row r="4365" spans="4:4" x14ac:dyDescent="0.15">
      <c r="D4365" s="141"/>
    </row>
    <row r="4366" spans="4:4" x14ac:dyDescent="0.15">
      <c r="D4366" s="141"/>
    </row>
    <row r="4367" spans="4:4" x14ac:dyDescent="0.15">
      <c r="D4367" s="141"/>
    </row>
    <row r="4368" spans="4:4" x14ac:dyDescent="0.15">
      <c r="D4368" s="141"/>
    </row>
    <row r="4369" spans="4:4" x14ac:dyDescent="0.15">
      <c r="D4369" s="141"/>
    </row>
    <row r="4370" spans="4:4" x14ac:dyDescent="0.15">
      <c r="D4370" s="141"/>
    </row>
    <row r="4371" spans="4:4" x14ac:dyDescent="0.15">
      <c r="D4371" s="141"/>
    </row>
    <row r="4372" spans="4:4" x14ac:dyDescent="0.15">
      <c r="D4372" s="141"/>
    </row>
    <row r="4373" spans="4:4" x14ac:dyDescent="0.15">
      <c r="D4373" s="141"/>
    </row>
    <row r="4374" spans="4:4" x14ac:dyDescent="0.15">
      <c r="D4374" s="141"/>
    </row>
    <row r="4375" spans="4:4" x14ac:dyDescent="0.15">
      <c r="D4375" s="141"/>
    </row>
    <row r="4376" spans="4:4" x14ac:dyDescent="0.15">
      <c r="D4376" s="141"/>
    </row>
    <row r="4377" spans="4:4" x14ac:dyDescent="0.15">
      <c r="D4377" s="141"/>
    </row>
    <row r="4378" spans="4:4" x14ac:dyDescent="0.15">
      <c r="D4378" s="141"/>
    </row>
    <row r="4379" spans="4:4" x14ac:dyDescent="0.15">
      <c r="D4379" s="141"/>
    </row>
    <row r="4380" spans="4:4" x14ac:dyDescent="0.15">
      <c r="D4380" s="141"/>
    </row>
    <row r="4381" spans="4:4" x14ac:dyDescent="0.15">
      <c r="D4381" s="141"/>
    </row>
    <row r="4382" spans="4:4" x14ac:dyDescent="0.15">
      <c r="D4382" s="141"/>
    </row>
    <row r="4383" spans="4:4" x14ac:dyDescent="0.15">
      <c r="D4383" s="141"/>
    </row>
    <row r="4384" spans="4:4" x14ac:dyDescent="0.15">
      <c r="D4384" s="141"/>
    </row>
    <row r="4385" spans="4:4" x14ac:dyDescent="0.15">
      <c r="D4385" s="141"/>
    </row>
    <row r="4386" spans="4:4" x14ac:dyDescent="0.15">
      <c r="D4386" s="141"/>
    </row>
    <row r="4387" spans="4:4" x14ac:dyDescent="0.15">
      <c r="D4387" s="141"/>
    </row>
    <row r="4388" spans="4:4" x14ac:dyDescent="0.15">
      <c r="D4388" s="141"/>
    </row>
    <row r="4389" spans="4:4" x14ac:dyDescent="0.15">
      <c r="D4389" s="141"/>
    </row>
    <row r="4390" spans="4:4" x14ac:dyDescent="0.15">
      <c r="D4390" s="141"/>
    </row>
    <row r="4391" spans="4:4" x14ac:dyDescent="0.15">
      <c r="D4391" s="141"/>
    </row>
    <row r="4392" spans="4:4" x14ac:dyDescent="0.15">
      <c r="D4392" s="141"/>
    </row>
    <row r="4393" spans="4:4" x14ac:dyDescent="0.15">
      <c r="D4393" s="141"/>
    </row>
    <row r="4394" spans="4:4" x14ac:dyDescent="0.15">
      <c r="D4394" s="141"/>
    </row>
    <row r="4395" spans="4:4" x14ac:dyDescent="0.15">
      <c r="D4395" s="141"/>
    </row>
    <row r="4396" spans="4:4" x14ac:dyDescent="0.15">
      <c r="D4396" s="141"/>
    </row>
    <row r="4397" spans="4:4" x14ac:dyDescent="0.15">
      <c r="D4397" s="141"/>
    </row>
    <row r="4398" spans="4:4" x14ac:dyDescent="0.15">
      <c r="D4398" s="141"/>
    </row>
    <row r="4399" spans="4:4" x14ac:dyDescent="0.15">
      <c r="D4399" s="141"/>
    </row>
    <row r="4400" spans="4:4" x14ac:dyDescent="0.15">
      <c r="D4400" s="141"/>
    </row>
    <row r="4401" spans="4:4" x14ac:dyDescent="0.15">
      <c r="D4401" s="141"/>
    </row>
    <row r="4402" spans="4:4" x14ac:dyDescent="0.15">
      <c r="D4402" s="141"/>
    </row>
    <row r="4403" spans="4:4" x14ac:dyDescent="0.15">
      <c r="D4403" s="141"/>
    </row>
    <row r="4404" spans="4:4" x14ac:dyDescent="0.15">
      <c r="D4404" s="141"/>
    </row>
    <row r="4405" spans="4:4" x14ac:dyDescent="0.15">
      <c r="D4405" s="141"/>
    </row>
    <row r="4406" spans="4:4" x14ac:dyDescent="0.15">
      <c r="D4406" s="141"/>
    </row>
    <row r="4407" spans="4:4" x14ac:dyDescent="0.15">
      <c r="D4407" s="141"/>
    </row>
    <row r="4408" spans="4:4" x14ac:dyDescent="0.15">
      <c r="D4408" s="141"/>
    </row>
    <row r="4409" spans="4:4" x14ac:dyDescent="0.15">
      <c r="D4409" s="141"/>
    </row>
    <row r="4410" spans="4:4" x14ac:dyDescent="0.15">
      <c r="D4410" s="141"/>
    </row>
    <row r="4411" spans="4:4" x14ac:dyDescent="0.15">
      <c r="D4411" s="141"/>
    </row>
    <row r="4412" spans="4:4" x14ac:dyDescent="0.15">
      <c r="D4412" s="141"/>
    </row>
    <row r="4413" spans="4:4" x14ac:dyDescent="0.15">
      <c r="D4413" s="141"/>
    </row>
    <row r="4414" spans="4:4" x14ac:dyDescent="0.15">
      <c r="D4414" s="141"/>
    </row>
    <row r="4415" spans="4:4" x14ac:dyDescent="0.15">
      <c r="D4415" s="141"/>
    </row>
    <row r="4416" spans="4:4" x14ac:dyDescent="0.15">
      <c r="D4416" s="141"/>
    </row>
    <row r="4417" spans="4:4" x14ac:dyDescent="0.15">
      <c r="D4417" s="141"/>
    </row>
    <row r="4418" spans="4:4" x14ac:dyDescent="0.15">
      <c r="D4418" s="141"/>
    </row>
    <row r="4419" spans="4:4" x14ac:dyDescent="0.15">
      <c r="D4419" s="141"/>
    </row>
    <row r="4420" spans="4:4" x14ac:dyDescent="0.15">
      <c r="D4420" s="141"/>
    </row>
    <row r="4421" spans="4:4" x14ac:dyDescent="0.15">
      <c r="D4421" s="141"/>
    </row>
    <row r="4422" spans="4:4" x14ac:dyDescent="0.15">
      <c r="D4422" s="141"/>
    </row>
    <row r="4423" spans="4:4" x14ac:dyDescent="0.15">
      <c r="D4423" s="141"/>
    </row>
    <row r="4424" spans="4:4" x14ac:dyDescent="0.15">
      <c r="D4424" s="141"/>
    </row>
    <row r="4425" spans="4:4" x14ac:dyDescent="0.15">
      <c r="D4425" s="141"/>
    </row>
    <row r="4426" spans="4:4" x14ac:dyDescent="0.15">
      <c r="D4426" s="141"/>
    </row>
    <row r="4427" spans="4:4" x14ac:dyDescent="0.15">
      <c r="D4427" s="141"/>
    </row>
    <row r="4428" spans="4:4" x14ac:dyDescent="0.15">
      <c r="D4428" s="141"/>
    </row>
    <row r="4429" spans="4:4" x14ac:dyDescent="0.15">
      <c r="D4429" s="141"/>
    </row>
    <row r="4430" spans="4:4" x14ac:dyDescent="0.15">
      <c r="D4430" s="141"/>
    </row>
    <row r="4431" spans="4:4" x14ac:dyDescent="0.15">
      <c r="D4431" s="141"/>
    </row>
    <row r="4432" spans="4:4" x14ac:dyDescent="0.15">
      <c r="D4432" s="141"/>
    </row>
    <row r="4433" spans="4:4" x14ac:dyDescent="0.15">
      <c r="D4433" s="141"/>
    </row>
    <row r="4434" spans="4:4" x14ac:dyDescent="0.15">
      <c r="D4434" s="141"/>
    </row>
    <row r="4435" spans="4:4" x14ac:dyDescent="0.15">
      <c r="D4435" s="141"/>
    </row>
    <row r="4436" spans="4:4" x14ac:dyDescent="0.15">
      <c r="D4436" s="141"/>
    </row>
    <row r="4437" spans="4:4" x14ac:dyDescent="0.15">
      <c r="D4437" s="141"/>
    </row>
    <row r="4438" spans="4:4" x14ac:dyDescent="0.15">
      <c r="D4438" s="141"/>
    </row>
    <row r="4439" spans="4:4" x14ac:dyDescent="0.15">
      <c r="D4439" s="141"/>
    </row>
    <row r="4440" spans="4:4" x14ac:dyDescent="0.15">
      <c r="D4440" s="141"/>
    </row>
    <row r="4441" spans="4:4" x14ac:dyDescent="0.15">
      <c r="D4441" s="141"/>
    </row>
    <row r="4442" spans="4:4" x14ac:dyDescent="0.15">
      <c r="D4442" s="141"/>
    </row>
    <row r="4443" spans="4:4" x14ac:dyDescent="0.15">
      <c r="D4443" s="141"/>
    </row>
    <row r="4444" spans="4:4" x14ac:dyDescent="0.15">
      <c r="D4444" s="141"/>
    </row>
    <row r="4445" spans="4:4" x14ac:dyDescent="0.15">
      <c r="D4445" s="141"/>
    </row>
    <row r="4446" spans="4:4" x14ac:dyDescent="0.15">
      <c r="D4446" s="141"/>
    </row>
    <row r="4447" spans="4:4" x14ac:dyDescent="0.15">
      <c r="D4447" s="141"/>
    </row>
    <row r="4448" spans="4:4" x14ac:dyDescent="0.15">
      <c r="D4448" s="141"/>
    </row>
    <row r="4449" spans="4:4" x14ac:dyDescent="0.15">
      <c r="D4449" s="141"/>
    </row>
    <row r="4450" spans="4:4" x14ac:dyDescent="0.15">
      <c r="D4450" s="141"/>
    </row>
    <row r="4451" spans="4:4" x14ac:dyDescent="0.15">
      <c r="D4451" s="141"/>
    </row>
    <row r="4452" spans="4:4" x14ac:dyDescent="0.15">
      <c r="D4452" s="141"/>
    </row>
    <row r="4453" spans="4:4" x14ac:dyDescent="0.15">
      <c r="D4453" s="141"/>
    </row>
    <row r="4454" spans="4:4" x14ac:dyDescent="0.15">
      <c r="D4454" s="141"/>
    </row>
    <row r="4455" spans="4:4" x14ac:dyDescent="0.15">
      <c r="D4455" s="141"/>
    </row>
    <row r="4456" spans="4:4" x14ac:dyDescent="0.15">
      <c r="D4456" s="141"/>
    </row>
    <row r="4457" spans="4:4" x14ac:dyDescent="0.15">
      <c r="D4457" s="141"/>
    </row>
    <row r="4458" spans="4:4" x14ac:dyDescent="0.15">
      <c r="D4458" s="141"/>
    </row>
    <row r="4459" spans="4:4" x14ac:dyDescent="0.15">
      <c r="D4459" s="141"/>
    </row>
    <row r="4460" spans="4:4" x14ac:dyDescent="0.15">
      <c r="D4460" s="141"/>
    </row>
    <row r="4461" spans="4:4" x14ac:dyDescent="0.15">
      <c r="D4461" s="141"/>
    </row>
    <row r="4462" spans="4:4" x14ac:dyDescent="0.15">
      <c r="D4462" s="141"/>
    </row>
    <row r="4463" spans="4:4" x14ac:dyDescent="0.15">
      <c r="D4463" s="141"/>
    </row>
    <row r="4464" spans="4:4" x14ac:dyDescent="0.15">
      <c r="D4464" s="141"/>
    </row>
    <row r="4465" spans="4:4" x14ac:dyDescent="0.15">
      <c r="D4465" s="141"/>
    </row>
    <row r="4466" spans="4:4" x14ac:dyDescent="0.15">
      <c r="D4466" s="141"/>
    </row>
    <row r="4467" spans="4:4" x14ac:dyDescent="0.15">
      <c r="D4467" s="141"/>
    </row>
    <row r="4468" spans="4:4" x14ac:dyDescent="0.15">
      <c r="D4468" s="141"/>
    </row>
    <row r="4469" spans="4:4" x14ac:dyDescent="0.15">
      <c r="D4469" s="141"/>
    </row>
    <row r="4470" spans="4:4" x14ac:dyDescent="0.15">
      <c r="D4470" s="141"/>
    </row>
    <row r="4471" spans="4:4" x14ac:dyDescent="0.15">
      <c r="D4471" s="141"/>
    </row>
    <row r="4472" spans="4:4" x14ac:dyDescent="0.15">
      <c r="D4472" s="141"/>
    </row>
    <row r="4473" spans="4:4" x14ac:dyDescent="0.15">
      <c r="D4473" s="141"/>
    </row>
    <row r="4474" spans="4:4" x14ac:dyDescent="0.15">
      <c r="D4474" s="141"/>
    </row>
    <row r="4475" spans="4:4" x14ac:dyDescent="0.15">
      <c r="D4475" s="141"/>
    </row>
    <row r="4476" spans="4:4" x14ac:dyDescent="0.15">
      <c r="D4476" s="141"/>
    </row>
    <row r="4477" spans="4:4" x14ac:dyDescent="0.15">
      <c r="D4477" s="141"/>
    </row>
    <row r="4478" spans="4:4" x14ac:dyDescent="0.15">
      <c r="D4478" s="141"/>
    </row>
    <row r="4479" spans="4:4" x14ac:dyDescent="0.15">
      <c r="D4479" s="141"/>
    </row>
    <row r="4480" spans="4:4" x14ac:dyDescent="0.15">
      <c r="D4480" s="141"/>
    </row>
    <row r="4481" spans="4:4" x14ac:dyDescent="0.15">
      <c r="D4481" s="141"/>
    </row>
    <row r="4482" spans="4:4" x14ac:dyDescent="0.15">
      <c r="D4482" s="141"/>
    </row>
    <row r="4483" spans="4:4" x14ac:dyDescent="0.15">
      <c r="D4483" s="141"/>
    </row>
    <row r="4484" spans="4:4" x14ac:dyDescent="0.15">
      <c r="D4484" s="141"/>
    </row>
    <row r="4485" spans="4:4" x14ac:dyDescent="0.15">
      <c r="D4485" s="141"/>
    </row>
    <row r="4486" spans="4:4" x14ac:dyDescent="0.15">
      <c r="D4486" s="141"/>
    </row>
    <row r="4487" spans="4:4" x14ac:dyDescent="0.15">
      <c r="D4487" s="141"/>
    </row>
    <row r="4488" spans="4:4" x14ac:dyDescent="0.15">
      <c r="D4488" s="141"/>
    </row>
    <row r="4489" spans="4:4" x14ac:dyDescent="0.15">
      <c r="D4489" s="141"/>
    </row>
    <row r="4490" spans="4:4" x14ac:dyDescent="0.15">
      <c r="D4490" s="141"/>
    </row>
    <row r="4491" spans="4:4" x14ac:dyDescent="0.15">
      <c r="D4491" s="141"/>
    </row>
    <row r="4492" spans="4:4" x14ac:dyDescent="0.15">
      <c r="D4492" s="141"/>
    </row>
    <row r="4493" spans="4:4" x14ac:dyDescent="0.15">
      <c r="D4493" s="141"/>
    </row>
    <row r="4494" spans="4:4" x14ac:dyDescent="0.15">
      <c r="D4494" s="141"/>
    </row>
    <row r="4495" spans="4:4" x14ac:dyDescent="0.15">
      <c r="D4495" s="141"/>
    </row>
    <row r="4496" spans="4:4" x14ac:dyDescent="0.15">
      <c r="D4496" s="141"/>
    </row>
    <row r="4497" spans="4:4" x14ac:dyDescent="0.15">
      <c r="D4497" s="141"/>
    </row>
    <row r="4498" spans="4:4" x14ac:dyDescent="0.15">
      <c r="D4498" s="141"/>
    </row>
    <row r="4499" spans="4:4" x14ac:dyDescent="0.15">
      <c r="D4499" s="141"/>
    </row>
    <row r="4500" spans="4:4" x14ac:dyDescent="0.15">
      <c r="D4500" s="141"/>
    </row>
    <row r="4501" spans="4:4" x14ac:dyDescent="0.15">
      <c r="D4501" s="141"/>
    </row>
    <row r="4502" spans="4:4" x14ac:dyDescent="0.15">
      <c r="D4502" s="141"/>
    </row>
    <row r="4503" spans="4:4" x14ac:dyDescent="0.15">
      <c r="D4503" s="141"/>
    </row>
    <row r="4504" spans="4:4" x14ac:dyDescent="0.15">
      <c r="D4504" s="141"/>
    </row>
    <row r="4505" spans="4:4" x14ac:dyDescent="0.15">
      <c r="D4505" s="141"/>
    </row>
    <row r="4506" spans="4:4" x14ac:dyDescent="0.15">
      <c r="D4506" s="141"/>
    </row>
    <row r="4507" spans="4:4" x14ac:dyDescent="0.15">
      <c r="D4507" s="141"/>
    </row>
    <row r="4508" spans="4:4" x14ac:dyDescent="0.15">
      <c r="D4508" s="141"/>
    </row>
    <row r="4509" spans="4:4" x14ac:dyDescent="0.15">
      <c r="D4509" s="141"/>
    </row>
    <row r="4510" spans="4:4" x14ac:dyDescent="0.15">
      <c r="D4510" s="141"/>
    </row>
    <row r="4511" spans="4:4" x14ac:dyDescent="0.15">
      <c r="D4511" s="141"/>
    </row>
    <row r="4512" spans="4:4" x14ac:dyDescent="0.15">
      <c r="D4512" s="141"/>
    </row>
    <row r="4513" spans="4:4" x14ac:dyDescent="0.15">
      <c r="D4513" s="141"/>
    </row>
    <row r="4514" spans="4:4" x14ac:dyDescent="0.15">
      <c r="D4514" s="141"/>
    </row>
    <row r="4515" spans="4:4" x14ac:dyDescent="0.15">
      <c r="D4515" s="141"/>
    </row>
    <row r="4516" spans="4:4" x14ac:dyDescent="0.15">
      <c r="D4516" s="141"/>
    </row>
    <row r="4517" spans="4:4" x14ac:dyDescent="0.15">
      <c r="D4517" s="141"/>
    </row>
    <row r="4518" spans="4:4" x14ac:dyDescent="0.15">
      <c r="D4518" s="141"/>
    </row>
    <row r="4519" spans="4:4" x14ac:dyDescent="0.15">
      <c r="D4519" s="141"/>
    </row>
    <row r="4520" spans="4:4" x14ac:dyDescent="0.15">
      <c r="D4520" s="141"/>
    </row>
    <row r="4521" spans="4:4" x14ac:dyDescent="0.15">
      <c r="D4521" s="141"/>
    </row>
    <row r="4522" spans="4:4" x14ac:dyDescent="0.15">
      <c r="D4522" s="141"/>
    </row>
    <row r="4523" spans="4:4" x14ac:dyDescent="0.15">
      <c r="D4523" s="141"/>
    </row>
    <row r="4524" spans="4:4" x14ac:dyDescent="0.15">
      <c r="D4524" s="141"/>
    </row>
    <row r="4525" spans="4:4" x14ac:dyDescent="0.15">
      <c r="D4525" s="141"/>
    </row>
    <row r="4526" spans="4:4" x14ac:dyDescent="0.15">
      <c r="D4526" s="141"/>
    </row>
    <row r="4527" spans="4:4" x14ac:dyDescent="0.15">
      <c r="D4527" s="141"/>
    </row>
    <row r="4528" spans="4:4" x14ac:dyDescent="0.15">
      <c r="D4528" s="141"/>
    </row>
    <row r="4529" spans="4:4" x14ac:dyDescent="0.15">
      <c r="D4529" s="141"/>
    </row>
    <row r="4530" spans="4:4" x14ac:dyDescent="0.15">
      <c r="D4530" s="141"/>
    </row>
    <row r="4531" spans="4:4" x14ac:dyDescent="0.15">
      <c r="D4531" s="141"/>
    </row>
    <row r="4532" spans="4:4" x14ac:dyDescent="0.15">
      <c r="D4532" s="141"/>
    </row>
    <row r="4533" spans="4:4" x14ac:dyDescent="0.15">
      <c r="D4533" s="141"/>
    </row>
    <row r="4534" spans="4:4" x14ac:dyDescent="0.15">
      <c r="D4534" s="141"/>
    </row>
    <row r="4535" spans="4:4" x14ac:dyDescent="0.15">
      <c r="D4535" s="141"/>
    </row>
    <row r="4536" spans="4:4" x14ac:dyDescent="0.15">
      <c r="D4536" s="141"/>
    </row>
    <row r="4537" spans="4:4" x14ac:dyDescent="0.15">
      <c r="D4537" s="141"/>
    </row>
    <row r="4538" spans="4:4" x14ac:dyDescent="0.15">
      <c r="D4538" s="141"/>
    </row>
    <row r="4539" spans="4:4" x14ac:dyDescent="0.15">
      <c r="D4539" s="141"/>
    </row>
    <row r="4540" spans="4:4" x14ac:dyDescent="0.15">
      <c r="D4540" s="141"/>
    </row>
    <row r="4541" spans="4:4" x14ac:dyDescent="0.15">
      <c r="D4541" s="141"/>
    </row>
    <row r="4542" spans="4:4" x14ac:dyDescent="0.15">
      <c r="D4542" s="141"/>
    </row>
    <row r="4543" spans="4:4" x14ac:dyDescent="0.15">
      <c r="D4543" s="141"/>
    </row>
    <row r="4544" spans="4:4" x14ac:dyDescent="0.15">
      <c r="D4544" s="141"/>
    </row>
    <row r="4545" spans="4:4" x14ac:dyDescent="0.15">
      <c r="D4545" s="141"/>
    </row>
    <row r="4546" spans="4:4" x14ac:dyDescent="0.15">
      <c r="D4546" s="141"/>
    </row>
    <row r="4547" spans="4:4" x14ac:dyDescent="0.15">
      <c r="D4547" s="141"/>
    </row>
    <row r="4548" spans="4:4" x14ac:dyDescent="0.15">
      <c r="D4548" s="141"/>
    </row>
    <row r="4549" spans="4:4" x14ac:dyDescent="0.15">
      <c r="D4549" s="141"/>
    </row>
    <row r="4550" spans="4:4" x14ac:dyDescent="0.15">
      <c r="D4550" s="141"/>
    </row>
    <row r="4551" spans="4:4" x14ac:dyDescent="0.15">
      <c r="D4551" s="141"/>
    </row>
    <row r="4552" spans="4:4" x14ac:dyDescent="0.15">
      <c r="D4552" s="141"/>
    </row>
    <row r="4553" spans="4:4" x14ac:dyDescent="0.15">
      <c r="D4553" s="141"/>
    </row>
    <row r="4554" spans="4:4" x14ac:dyDescent="0.15">
      <c r="D4554" s="141"/>
    </row>
    <row r="4555" spans="4:4" x14ac:dyDescent="0.15">
      <c r="D4555" s="141"/>
    </row>
    <row r="4556" spans="4:4" x14ac:dyDescent="0.15">
      <c r="D4556" s="141"/>
    </row>
    <row r="4557" spans="4:4" x14ac:dyDescent="0.15">
      <c r="D4557" s="141"/>
    </row>
    <row r="4558" spans="4:4" x14ac:dyDescent="0.15">
      <c r="D4558" s="141"/>
    </row>
    <row r="4559" spans="4:4" x14ac:dyDescent="0.15">
      <c r="D4559" s="141"/>
    </row>
    <row r="4560" spans="4:4" x14ac:dyDescent="0.15">
      <c r="D4560" s="141"/>
    </row>
    <row r="4561" spans="4:4" x14ac:dyDescent="0.15">
      <c r="D4561" s="141"/>
    </row>
    <row r="4562" spans="4:4" x14ac:dyDescent="0.15">
      <c r="D4562" s="141"/>
    </row>
    <row r="4563" spans="4:4" x14ac:dyDescent="0.15">
      <c r="D4563" s="141"/>
    </row>
    <row r="4564" spans="4:4" x14ac:dyDescent="0.15">
      <c r="D4564" s="141"/>
    </row>
    <row r="4565" spans="4:4" x14ac:dyDescent="0.15">
      <c r="D4565" s="141"/>
    </row>
    <row r="4566" spans="4:4" x14ac:dyDescent="0.15">
      <c r="D4566" s="141"/>
    </row>
    <row r="4567" spans="4:4" x14ac:dyDescent="0.15">
      <c r="D4567" s="141"/>
    </row>
    <row r="4568" spans="4:4" x14ac:dyDescent="0.15">
      <c r="D4568" s="141"/>
    </row>
    <row r="4569" spans="4:4" x14ac:dyDescent="0.15">
      <c r="D4569" s="141"/>
    </row>
    <row r="4570" spans="4:4" x14ac:dyDescent="0.15">
      <c r="D4570" s="141"/>
    </row>
    <row r="4571" spans="4:4" x14ac:dyDescent="0.15">
      <c r="D4571" s="141"/>
    </row>
    <row r="4572" spans="4:4" x14ac:dyDescent="0.15">
      <c r="D4572" s="141"/>
    </row>
    <row r="4573" spans="4:4" x14ac:dyDescent="0.15">
      <c r="D4573" s="141"/>
    </row>
    <row r="4574" spans="4:4" x14ac:dyDescent="0.15">
      <c r="D4574" s="141"/>
    </row>
    <row r="4575" spans="4:4" x14ac:dyDescent="0.15">
      <c r="D4575" s="141"/>
    </row>
    <row r="4576" spans="4:4" x14ac:dyDescent="0.15">
      <c r="D4576" s="141"/>
    </row>
    <row r="4577" spans="4:4" x14ac:dyDescent="0.15">
      <c r="D4577" s="141"/>
    </row>
    <row r="4578" spans="4:4" x14ac:dyDescent="0.15">
      <c r="D4578" s="141"/>
    </row>
    <row r="4579" spans="4:4" x14ac:dyDescent="0.15">
      <c r="D4579" s="141"/>
    </row>
    <row r="4580" spans="4:4" x14ac:dyDescent="0.15">
      <c r="D4580" s="141"/>
    </row>
    <row r="4581" spans="4:4" x14ac:dyDescent="0.15">
      <c r="D4581" s="141"/>
    </row>
    <row r="4582" spans="4:4" x14ac:dyDescent="0.15">
      <c r="D4582" s="141"/>
    </row>
    <row r="4583" spans="4:4" x14ac:dyDescent="0.15">
      <c r="D4583" s="141"/>
    </row>
    <row r="4584" spans="4:4" x14ac:dyDescent="0.15">
      <c r="D4584" s="141"/>
    </row>
    <row r="4585" spans="4:4" x14ac:dyDescent="0.15">
      <c r="D4585" s="141"/>
    </row>
    <row r="4586" spans="4:4" x14ac:dyDescent="0.15">
      <c r="D4586" s="141"/>
    </row>
    <row r="4587" spans="4:4" x14ac:dyDescent="0.15">
      <c r="D4587" s="141"/>
    </row>
    <row r="4588" spans="4:4" x14ac:dyDescent="0.15">
      <c r="D4588" s="141"/>
    </row>
    <row r="4589" spans="4:4" x14ac:dyDescent="0.15">
      <c r="D4589" s="141"/>
    </row>
    <row r="4590" spans="4:4" x14ac:dyDescent="0.15">
      <c r="D4590" s="141"/>
    </row>
    <row r="4591" spans="4:4" x14ac:dyDescent="0.15">
      <c r="D4591" s="141"/>
    </row>
    <row r="4592" spans="4:4" x14ac:dyDescent="0.15">
      <c r="D4592" s="141"/>
    </row>
    <row r="4593" spans="4:4" x14ac:dyDescent="0.15">
      <c r="D4593" s="141"/>
    </row>
    <row r="4594" spans="4:4" x14ac:dyDescent="0.15">
      <c r="D4594" s="141"/>
    </row>
    <row r="4595" spans="4:4" x14ac:dyDescent="0.15">
      <c r="D4595" s="141"/>
    </row>
    <row r="4596" spans="4:4" x14ac:dyDescent="0.15">
      <c r="D4596" s="141"/>
    </row>
    <row r="4597" spans="4:4" x14ac:dyDescent="0.15">
      <c r="D4597" s="141"/>
    </row>
    <row r="4598" spans="4:4" x14ac:dyDescent="0.15">
      <c r="D4598" s="141"/>
    </row>
    <row r="4599" spans="4:4" x14ac:dyDescent="0.15">
      <c r="D4599" s="141"/>
    </row>
    <row r="4600" spans="4:4" x14ac:dyDescent="0.15">
      <c r="D4600" s="141"/>
    </row>
    <row r="4601" spans="4:4" x14ac:dyDescent="0.15">
      <c r="D4601" s="141"/>
    </row>
    <row r="4602" spans="4:4" x14ac:dyDescent="0.15">
      <c r="D4602" s="141"/>
    </row>
    <row r="4603" spans="4:4" x14ac:dyDescent="0.15">
      <c r="D4603" s="141"/>
    </row>
    <row r="4604" spans="4:4" x14ac:dyDescent="0.15">
      <c r="D4604" s="141"/>
    </row>
    <row r="4605" spans="4:4" x14ac:dyDescent="0.15">
      <c r="D4605" s="141"/>
    </row>
    <row r="4606" spans="4:4" x14ac:dyDescent="0.15">
      <c r="D4606" s="141"/>
    </row>
    <row r="4607" spans="4:4" x14ac:dyDescent="0.15">
      <c r="D4607" s="141"/>
    </row>
    <row r="4608" spans="4:4" x14ac:dyDescent="0.15">
      <c r="D4608" s="141"/>
    </row>
    <row r="4609" spans="4:4" x14ac:dyDescent="0.15">
      <c r="D4609" s="141"/>
    </row>
    <row r="4610" spans="4:4" x14ac:dyDescent="0.15">
      <c r="D4610" s="141"/>
    </row>
    <row r="4611" spans="4:4" x14ac:dyDescent="0.15">
      <c r="D4611" s="141"/>
    </row>
    <row r="4612" spans="4:4" x14ac:dyDescent="0.15">
      <c r="D4612" s="141"/>
    </row>
    <row r="4613" spans="4:4" x14ac:dyDescent="0.15">
      <c r="D4613" s="141"/>
    </row>
    <row r="4614" spans="4:4" x14ac:dyDescent="0.15">
      <c r="D4614" s="141"/>
    </row>
    <row r="4615" spans="4:4" x14ac:dyDescent="0.15">
      <c r="D4615" s="141"/>
    </row>
    <row r="4616" spans="4:4" x14ac:dyDescent="0.15">
      <c r="D4616" s="141"/>
    </row>
    <row r="4617" spans="4:4" x14ac:dyDescent="0.15">
      <c r="D4617" s="141"/>
    </row>
    <row r="4618" spans="4:4" x14ac:dyDescent="0.15">
      <c r="D4618" s="141"/>
    </row>
    <row r="4619" spans="4:4" x14ac:dyDescent="0.15">
      <c r="D4619" s="141"/>
    </row>
    <row r="4620" spans="4:4" x14ac:dyDescent="0.15">
      <c r="D4620" s="141"/>
    </row>
    <row r="4621" spans="4:4" x14ac:dyDescent="0.15">
      <c r="D4621" s="141"/>
    </row>
    <row r="4622" spans="4:4" x14ac:dyDescent="0.15">
      <c r="D4622" s="141"/>
    </row>
    <row r="4623" spans="4:4" x14ac:dyDescent="0.15">
      <c r="D4623" s="141"/>
    </row>
    <row r="4624" spans="4:4" x14ac:dyDescent="0.15">
      <c r="D4624" s="141"/>
    </row>
    <row r="4625" spans="4:4" x14ac:dyDescent="0.15">
      <c r="D4625" s="141"/>
    </row>
    <row r="4626" spans="4:4" x14ac:dyDescent="0.15">
      <c r="D4626" s="141"/>
    </row>
    <row r="4627" spans="4:4" x14ac:dyDescent="0.15">
      <c r="D4627" s="141"/>
    </row>
    <row r="4628" spans="4:4" x14ac:dyDescent="0.15">
      <c r="D4628" s="141"/>
    </row>
    <row r="4629" spans="4:4" x14ac:dyDescent="0.15">
      <c r="D4629" s="141"/>
    </row>
    <row r="4630" spans="4:4" x14ac:dyDescent="0.15">
      <c r="D4630" s="141"/>
    </row>
    <row r="4631" spans="4:4" x14ac:dyDescent="0.15">
      <c r="D4631" s="141"/>
    </row>
    <row r="4632" spans="4:4" x14ac:dyDescent="0.15">
      <c r="D4632" s="141"/>
    </row>
    <row r="4633" spans="4:4" x14ac:dyDescent="0.15">
      <c r="D4633" s="141"/>
    </row>
    <row r="4634" spans="4:4" x14ac:dyDescent="0.15">
      <c r="D4634" s="141"/>
    </row>
    <row r="4635" spans="4:4" x14ac:dyDescent="0.15">
      <c r="D4635" s="141"/>
    </row>
    <row r="4636" spans="4:4" x14ac:dyDescent="0.15">
      <c r="D4636" s="141"/>
    </row>
    <row r="4637" spans="4:4" x14ac:dyDescent="0.15">
      <c r="D4637" s="141"/>
    </row>
    <row r="4638" spans="4:4" x14ac:dyDescent="0.15">
      <c r="D4638" s="141"/>
    </row>
    <row r="4639" spans="4:4" x14ac:dyDescent="0.15">
      <c r="D4639" s="141"/>
    </row>
    <row r="4640" spans="4:4" x14ac:dyDescent="0.15">
      <c r="D4640" s="141"/>
    </row>
    <row r="4641" spans="4:4" x14ac:dyDescent="0.15">
      <c r="D4641" s="141"/>
    </row>
    <row r="4642" spans="4:4" x14ac:dyDescent="0.15">
      <c r="D4642" s="141"/>
    </row>
    <row r="4643" spans="4:4" x14ac:dyDescent="0.15">
      <c r="D4643" s="141"/>
    </row>
    <row r="4644" spans="4:4" x14ac:dyDescent="0.15">
      <c r="D4644" s="141"/>
    </row>
    <row r="4645" spans="4:4" x14ac:dyDescent="0.15">
      <c r="D4645" s="141"/>
    </row>
    <row r="4646" spans="4:4" x14ac:dyDescent="0.15">
      <c r="D4646" s="141"/>
    </row>
    <row r="4647" spans="4:4" x14ac:dyDescent="0.15">
      <c r="D4647" s="141"/>
    </row>
    <row r="4648" spans="4:4" x14ac:dyDescent="0.15">
      <c r="D4648" s="141"/>
    </row>
    <row r="4649" spans="4:4" x14ac:dyDescent="0.15">
      <c r="D4649" s="141"/>
    </row>
    <row r="4650" spans="4:4" x14ac:dyDescent="0.15">
      <c r="D4650" s="141"/>
    </row>
    <row r="4651" spans="4:4" x14ac:dyDescent="0.15">
      <c r="D4651" s="141"/>
    </row>
    <row r="4652" spans="4:4" x14ac:dyDescent="0.15">
      <c r="D4652" s="141"/>
    </row>
    <row r="4653" spans="4:4" x14ac:dyDescent="0.15">
      <c r="D4653" s="141"/>
    </row>
    <row r="4654" spans="4:4" x14ac:dyDescent="0.15">
      <c r="D4654" s="141"/>
    </row>
    <row r="4655" spans="4:4" x14ac:dyDescent="0.15">
      <c r="D4655" s="141"/>
    </row>
    <row r="4656" spans="4:4" x14ac:dyDescent="0.15">
      <c r="D4656" s="141"/>
    </row>
    <row r="4657" spans="4:4" x14ac:dyDescent="0.15">
      <c r="D4657" s="141"/>
    </row>
    <row r="4658" spans="4:4" x14ac:dyDescent="0.15">
      <c r="D4658" s="141"/>
    </row>
    <row r="4659" spans="4:4" x14ac:dyDescent="0.15">
      <c r="D4659" s="141"/>
    </row>
    <row r="4660" spans="4:4" x14ac:dyDescent="0.15">
      <c r="D4660" s="141"/>
    </row>
    <row r="4661" spans="4:4" x14ac:dyDescent="0.15">
      <c r="D4661" s="141"/>
    </row>
    <row r="4662" spans="4:4" x14ac:dyDescent="0.15">
      <c r="D4662" s="141"/>
    </row>
    <row r="4663" spans="4:4" x14ac:dyDescent="0.15">
      <c r="D4663" s="141"/>
    </row>
    <row r="4664" spans="4:4" x14ac:dyDescent="0.15">
      <c r="D4664" s="141"/>
    </row>
    <row r="4665" spans="4:4" x14ac:dyDescent="0.15">
      <c r="D4665" s="141"/>
    </row>
    <row r="4666" spans="4:4" x14ac:dyDescent="0.15">
      <c r="D4666" s="141"/>
    </row>
    <row r="4667" spans="4:4" x14ac:dyDescent="0.15">
      <c r="D4667" s="141"/>
    </row>
    <row r="4668" spans="4:4" x14ac:dyDescent="0.15">
      <c r="D4668" s="141"/>
    </row>
    <row r="4669" spans="4:4" x14ac:dyDescent="0.15">
      <c r="D4669" s="141"/>
    </row>
    <row r="4670" spans="4:4" x14ac:dyDescent="0.15">
      <c r="D4670" s="141"/>
    </row>
    <row r="4671" spans="4:4" x14ac:dyDescent="0.15">
      <c r="D4671" s="141"/>
    </row>
    <row r="4672" spans="4:4" x14ac:dyDescent="0.15">
      <c r="D4672" s="141"/>
    </row>
    <row r="4673" spans="4:4" x14ac:dyDescent="0.15">
      <c r="D4673" s="141"/>
    </row>
    <row r="4674" spans="4:4" x14ac:dyDescent="0.15">
      <c r="D4674" s="141"/>
    </row>
    <row r="4675" spans="4:4" x14ac:dyDescent="0.15">
      <c r="D4675" s="141"/>
    </row>
    <row r="4676" spans="4:4" x14ac:dyDescent="0.15">
      <c r="D4676" s="141"/>
    </row>
    <row r="4677" spans="4:4" x14ac:dyDescent="0.15">
      <c r="D4677" s="141"/>
    </row>
    <row r="4678" spans="4:4" x14ac:dyDescent="0.15">
      <c r="D4678" s="141"/>
    </row>
    <row r="4679" spans="4:4" x14ac:dyDescent="0.15">
      <c r="D4679" s="141"/>
    </row>
    <row r="4680" spans="4:4" x14ac:dyDescent="0.15">
      <c r="D4680" s="141"/>
    </row>
    <row r="4681" spans="4:4" x14ac:dyDescent="0.15">
      <c r="D4681" s="141"/>
    </row>
    <row r="4682" spans="4:4" x14ac:dyDescent="0.15">
      <c r="D4682" s="141"/>
    </row>
    <row r="4683" spans="4:4" x14ac:dyDescent="0.15">
      <c r="D4683" s="141"/>
    </row>
    <row r="4684" spans="4:4" x14ac:dyDescent="0.15">
      <c r="D4684" s="141"/>
    </row>
    <row r="4685" spans="4:4" x14ac:dyDescent="0.15">
      <c r="D4685" s="141"/>
    </row>
    <row r="4686" spans="4:4" x14ac:dyDescent="0.15">
      <c r="D4686" s="141"/>
    </row>
    <row r="4687" spans="4:4" x14ac:dyDescent="0.15">
      <c r="D4687" s="141"/>
    </row>
    <row r="4688" spans="4:4" x14ac:dyDescent="0.15">
      <c r="D4688" s="141"/>
    </row>
    <row r="4689" spans="4:4" x14ac:dyDescent="0.15">
      <c r="D4689" s="141"/>
    </row>
    <row r="4690" spans="4:4" x14ac:dyDescent="0.15">
      <c r="D4690" s="141"/>
    </row>
    <row r="4691" spans="4:4" x14ac:dyDescent="0.15">
      <c r="D4691" s="141"/>
    </row>
    <row r="4692" spans="4:4" x14ac:dyDescent="0.15">
      <c r="D4692" s="141"/>
    </row>
    <row r="4693" spans="4:4" x14ac:dyDescent="0.15">
      <c r="D4693" s="141"/>
    </row>
    <row r="4694" spans="4:4" x14ac:dyDescent="0.15">
      <c r="D4694" s="141"/>
    </row>
    <row r="4695" spans="4:4" x14ac:dyDescent="0.15">
      <c r="D4695" s="141"/>
    </row>
    <row r="4696" spans="4:4" x14ac:dyDescent="0.15">
      <c r="D4696" s="141"/>
    </row>
    <row r="4697" spans="4:4" x14ac:dyDescent="0.15">
      <c r="D4697" s="141"/>
    </row>
    <row r="4698" spans="4:4" x14ac:dyDescent="0.15">
      <c r="D4698" s="141"/>
    </row>
    <row r="4699" spans="4:4" x14ac:dyDescent="0.15">
      <c r="D4699" s="141"/>
    </row>
    <row r="4700" spans="4:4" x14ac:dyDescent="0.15">
      <c r="D4700" s="141"/>
    </row>
    <row r="4701" spans="4:4" x14ac:dyDescent="0.15">
      <c r="D4701" s="141"/>
    </row>
    <row r="4702" spans="4:4" x14ac:dyDescent="0.15">
      <c r="D4702" s="141"/>
    </row>
    <row r="4703" spans="4:4" x14ac:dyDescent="0.15">
      <c r="D4703" s="141"/>
    </row>
    <row r="4704" spans="4:4" x14ac:dyDescent="0.15">
      <c r="D4704" s="141"/>
    </row>
    <row r="4705" spans="4:4" x14ac:dyDescent="0.15">
      <c r="D4705" s="141"/>
    </row>
    <row r="4706" spans="4:4" x14ac:dyDescent="0.15">
      <c r="D4706" s="141"/>
    </row>
    <row r="4707" spans="4:4" x14ac:dyDescent="0.15">
      <c r="D4707" s="141"/>
    </row>
    <row r="4708" spans="4:4" x14ac:dyDescent="0.15">
      <c r="D4708" s="141"/>
    </row>
    <row r="4709" spans="4:4" x14ac:dyDescent="0.15">
      <c r="D4709" s="141"/>
    </row>
    <row r="4710" spans="4:4" x14ac:dyDescent="0.15">
      <c r="D4710" s="141"/>
    </row>
    <row r="4711" spans="4:4" x14ac:dyDescent="0.15">
      <c r="D4711" s="141"/>
    </row>
    <row r="4712" spans="4:4" x14ac:dyDescent="0.15">
      <c r="D4712" s="141"/>
    </row>
    <row r="4713" spans="4:4" x14ac:dyDescent="0.15">
      <c r="D4713" s="141"/>
    </row>
    <row r="4714" spans="4:4" x14ac:dyDescent="0.15">
      <c r="D4714" s="141"/>
    </row>
    <row r="4715" spans="4:4" x14ac:dyDescent="0.15">
      <c r="D4715" s="141"/>
    </row>
    <row r="4716" spans="4:4" x14ac:dyDescent="0.15">
      <c r="D4716" s="141"/>
    </row>
    <row r="4717" spans="4:4" x14ac:dyDescent="0.15">
      <c r="D4717" s="141"/>
    </row>
    <row r="4718" spans="4:4" x14ac:dyDescent="0.15">
      <c r="D4718" s="141"/>
    </row>
    <row r="4719" spans="4:4" x14ac:dyDescent="0.15">
      <c r="D4719" s="141"/>
    </row>
    <row r="4720" spans="4:4" x14ac:dyDescent="0.15">
      <c r="D4720" s="141"/>
    </row>
    <row r="4721" spans="4:4" x14ac:dyDescent="0.15">
      <c r="D4721" s="141"/>
    </row>
    <row r="4722" spans="4:4" x14ac:dyDescent="0.15">
      <c r="D4722" s="141"/>
    </row>
    <row r="4723" spans="4:4" x14ac:dyDescent="0.15">
      <c r="D4723" s="141"/>
    </row>
    <row r="4724" spans="4:4" x14ac:dyDescent="0.15">
      <c r="D4724" s="141"/>
    </row>
    <row r="4725" spans="4:4" x14ac:dyDescent="0.15">
      <c r="D4725" s="141"/>
    </row>
    <row r="4726" spans="4:4" x14ac:dyDescent="0.15">
      <c r="D4726" s="141"/>
    </row>
    <row r="4727" spans="4:4" x14ac:dyDescent="0.15">
      <c r="D4727" s="141"/>
    </row>
    <row r="4728" spans="4:4" x14ac:dyDescent="0.15">
      <c r="D4728" s="141"/>
    </row>
    <row r="4729" spans="4:4" x14ac:dyDescent="0.15">
      <c r="D4729" s="141"/>
    </row>
    <row r="4730" spans="4:4" x14ac:dyDescent="0.15">
      <c r="D4730" s="141"/>
    </row>
    <row r="4731" spans="4:4" x14ac:dyDescent="0.15">
      <c r="D4731" s="141"/>
    </row>
    <row r="4732" spans="4:4" x14ac:dyDescent="0.15">
      <c r="D4732" s="141"/>
    </row>
    <row r="4733" spans="4:4" x14ac:dyDescent="0.15">
      <c r="D4733" s="141"/>
    </row>
    <row r="4734" spans="4:4" x14ac:dyDescent="0.15">
      <c r="D4734" s="141"/>
    </row>
    <row r="4735" spans="4:4" x14ac:dyDescent="0.15">
      <c r="D4735" s="141"/>
    </row>
    <row r="4736" spans="4:4" x14ac:dyDescent="0.15">
      <c r="D4736" s="141"/>
    </row>
    <row r="4737" spans="4:4" x14ac:dyDescent="0.15">
      <c r="D4737" s="141"/>
    </row>
    <row r="4738" spans="4:4" x14ac:dyDescent="0.15">
      <c r="D4738" s="141"/>
    </row>
    <row r="4739" spans="4:4" x14ac:dyDescent="0.15">
      <c r="D4739" s="141"/>
    </row>
    <row r="4740" spans="4:4" x14ac:dyDescent="0.15">
      <c r="D4740" s="141"/>
    </row>
    <row r="4741" spans="4:4" x14ac:dyDescent="0.15">
      <c r="D4741" s="141"/>
    </row>
    <row r="4742" spans="4:4" x14ac:dyDescent="0.15">
      <c r="D4742" s="141"/>
    </row>
    <row r="4743" spans="4:4" x14ac:dyDescent="0.15">
      <c r="D4743" s="141"/>
    </row>
    <row r="4744" spans="4:4" x14ac:dyDescent="0.15">
      <c r="D4744" s="141"/>
    </row>
    <row r="4745" spans="4:4" x14ac:dyDescent="0.15">
      <c r="D4745" s="141"/>
    </row>
    <row r="4746" spans="4:4" x14ac:dyDescent="0.15">
      <c r="D4746" s="141"/>
    </row>
    <row r="4747" spans="4:4" x14ac:dyDescent="0.15">
      <c r="D4747" s="141"/>
    </row>
    <row r="4748" spans="4:4" x14ac:dyDescent="0.15">
      <c r="D4748" s="141"/>
    </row>
    <row r="4749" spans="4:4" x14ac:dyDescent="0.15">
      <c r="D4749" s="141"/>
    </row>
    <row r="4750" spans="4:4" x14ac:dyDescent="0.15">
      <c r="D4750" s="141"/>
    </row>
    <row r="4751" spans="4:4" x14ac:dyDescent="0.15">
      <c r="D4751" s="141"/>
    </row>
    <row r="4752" spans="4:4" x14ac:dyDescent="0.15">
      <c r="D4752" s="141"/>
    </row>
    <row r="4753" spans="4:4" x14ac:dyDescent="0.15">
      <c r="D4753" s="141"/>
    </row>
    <row r="4754" spans="4:4" x14ac:dyDescent="0.15">
      <c r="D4754" s="141"/>
    </row>
    <row r="4755" spans="4:4" x14ac:dyDescent="0.15">
      <c r="D4755" s="141"/>
    </row>
    <row r="4756" spans="4:4" x14ac:dyDescent="0.15">
      <c r="D4756" s="141"/>
    </row>
    <row r="4757" spans="4:4" x14ac:dyDescent="0.15">
      <c r="D4757" s="141"/>
    </row>
    <row r="4758" spans="4:4" x14ac:dyDescent="0.15">
      <c r="D4758" s="141"/>
    </row>
    <row r="4759" spans="4:4" x14ac:dyDescent="0.15">
      <c r="D4759" s="141"/>
    </row>
    <row r="4760" spans="4:4" x14ac:dyDescent="0.15">
      <c r="D4760" s="141"/>
    </row>
    <row r="4761" spans="4:4" x14ac:dyDescent="0.15">
      <c r="D4761" s="141"/>
    </row>
    <row r="4762" spans="4:4" x14ac:dyDescent="0.15">
      <c r="D4762" s="141"/>
    </row>
    <row r="4763" spans="4:4" x14ac:dyDescent="0.15">
      <c r="D4763" s="141"/>
    </row>
    <row r="4764" spans="4:4" x14ac:dyDescent="0.15">
      <c r="D4764" s="141"/>
    </row>
    <row r="4765" spans="4:4" x14ac:dyDescent="0.15">
      <c r="D4765" s="141"/>
    </row>
    <row r="4766" spans="4:4" x14ac:dyDescent="0.15">
      <c r="D4766" s="141"/>
    </row>
    <row r="4767" spans="4:4" x14ac:dyDescent="0.15">
      <c r="D4767" s="141"/>
    </row>
    <row r="4768" spans="4:4" x14ac:dyDescent="0.15">
      <c r="D4768" s="141"/>
    </row>
    <row r="4769" spans="4:4" x14ac:dyDescent="0.15">
      <c r="D4769" s="141"/>
    </row>
    <row r="4770" spans="4:4" x14ac:dyDescent="0.15">
      <c r="D4770" s="141"/>
    </row>
    <row r="4771" spans="4:4" x14ac:dyDescent="0.15">
      <c r="D4771" s="141"/>
    </row>
    <row r="4772" spans="4:4" x14ac:dyDescent="0.15">
      <c r="D4772" s="141"/>
    </row>
    <row r="4773" spans="4:4" x14ac:dyDescent="0.15">
      <c r="D4773" s="141"/>
    </row>
    <row r="4774" spans="4:4" x14ac:dyDescent="0.15">
      <c r="D4774" s="141"/>
    </row>
    <row r="4775" spans="4:4" x14ac:dyDescent="0.15">
      <c r="D4775" s="141"/>
    </row>
    <row r="4776" spans="4:4" x14ac:dyDescent="0.15">
      <c r="D4776" s="141"/>
    </row>
    <row r="4777" spans="4:4" x14ac:dyDescent="0.15">
      <c r="D4777" s="141"/>
    </row>
    <row r="4778" spans="4:4" x14ac:dyDescent="0.15">
      <c r="D4778" s="141"/>
    </row>
    <row r="4779" spans="4:4" x14ac:dyDescent="0.15">
      <c r="D4779" s="141"/>
    </row>
    <row r="4780" spans="4:4" x14ac:dyDescent="0.15">
      <c r="D4780" s="141"/>
    </row>
    <row r="4781" spans="4:4" x14ac:dyDescent="0.15">
      <c r="D4781" s="141"/>
    </row>
    <row r="4782" spans="4:4" x14ac:dyDescent="0.15">
      <c r="D4782" s="141"/>
    </row>
    <row r="4783" spans="4:4" x14ac:dyDescent="0.15">
      <c r="D4783" s="141"/>
    </row>
    <row r="4784" spans="4:4" x14ac:dyDescent="0.15">
      <c r="D4784" s="141"/>
    </row>
    <row r="4785" spans="4:4" x14ac:dyDescent="0.15">
      <c r="D4785" s="141"/>
    </row>
    <row r="4786" spans="4:4" x14ac:dyDescent="0.15">
      <c r="D4786" s="141"/>
    </row>
    <row r="4787" spans="4:4" x14ac:dyDescent="0.15">
      <c r="D4787" s="141"/>
    </row>
    <row r="4788" spans="4:4" x14ac:dyDescent="0.15">
      <c r="D4788" s="141"/>
    </row>
    <row r="4789" spans="4:4" x14ac:dyDescent="0.15">
      <c r="D4789" s="141"/>
    </row>
    <row r="4790" spans="4:4" x14ac:dyDescent="0.15">
      <c r="D4790" s="141"/>
    </row>
    <row r="4791" spans="4:4" x14ac:dyDescent="0.15">
      <c r="D4791" s="141"/>
    </row>
    <row r="4792" spans="4:4" x14ac:dyDescent="0.15">
      <c r="D4792" s="141"/>
    </row>
    <row r="4793" spans="4:4" x14ac:dyDescent="0.15">
      <c r="D4793" s="141"/>
    </row>
    <row r="4794" spans="4:4" x14ac:dyDescent="0.15">
      <c r="D4794" s="141"/>
    </row>
    <row r="4795" spans="4:4" x14ac:dyDescent="0.15">
      <c r="D4795" s="141"/>
    </row>
    <row r="4796" spans="4:4" x14ac:dyDescent="0.15">
      <c r="D4796" s="141"/>
    </row>
    <row r="4797" spans="4:4" x14ac:dyDescent="0.15">
      <c r="D4797" s="141"/>
    </row>
    <row r="4798" spans="4:4" x14ac:dyDescent="0.15">
      <c r="D4798" s="141"/>
    </row>
    <row r="4799" spans="4:4" x14ac:dyDescent="0.15">
      <c r="D4799" s="141"/>
    </row>
    <row r="4800" spans="4:4" x14ac:dyDescent="0.15">
      <c r="D4800" s="141"/>
    </row>
    <row r="4801" spans="4:4" x14ac:dyDescent="0.15">
      <c r="D4801" s="141"/>
    </row>
    <row r="4802" spans="4:4" x14ac:dyDescent="0.15">
      <c r="D4802" s="141"/>
    </row>
    <row r="4803" spans="4:4" x14ac:dyDescent="0.15">
      <c r="D4803" s="141"/>
    </row>
    <row r="4804" spans="4:4" x14ac:dyDescent="0.15">
      <c r="D4804" s="141"/>
    </row>
    <row r="4805" spans="4:4" x14ac:dyDescent="0.15">
      <c r="D4805" s="141"/>
    </row>
    <row r="4806" spans="4:4" x14ac:dyDescent="0.15">
      <c r="D4806" s="141"/>
    </row>
    <row r="4807" spans="4:4" x14ac:dyDescent="0.15">
      <c r="D4807" s="141"/>
    </row>
    <row r="4808" spans="4:4" x14ac:dyDescent="0.15">
      <c r="D4808" s="141"/>
    </row>
    <row r="4809" spans="4:4" x14ac:dyDescent="0.15">
      <c r="D4809" s="141"/>
    </row>
    <row r="4810" spans="4:4" x14ac:dyDescent="0.15">
      <c r="D4810" s="141"/>
    </row>
    <row r="4811" spans="4:4" x14ac:dyDescent="0.15">
      <c r="D4811" s="141"/>
    </row>
    <row r="4812" spans="4:4" x14ac:dyDescent="0.15">
      <c r="D4812" s="141"/>
    </row>
    <row r="4813" spans="4:4" x14ac:dyDescent="0.15">
      <c r="D4813" s="141"/>
    </row>
    <row r="4814" spans="4:4" x14ac:dyDescent="0.15">
      <c r="D4814" s="141"/>
    </row>
    <row r="4815" spans="4:4" x14ac:dyDescent="0.15">
      <c r="D4815" s="141"/>
    </row>
    <row r="4816" spans="4:4" x14ac:dyDescent="0.15">
      <c r="D4816" s="141"/>
    </row>
    <row r="4817" spans="4:4" x14ac:dyDescent="0.15">
      <c r="D4817" s="141"/>
    </row>
    <row r="4818" spans="4:4" x14ac:dyDescent="0.15">
      <c r="D4818" s="141"/>
    </row>
    <row r="4819" spans="4:4" x14ac:dyDescent="0.15">
      <c r="D4819" s="141"/>
    </row>
    <row r="4820" spans="4:4" x14ac:dyDescent="0.15">
      <c r="D4820" s="141"/>
    </row>
    <row r="4821" spans="4:4" x14ac:dyDescent="0.15">
      <c r="D4821" s="141"/>
    </row>
    <row r="4822" spans="4:4" x14ac:dyDescent="0.15">
      <c r="D4822" s="141"/>
    </row>
    <row r="4823" spans="4:4" x14ac:dyDescent="0.15">
      <c r="D4823" s="141"/>
    </row>
    <row r="4824" spans="4:4" x14ac:dyDescent="0.15">
      <c r="D4824" s="141"/>
    </row>
    <row r="4825" spans="4:4" x14ac:dyDescent="0.15">
      <c r="D4825" s="141"/>
    </row>
    <row r="4826" spans="4:4" x14ac:dyDescent="0.15">
      <c r="D4826" s="141"/>
    </row>
    <row r="4827" spans="4:4" x14ac:dyDescent="0.15">
      <c r="D4827" s="141"/>
    </row>
    <row r="4828" spans="4:4" x14ac:dyDescent="0.15">
      <c r="D4828" s="141"/>
    </row>
    <row r="4829" spans="4:4" x14ac:dyDescent="0.15">
      <c r="D4829" s="141"/>
    </row>
    <row r="4830" spans="4:4" x14ac:dyDescent="0.15">
      <c r="D4830" s="141"/>
    </row>
    <row r="4831" spans="4:4" x14ac:dyDescent="0.15">
      <c r="D4831" s="141"/>
    </row>
    <row r="4832" spans="4:4" x14ac:dyDescent="0.15">
      <c r="D4832" s="141"/>
    </row>
    <row r="4833" spans="4:4" x14ac:dyDescent="0.15">
      <c r="D4833" s="141"/>
    </row>
    <row r="4834" spans="4:4" x14ac:dyDescent="0.15">
      <c r="D4834" s="141"/>
    </row>
    <row r="4835" spans="4:4" x14ac:dyDescent="0.15">
      <c r="D4835" s="141"/>
    </row>
    <row r="4836" spans="4:4" x14ac:dyDescent="0.15">
      <c r="D4836" s="141"/>
    </row>
    <row r="4837" spans="4:4" x14ac:dyDescent="0.15">
      <c r="D4837" s="141"/>
    </row>
    <row r="4838" spans="4:4" x14ac:dyDescent="0.15">
      <c r="D4838" s="141"/>
    </row>
    <row r="4839" spans="4:4" x14ac:dyDescent="0.15">
      <c r="D4839" s="141"/>
    </row>
    <row r="4840" spans="4:4" x14ac:dyDescent="0.15">
      <c r="D4840" s="141"/>
    </row>
    <row r="4841" spans="4:4" x14ac:dyDescent="0.15">
      <c r="D4841" s="141"/>
    </row>
    <row r="4842" spans="4:4" x14ac:dyDescent="0.15">
      <c r="D4842" s="141"/>
    </row>
    <row r="4843" spans="4:4" x14ac:dyDescent="0.15">
      <c r="D4843" s="141"/>
    </row>
    <row r="4844" spans="4:4" x14ac:dyDescent="0.15">
      <c r="D4844" s="141"/>
    </row>
    <row r="4845" spans="4:4" x14ac:dyDescent="0.15">
      <c r="D4845" s="141"/>
    </row>
    <row r="4846" spans="4:4" x14ac:dyDescent="0.15">
      <c r="D4846" s="141"/>
    </row>
    <row r="4847" spans="4:4" x14ac:dyDescent="0.15">
      <c r="D4847" s="141"/>
    </row>
    <row r="4848" spans="4:4" x14ac:dyDescent="0.15">
      <c r="D4848" s="141"/>
    </row>
    <row r="4849" spans="4:4" x14ac:dyDescent="0.15">
      <c r="D4849" s="141"/>
    </row>
    <row r="4850" spans="4:4" x14ac:dyDescent="0.15">
      <c r="D4850" s="141"/>
    </row>
    <row r="4851" spans="4:4" x14ac:dyDescent="0.15">
      <c r="D4851" s="141"/>
    </row>
    <row r="4852" spans="4:4" x14ac:dyDescent="0.15">
      <c r="D4852" s="141"/>
    </row>
    <row r="4853" spans="4:4" x14ac:dyDescent="0.15">
      <c r="D4853" s="141"/>
    </row>
    <row r="4854" spans="4:4" x14ac:dyDescent="0.15">
      <c r="D4854" s="141"/>
    </row>
    <row r="4855" spans="4:4" x14ac:dyDescent="0.15">
      <c r="D4855" s="141"/>
    </row>
    <row r="4856" spans="4:4" x14ac:dyDescent="0.15">
      <c r="D4856" s="141"/>
    </row>
    <row r="4857" spans="4:4" x14ac:dyDescent="0.15">
      <c r="D4857" s="141"/>
    </row>
    <row r="4858" spans="4:4" x14ac:dyDescent="0.15">
      <c r="D4858" s="141"/>
    </row>
    <row r="4859" spans="4:4" x14ac:dyDescent="0.15">
      <c r="D4859" s="141"/>
    </row>
    <row r="4860" spans="4:4" x14ac:dyDescent="0.15">
      <c r="D4860" s="141"/>
    </row>
    <row r="4861" spans="4:4" x14ac:dyDescent="0.15">
      <c r="D4861" s="141"/>
    </row>
    <row r="4862" spans="4:4" x14ac:dyDescent="0.15">
      <c r="D4862" s="141"/>
    </row>
    <row r="4863" spans="4:4" x14ac:dyDescent="0.15">
      <c r="D4863" s="141"/>
    </row>
    <row r="4864" spans="4:4" x14ac:dyDescent="0.15">
      <c r="D4864" s="141"/>
    </row>
    <row r="4865" spans="4:4" x14ac:dyDescent="0.15">
      <c r="D4865" s="141"/>
    </row>
    <row r="4866" spans="4:4" x14ac:dyDescent="0.15">
      <c r="D4866" s="141"/>
    </row>
    <row r="4867" spans="4:4" x14ac:dyDescent="0.15">
      <c r="D4867" s="141"/>
    </row>
    <row r="4868" spans="4:4" x14ac:dyDescent="0.15">
      <c r="D4868" s="141"/>
    </row>
    <row r="4869" spans="4:4" x14ac:dyDescent="0.15">
      <c r="D4869" s="141"/>
    </row>
    <row r="4870" spans="4:4" x14ac:dyDescent="0.15">
      <c r="D4870" s="141"/>
    </row>
    <row r="4871" spans="4:4" x14ac:dyDescent="0.15">
      <c r="D4871" s="141"/>
    </row>
    <row r="4872" spans="4:4" x14ac:dyDescent="0.15">
      <c r="D4872" s="141"/>
    </row>
    <row r="4873" spans="4:4" x14ac:dyDescent="0.15">
      <c r="D4873" s="141"/>
    </row>
    <row r="4874" spans="4:4" x14ac:dyDescent="0.15">
      <c r="D4874" s="141"/>
    </row>
    <row r="4875" spans="4:4" x14ac:dyDescent="0.15">
      <c r="D4875" s="141"/>
    </row>
    <row r="4876" spans="4:4" x14ac:dyDescent="0.15">
      <c r="D4876" s="141"/>
    </row>
    <row r="4877" spans="4:4" x14ac:dyDescent="0.15">
      <c r="D4877" s="141"/>
    </row>
    <row r="4878" spans="4:4" x14ac:dyDescent="0.15">
      <c r="D4878" s="141"/>
    </row>
    <row r="4879" spans="4:4" x14ac:dyDescent="0.15">
      <c r="D4879" s="141"/>
    </row>
    <row r="4880" spans="4:4" x14ac:dyDescent="0.15">
      <c r="D4880" s="141"/>
    </row>
    <row r="4881" spans="4:4" x14ac:dyDescent="0.15">
      <c r="D4881" s="141"/>
    </row>
    <row r="4882" spans="4:4" x14ac:dyDescent="0.15">
      <c r="D4882" s="141"/>
    </row>
    <row r="4883" spans="4:4" x14ac:dyDescent="0.15">
      <c r="D4883" s="141"/>
    </row>
    <row r="4884" spans="4:4" x14ac:dyDescent="0.15">
      <c r="D4884" s="141"/>
    </row>
    <row r="4885" spans="4:4" x14ac:dyDescent="0.15">
      <c r="D4885" s="141"/>
    </row>
    <row r="4886" spans="4:4" x14ac:dyDescent="0.15">
      <c r="D4886" s="141"/>
    </row>
    <row r="4887" spans="4:4" x14ac:dyDescent="0.15">
      <c r="D4887" s="141"/>
    </row>
    <row r="4888" spans="4:4" x14ac:dyDescent="0.15">
      <c r="D4888" s="141"/>
    </row>
    <row r="4889" spans="4:4" x14ac:dyDescent="0.15">
      <c r="D4889" s="141"/>
    </row>
    <row r="4890" spans="4:4" x14ac:dyDescent="0.15">
      <c r="D4890" s="141"/>
    </row>
    <row r="4891" spans="4:4" x14ac:dyDescent="0.15">
      <c r="D4891" s="141"/>
    </row>
    <row r="4892" spans="4:4" x14ac:dyDescent="0.15">
      <c r="D4892" s="141"/>
    </row>
    <row r="4893" spans="4:4" x14ac:dyDescent="0.15">
      <c r="D4893" s="141"/>
    </row>
    <row r="4894" spans="4:4" x14ac:dyDescent="0.15">
      <c r="D4894" s="141"/>
    </row>
    <row r="4895" spans="4:4" x14ac:dyDescent="0.15">
      <c r="D4895" s="141"/>
    </row>
    <row r="4896" spans="4:4" x14ac:dyDescent="0.15">
      <c r="D4896" s="141"/>
    </row>
    <row r="4897" spans="4:4" x14ac:dyDescent="0.15">
      <c r="D4897" s="141"/>
    </row>
    <row r="4898" spans="4:4" x14ac:dyDescent="0.15">
      <c r="D4898" s="141"/>
    </row>
    <row r="4899" spans="4:4" x14ac:dyDescent="0.15">
      <c r="D4899" s="141"/>
    </row>
    <row r="4900" spans="4:4" x14ac:dyDescent="0.15">
      <c r="D4900" s="141"/>
    </row>
    <row r="4901" spans="4:4" x14ac:dyDescent="0.15">
      <c r="D4901" s="141"/>
    </row>
    <row r="4902" spans="4:4" x14ac:dyDescent="0.15">
      <c r="D4902" s="141"/>
    </row>
    <row r="4903" spans="4:4" x14ac:dyDescent="0.15">
      <c r="D4903" s="141"/>
    </row>
    <row r="4904" spans="4:4" x14ac:dyDescent="0.15">
      <c r="D4904" s="141"/>
    </row>
    <row r="4905" spans="4:4" x14ac:dyDescent="0.15">
      <c r="D4905" s="141"/>
    </row>
    <row r="4906" spans="4:4" x14ac:dyDescent="0.15">
      <c r="D4906" s="141"/>
    </row>
    <row r="4907" spans="4:4" x14ac:dyDescent="0.15">
      <c r="D4907" s="141"/>
    </row>
    <row r="4908" spans="4:4" x14ac:dyDescent="0.15">
      <c r="D4908" s="141"/>
    </row>
    <row r="4909" spans="4:4" x14ac:dyDescent="0.15">
      <c r="D4909" s="141"/>
    </row>
    <row r="4910" spans="4:4" x14ac:dyDescent="0.15">
      <c r="D4910" s="141"/>
    </row>
    <row r="4911" spans="4:4" x14ac:dyDescent="0.15">
      <c r="D4911" s="141"/>
    </row>
    <row r="4912" spans="4:4" x14ac:dyDescent="0.15">
      <c r="D4912" s="141"/>
    </row>
    <row r="4913" spans="4:4" x14ac:dyDescent="0.15">
      <c r="D4913" s="141"/>
    </row>
    <row r="4914" spans="4:4" x14ac:dyDescent="0.15">
      <c r="D4914" s="141"/>
    </row>
    <row r="4915" spans="4:4" x14ac:dyDescent="0.15">
      <c r="D4915" s="141"/>
    </row>
    <row r="4916" spans="4:4" x14ac:dyDescent="0.15">
      <c r="D4916" s="141"/>
    </row>
    <row r="4917" spans="4:4" x14ac:dyDescent="0.15">
      <c r="D4917" s="141"/>
    </row>
    <row r="4918" spans="4:4" x14ac:dyDescent="0.15">
      <c r="D4918" s="141"/>
    </row>
    <row r="4919" spans="4:4" x14ac:dyDescent="0.15">
      <c r="D4919" s="141"/>
    </row>
    <row r="4920" spans="4:4" x14ac:dyDescent="0.15">
      <c r="D4920" s="141"/>
    </row>
    <row r="4921" spans="4:4" x14ac:dyDescent="0.15">
      <c r="D4921" s="141"/>
    </row>
    <row r="4922" spans="4:4" x14ac:dyDescent="0.15">
      <c r="D4922" s="141"/>
    </row>
    <row r="4923" spans="4:4" x14ac:dyDescent="0.15">
      <c r="D4923" s="141"/>
    </row>
    <row r="4924" spans="4:4" x14ac:dyDescent="0.15">
      <c r="D4924" s="141"/>
    </row>
    <row r="4925" spans="4:4" x14ac:dyDescent="0.15">
      <c r="D4925" s="141"/>
    </row>
    <row r="4926" spans="4:4" x14ac:dyDescent="0.15">
      <c r="D4926" s="141"/>
    </row>
    <row r="4927" spans="4:4" x14ac:dyDescent="0.15">
      <c r="D4927" s="141"/>
    </row>
    <row r="4928" spans="4:4" x14ac:dyDescent="0.15">
      <c r="D4928" s="141"/>
    </row>
    <row r="4929" spans="4:4" x14ac:dyDescent="0.15">
      <c r="D4929" s="141"/>
    </row>
    <row r="4930" spans="4:4" x14ac:dyDescent="0.15">
      <c r="D4930" s="141"/>
    </row>
    <row r="4931" spans="4:4" x14ac:dyDescent="0.15">
      <c r="D4931" s="141"/>
    </row>
    <row r="4932" spans="4:4" x14ac:dyDescent="0.15">
      <c r="D4932" s="141"/>
    </row>
    <row r="4933" spans="4:4" x14ac:dyDescent="0.15">
      <c r="D4933" s="141"/>
    </row>
    <row r="4934" spans="4:4" x14ac:dyDescent="0.15">
      <c r="D4934" s="141"/>
    </row>
    <row r="4935" spans="4:4" x14ac:dyDescent="0.15">
      <c r="D4935" s="141"/>
    </row>
    <row r="4936" spans="4:4" x14ac:dyDescent="0.15">
      <c r="D4936" s="141"/>
    </row>
    <row r="4937" spans="4:4" x14ac:dyDescent="0.15">
      <c r="D4937" s="141"/>
    </row>
    <row r="4938" spans="4:4" x14ac:dyDescent="0.15">
      <c r="D4938" s="141"/>
    </row>
    <row r="4939" spans="4:4" x14ac:dyDescent="0.15">
      <c r="D4939" s="141"/>
    </row>
    <row r="4940" spans="4:4" x14ac:dyDescent="0.15">
      <c r="D4940" s="141"/>
    </row>
    <row r="4941" spans="4:4" x14ac:dyDescent="0.15">
      <c r="D4941" s="141"/>
    </row>
    <row r="4942" spans="4:4" x14ac:dyDescent="0.15">
      <c r="D4942" s="141"/>
    </row>
    <row r="4943" spans="4:4" x14ac:dyDescent="0.15">
      <c r="D4943" s="141"/>
    </row>
    <row r="4944" spans="4:4" x14ac:dyDescent="0.15">
      <c r="D4944" s="141"/>
    </row>
    <row r="4945" spans="4:4" x14ac:dyDescent="0.15">
      <c r="D4945" s="141"/>
    </row>
    <row r="4946" spans="4:4" x14ac:dyDescent="0.15">
      <c r="D4946" s="141"/>
    </row>
    <row r="4947" spans="4:4" x14ac:dyDescent="0.15">
      <c r="D4947" s="141"/>
    </row>
    <row r="4948" spans="4:4" x14ac:dyDescent="0.15">
      <c r="D4948" s="141"/>
    </row>
    <row r="4949" spans="4:4" x14ac:dyDescent="0.15">
      <c r="D4949" s="141"/>
    </row>
    <row r="4950" spans="4:4" x14ac:dyDescent="0.15">
      <c r="D4950" s="141"/>
    </row>
    <row r="4951" spans="4:4" x14ac:dyDescent="0.15">
      <c r="D4951" s="141"/>
    </row>
    <row r="4952" spans="4:4" x14ac:dyDescent="0.15">
      <c r="D4952" s="141"/>
    </row>
    <row r="4953" spans="4:4" x14ac:dyDescent="0.15">
      <c r="D4953" s="141"/>
    </row>
    <row r="4954" spans="4:4" x14ac:dyDescent="0.15">
      <c r="D4954" s="141"/>
    </row>
    <row r="4955" spans="4:4" x14ac:dyDescent="0.15">
      <c r="D4955" s="141"/>
    </row>
    <row r="4956" spans="4:4" x14ac:dyDescent="0.15">
      <c r="D4956" s="141"/>
    </row>
    <row r="4957" spans="4:4" x14ac:dyDescent="0.15">
      <c r="D4957" s="141"/>
    </row>
    <row r="4958" spans="4:4" x14ac:dyDescent="0.15">
      <c r="D4958" s="141"/>
    </row>
    <row r="4959" spans="4:4" x14ac:dyDescent="0.15">
      <c r="D4959" s="141"/>
    </row>
    <row r="4960" spans="4:4" x14ac:dyDescent="0.15">
      <c r="D4960" s="141"/>
    </row>
    <row r="4961" spans="4:4" x14ac:dyDescent="0.15">
      <c r="D4961" s="141"/>
    </row>
    <row r="4962" spans="4:4" x14ac:dyDescent="0.15">
      <c r="D4962" s="141"/>
    </row>
    <row r="4963" spans="4:4" x14ac:dyDescent="0.15">
      <c r="D4963" s="141"/>
    </row>
    <row r="4964" spans="4:4" x14ac:dyDescent="0.15">
      <c r="D4964" s="141"/>
    </row>
    <row r="4965" spans="4:4" x14ac:dyDescent="0.15">
      <c r="D4965" s="141"/>
    </row>
    <row r="4966" spans="4:4" x14ac:dyDescent="0.15">
      <c r="D4966" s="141"/>
    </row>
    <row r="4967" spans="4:4" x14ac:dyDescent="0.15">
      <c r="D4967" s="141"/>
    </row>
    <row r="4968" spans="4:4" x14ac:dyDescent="0.15">
      <c r="D4968" s="141"/>
    </row>
    <row r="4969" spans="4:4" x14ac:dyDescent="0.15">
      <c r="D4969" s="141"/>
    </row>
    <row r="4970" spans="4:4" x14ac:dyDescent="0.15">
      <c r="D4970" s="141"/>
    </row>
    <row r="4971" spans="4:4" x14ac:dyDescent="0.15">
      <c r="D4971" s="141"/>
    </row>
    <row r="4972" spans="4:4" x14ac:dyDescent="0.15">
      <c r="D4972" s="141"/>
    </row>
    <row r="4973" spans="4:4" x14ac:dyDescent="0.15">
      <c r="D4973" s="141"/>
    </row>
    <row r="4974" spans="4:4" x14ac:dyDescent="0.15">
      <c r="D4974" s="141"/>
    </row>
    <row r="4975" spans="4:4" x14ac:dyDescent="0.15">
      <c r="D4975" s="141"/>
    </row>
    <row r="4976" spans="4:4" x14ac:dyDescent="0.15">
      <c r="D4976" s="141"/>
    </row>
    <row r="4977" spans="4:4" x14ac:dyDescent="0.15">
      <c r="D4977" s="141"/>
    </row>
    <row r="4978" spans="4:4" x14ac:dyDescent="0.15">
      <c r="D4978" s="141"/>
    </row>
    <row r="4979" spans="4:4" x14ac:dyDescent="0.15">
      <c r="D4979" s="141"/>
    </row>
    <row r="4980" spans="4:4" x14ac:dyDescent="0.15">
      <c r="D4980" s="141"/>
    </row>
    <row r="4981" spans="4:4" x14ac:dyDescent="0.15">
      <c r="D4981" s="141"/>
    </row>
    <row r="4982" spans="4:4" x14ac:dyDescent="0.15">
      <c r="D4982" s="141"/>
    </row>
    <row r="4983" spans="4:4" x14ac:dyDescent="0.15">
      <c r="D4983" s="141"/>
    </row>
    <row r="4984" spans="4:4" x14ac:dyDescent="0.15">
      <c r="D4984" s="141"/>
    </row>
    <row r="4985" spans="4:4" x14ac:dyDescent="0.15">
      <c r="D4985" s="141"/>
    </row>
    <row r="4986" spans="4:4" x14ac:dyDescent="0.15">
      <c r="D4986" s="141"/>
    </row>
    <row r="4987" spans="4:4" x14ac:dyDescent="0.15">
      <c r="D4987" s="141"/>
    </row>
    <row r="4988" spans="4:4" x14ac:dyDescent="0.15">
      <c r="D4988" s="141"/>
    </row>
    <row r="4989" spans="4:4" x14ac:dyDescent="0.15">
      <c r="D4989" s="141"/>
    </row>
    <row r="4990" spans="4:4" x14ac:dyDescent="0.15">
      <c r="D4990" s="141"/>
    </row>
    <row r="4991" spans="4:4" x14ac:dyDescent="0.15">
      <c r="D4991" s="141"/>
    </row>
    <row r="4992" spans="4:4" x14ac:dyDescent="0.15">
      <c r="D4992" s="141"/>
    </row>
    <row r="4993" spans="4:4" x14ac:dyDescent="0.15">
      <c r="D4993" s="141"/>
    </row>
    <row r="4994" spans="4:4" x14ac:dyDescent="0.15">
      <c r="D4994" s="141"/>
    </row>
    <row r="4995" spans="4:4" x14ac:dyDescent="0.15">
      <c r="D4995" s="141"/>
    </row>
    <row r="4996" spans="4:4" x14ac:dyDescent="0.15">
      <c r="D4996" s="141"/>
    </row>
    <row r="4997" spans="4:4" x14ac:dyDescent="0.15">
      <c r="D4997" s="141"/>
    </row>
    <row r="4998" spans="4:4" x14ac:dyDescent="0.15">
      <c r="D4998" s="141"/>
    </row>
    <row r="4999" spans="4:4" x14ac:dyDescent="0.15">
      <c r="D4999" s="141"/>
    </row>
    <row r="5000" spans="4:4" x14ac:dyDescent="0.15">
      <c r="D5000" s="141"/>
    </row>
  </sheetData>
  <sheetProtection password="CA69" sheet="1"/>
  <mergeCells count="42">
    <mergeCell ref="C14:G14"/>
    <mergeCell ref="A1:G1"/>
    <mergeCell ref="C2:G2"/>
    <mergeCell ref="C3:G3"/>
    <mergeCell ref="C4:G4"/>
    <mergeCell ref="C10:G10"/>
    <mergeCell ref="C110:G110"/>
    <mergeCell ref="C28:G28"/>
    <mergeCell ref="C37:G37"/>
    <mergeCell ref="C42:G42"/>
    <mergeCell ref="C45:G45"/>
    <mergeCell ref="C48:G48"/>
    <mergeCell ref="C51:G51"/>
    <mergeCell ref="C56:G56"/>
    <mergeCell ref="C59:G59"/>
    <mergeCell ref="C65:G65"/>
    <mergeCell ref="C72:G72"/>
    <mergeCell ref="C91:G91"/>
    <mergeCell ref="C247:G247"/>
    <mergeCell ref="C128:G128"/>
    <mergeCell ref="C132:G132"/>
    <mergeCell ref="C135:G135"/>
    <mergeCell ref="C138:G138"/>
    <mergeCell ref="C152:G152"/>
    <mergeCell ref="C223:G223"/>
    <mergeCell ref="C226:G226"/>
    <mergeCell ref="C229:G229"/>
    <mergeCell ref="C233:G233"/>
    <mergeCell ref="C236:G236"/>
    <mergeCell ref="C239:G239"/>
    <mergeCell ref="C434:G434"/>
    <mergeCell ref="C260:G260"/>
    <mergeCell ref="C283:G283"/>
    <mergeCell ref="C299:G299"/>
    <mergeCell ref="C314:G314"/>
    <mergeCell ref="C342:G342"/>
    <mergeCell ref="C359:G359"/>
    <mergeCell ref="C382:G382"/>
    <mergeCell ref="C402:G402"/>
    <mergeCell ref="C421:G421"/>
    <mergeCell ref="C428:G428"/>
    <mergeCell ref="C429:G429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baseColWidth="10" defaultColWidth="8.83203125" defaultRowHeight="13" outlineLevelRow="1" x14ac:dyDescent="0.15"/>
  <cols>
    <col min="1" max="1" width="3.5" customWidth="1"/>
    <col min="2" max="2" width="12.6640625" style="89" customWidth="1"/>
    <col min="3" max="3" width="63.33203125" style="89" customWidth="1"/>
    <col min="4" max="4" width="4.83203125" customWidth="1"/>
    <col min="5" max="5" width="10.6640625" customWidth="1"/>
    <col min="6" max="6" width="9.83203125" customWidth="1"/>
    <col min="7" max="7" width="12.83203125" customWidth="1"/>
    <col min="8" max="17" width="0" hidden="1" customWidth="1"/>
    <col min="18" max="18" width="6.83203125" customWidth="1"/>
    <col min="20" max="20" width="8.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">
      <c r="A1" s="251" t="s">
        <v>148</v>
      </c>
      <c r="B1" s="251"/>
      <c r="C1" s="251"/>
      <c r="D1" s="251"/>
      <c r="E1" s="251"/>
      <c r="F1" s="251"/>
      <c r="G1" s="251"/>
      <c r="AG1" t="s">
        <v>149</v>
      </c>
    </row>
    <row r="2" spans="1:60" ht="25" customHeight="1" x14ac:dyDescent="0.15">
      <c r="A2" s="142" t="s">
        <v>7</v>
      </c>
      <c r="B2" s="72" t="s">
        <v>43</v>
      </c>
      <c r="C2" s="252" t="s">
        <v>44</v>
      </c>
      <c r="D2" s="253"/>
      <c r="E2" s="253"/>
      <c r="F2" s="253"/>
      <c r="G2" s="254"/>
      <c r="AG2" t="s">
        <v>150</v>
      </c>
    </row>
    <row r="3" spans="1:60" ht="25" customHeight="1" x14ac:dyDescent="0.15">
      <c r="A3" s="142" t="s">
        <v>8</v>
      </c>
      <c r="B3" s="72" t="s">
        <v>58</v>
      </c>
      <c r="C3" s="252" t="s">
        <v>59</v>
      </c>
      <c r="D3" s="253"/>
      <c r="E3" s="253"/>
      <c r="F3" s="253"/>
      <c r="G3" s="254"/>
      <c r="AC3" s="89" t="s">
        <v>150</v>
      </c>
      <c r="AG3" t="s">
        <v>151</v>
      </c>
    </row>
    <row r="4" spans="1:60" ht="25" customHeight="1" x14ac:dyDescent="0.15">
      <c r="A4" s="143" t="s">
        <v>9</v>
      </c>
      <c r="B4" s="144" t="s">
        <v>61</v>
      </c>
      <c r="C4" s="255" t="s">
        <v>62</v>
      </c>
      <c r="D4" s="256"/>
      <c r="E4" s="256"/>
      <c r="F4" s="256"/>
      <c r="G4" s="257"/>
      <c r="AG4" t="s">
        <v>152</v>
      </c>
    </row>
    <row r="5" spans="1:60" x14ac:dyDescent="0.15">
      <c r="D5" s="141"/>
    </row>
    <row r="6" spans="1:60" ht="39" x14ac:dyDescent="0.15">
      <c r="A6" s="146" t="s">
        <v>153</v>
      </c>
      <c r="B6" s="148" t="s">
        <v>154</v>
      </c>
      <c r="C6" s="148" t="s">
        <v>155</v>
      </c>
      <c r="D6" s="147" t="s">
        <v>156</v>
      </c>
      <c r="E6" s="146" t="s">
        <v>157</v>
      </c>
      <c r="F6" s="145" t="s">
        <v>158</v>
      </c>
      <c r="G6" s="146" t="s">
        <v>29</v>
      </c>
      <c r="H6" s="149" t="s">
        <v>30</v>
      </c>
      <c r="I6" s="149" t="s">
        <v>159</v>
      </c>
      <c r="J6" s="149" t="s">
        <v>31</v>
      </c>
      <c r="K6" s="149" t="s">
        <v>160</v>
      </c>
      <c r="L6" s="149" t="s">
        <v>161</v>
      </c>
      <c r="M6" s="149" t="s">
        <v>162</v>
      </c>
      <c r="N6" s="149" t="s">
        <v>163</v>
      </c>
      <c r="O6" s="149" t="s">
        <v>164</v>
      </c>
      <c r="P6" s="149" t="s">
        <v>165</v>
      </c>
      <c r="Q6" s="149" t="s">
        <v>166</v>
      </c>
      <c r="R6" s="149" t="s">
        <v>167</v>
      </c>
      <c r="S6" s="149" t="s">
        <v>168</v>
      </c>
      <c r="T6" s="149" t="s">
        <v>169</v>
      </c>
      <c r="U6" s="149" t="s">
        <v>170</v>
      </c>
      <c r="V6" s="149" t="s">
        <v>171</v>
      </c>
      <c r="W6" s="149" t="s">
        <v>172</v>
      </c>
    </row>
    <row r="7" spans="1:60" hidden="1" x14ac:dyDescent="0.15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15">
      <c r="A8" s="165" t="s">
        <v>173</v>
      </c>
      <c r="B8" s="166" t="s">
        <v>105</v>
      </c>
      <c r="C8" s="188" t="s">
        <v>106</v>
      </c>
      <c r="D8" s="167"/>
      <c r="E8" s="168"/>
      <c r="F8" s="169"/>
      <c r="G8" s="169">
        <f>SUMIF(AG9:AG12,"&lt;&gt;NOR",G9:G12)</f>
        <v>0</v>
      </c>
      <c r="H8" s="169"/>
      <c r="I8" s="169">
        <f>SUM(I9:I12)</f>
        <v>0</v>
      </c>
      <c r="J8" s="169"/>
      <c r="K8" s="169">
        <f>SUM(K9:K12)</f>
        <v>0</v>
      </c>
      <c r="L8" s="169"/>
      <c r="M8" s="169">
        <f>SUM(M9:M12)</f>
        <v>0</v>
      </c>
      <c r="N8" s="169"/>
      <c r="O8" s="169">
        <f>SUM(O9:O12)</f>
        <v>0</v>
      </c>
      <c r="P8" s="169"/>
      <c r="Q8" s="169">
        <f>SUM(Q9:Q12)</f>
        <v>0</v>
      </c>
      <c r="R8" s="169"/>
      <c r="S8" s="169"/>
      <c r="T8" s="170"/>
      <c r="U8" s="164"/>
      <c r="V8" s="164">
        <f>SUM(V9:V12)</f>
        <v>0</v>
      </c>
      <c r="W8" s="164"/>
      <c r="AG8" t="s">
        <v>174</v>
      </c>
    </row>
    <row r="9" spans="1:60" outlineLevel="1" x14ac:dyDescent="0.15">
      <c r="A9" s="179">
        <v>1</v>
      </c>
      <c r="B9" s="180" t="s">
        <v>787</v>
      </c>
      <c r="C9" s="191" t="s">
        <v>788</v>
      </c>
      <c r="D9" s="181" t="s">
        <v>492</v>
      </c>
      <c r="E9" s="182">
        <v>12</v>
      </c>
      <c r="F9" s="183"/>
      <c r="G9" s="184">
        <f>ROUND(E9*F9,2)</f>
        <v>0</v>
      </c>
      <c r="H9" s="183"/>
      <c r="I9" s="184">
        <f>ROUND(E9*H9,2)</f>
        <v>0</v>
      </c>
      <c r="J9" s="183"/>
      <c r="K9" s="184">
        <f>ROUND(E9*J9,2)</f>
        <v>0</v>
      </c>
      <c r="L9" s="184">
        <v>21</v>
      </c>
      <c r="M9" s="184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4"/>
      <c r="S9" s="184" t="s">
        <v>265</v>
      </c>
      <c r="T9" s="185" t="s">
        <v>266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188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15">
      <c r="A10" s="179">
        <v>2</v>
      </c>
      <c r="B10" s="180" t="s">
        <v>789</v>
      </c>
      <c r="C10" s="191" t="s">
        <v>790</v>
      </c>
      <c r="D10" s="181" t="s">
        <v>492</v>
      </c>
      <c r="E10" s="182">
        <v>30</v>
      </c>
      <c r="F10" s="183"/>
      <c r="G10" s="184">
        <f>ROUND(E10*F10,2)</f>
        <v>0</v>
      </c>
      <c r="H10" s="183"/>
      <c r="I10" s="184">
        <f>ROUND(E10*H10,2)</f>
        <v>0</v>
      </c>
      <c r="J10" s="183"/>
      <c r="K10" s="184">
        <f>ROUND(E10*J10,2)</f>
        <v>0</v>
      </c>
      <c r="L10" s="184">
        <v>21</v>
      </c>
      <c r="M10" s="184">
        <f>G10*(1+L10/100)</f>
        <v>0</v>
      </c>
      <c r="N10" s="184">
        <v>0</v>
      </c>
      <c r="O10" s="184">
        <f>ROUND(E10*N10,2)</f>
        <v>0</v>
      </c>
      <c r="P10" s="184">
        <v>0</v>
      </c>
      <c r="Q10" s="184">
        <f>ROUND(E10*P10,2)</f>
        <v>0</v>
      </c>
      <c r="R10" s="184"/>
      <c r="S10" s="184" t="s">
        <v>265</v>
      </c>
      <c r="T10" s="185" t="s">
        <v>266</v>
      </c>
      <c r="U10" s="160">
        <v>0</v>
      </c>
      <c r="V10" s="160">
        <f>ROUND(E10*U10,2)</f>
        <v>0</v>
      </c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180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15">
      <c r="A11" s="179">
        <v>3</v>
      </c>
      <c r="B11" s="180" t="s">
        <v>791</v>
      </c>
      <c r="C11" s="191" t="s">
        <v>792</v>
      </c>
      <c r="D11" s="181" t="s">
        <v>492</v>
      </c>
      <c r="E11" s="182">
        <v>12</v>
      </c>
      <c r="F11" s="183"/>
      <c r="G11" s="184">
        <f>ROUND(E11*F11,2)</f>
        <v>0</v>
      </c>
      <c r="H11" s="183"/>
      <c r="I11" s="184">
        <f>ROUND(E11*H11,2)</f>
        <v>0</v>
      </c>
      <c r="J11" s="183"/>
      <c r="K11" s="184">
        <f>ROUND(E11*J11,2)</f>
        <v>0</v>
      </c>
      <c r="L11" s="184">
        <v>21</v>
      </c>
      <c r="M11" s="184">
        <f>G11*(1+L11/100)</f>
        <v>0</v>
      </c>
      <c r="N11" s="184">
        <v>0</v>
      </c>
      <c r="O11" s="184">
        <f>ROUND(E11*N11,2)</f>
        <v>0</v>
      </c>
      <c r="P11" s="184">
        <v>0</v>
      </c>
      <c r="Q11" s="184">
        <f>ROUND(E11*P11,2)</f>
        <v>0</v>
      </c>
      <c r="R11" s="184"/>
      <c r="S11" s="184" t="s">
        <v>265</v>
      </c>
      <c r="T11" s="185" t="s">
        <v>266</v>
      </c>
      <c r="U11" s="160">
        <v>0</v>
      </c>
      <c r="V11" s="160">
        <f>ROUND(E11*U11,2)</f>
        <v>0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188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15">
      <c r="A12" s="179">
        <v>4</v>
      </c>
      <c r="B12" s="180" t="s">
        <v>793</v>
      </c>
      <c r="C12" s="191" t="s">
        <v>794</v>
      </c>
      <c r="D12" s="181" t="s">
        <v>492</v>
      </c>
      <c r="E12" s="182">
        <v>24</v>
      </c>
      <c r="F12" s="183"/>
      <c r="G12" s="184">
        <f>ROUND(E12*F12,2)</f>
        <v>0</v>
      </c>
      <c r="H12" s="183"/>
      <c r="I12" s="184">
        <f>ROUND(E12*H12,2)</f>
        <v>0</v>
      </c>
      <c r="J12" s="183"/>
      <c r="K12" s="184">
        <f>ROUND(E12*J12,2)</f>
        <v>0</v>
      </c>
      <c r="L12" s="184">
        <v>21</v>
      </c>
      <c r="M12" s="184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4"/>
      <c r="S12" s="184" t="s">
        <v>265</v>
      </c>
      <c r="T12" s="185" t="s">
        <v>266</v>
      </c>
      <c r="U12" s="160">
        <v>0</v>
      </c>
      <c r="V12" s="160">
        <f>ROUND(E12*U12,2)</f>
        <v>0</v>
      </c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188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x14ac:dyDescent="0.15">
      <c r="A13" s="165" t="s">
        <v>173</v>
      </c>
      <c r="B13" s="166" t="s">
        <v>117</v>
      </c>
      <c r="C13" s="188" t="s">
        <v>118</v>
      </c>
      <c r="D13" s="167"/>
      <c r="E13" s="168"/>
      <c r="F13" s="169"/>
      <c r="G13" s="169">
        <f>SUMIF(AG14:AG16,"&lt;&gt;NOR",G14:G16)</f>
        <v>0</v>
      </c>
      <c r="H13" s="169"/>
      <c r="I13" s="169">
        <f>SUM(I14:I16)</f>
        <v>0</v>
      </c>
      <c r="J13" s="169"/>
      <c r="K13" s="169">
        <f>SUM(K14:K16)</f>
        <v>0</v>
      </c>
      <c r="L13" s="169"/>
      <c r="M13" s="169">
        <f>SUM(M14:M16)</f>
        <v>0</v>
      </c>
      <c r="N13" s="169"/>
      <c r="O13" s="169">
        <f>SUM(O14:O16)</f>
        <v>0</v>
      </c>
      <c r="P13" s="169"/>
      <c r="Q13" s="169">
        <f>SUM(Q14:Q16)</f>
        <v>0</v>
      </c>
      <c r="R13" s="169"/>
      <c r="S13" s="169"/>
      <c r="T13" s="170"/>
      <c r="U13" s="164"/>
      <c r="V13" s="164">
        <f>SUM(V14:V16)</f>
        <v>0</v>
      </c>
      <c r="W13" s="164"/>
      <c r="AG13" t="s">
        <v>174</v>
      </c>
    </row>
    <row r="14" spans="1:60" outlineLevel="1" x14ac:dyDescent="0.15">
      <c r="A14" s="179">
        <v>5</v>
      </c>
      <c r="B14" s="180" t="s">
        <v>795</v>
      </c>
      <c r="C14" s="191" t="s">
        <v>796</v>
      </c>
      <c r="D14" s="181" t="s">
        <v>264</v>
      </c>
      <c r="E14" s="182">
        <v>32</v>
      </c>
      <c r="F14" s="183"/>
      <c r="G14" s="184">
        <f>ROUND(E14*F14,2)</f>
        <v>0</v>
      </c>
      <c r="H14" s="183"/>
      <c r="I14" s="184">
        <f>ROUND(E14*H14,2)</f>
        <v>0</v>
      </c>
      <c r="J14" s="183"/>
      <c r="K14" s="184">
        <f>ROUND(E14*J14,2)</f>
        <v>0</v>
      </c>
      <c r="L14" s="184">
        <v>21</v>
      </c>
      <c r="M14" s="184">
        <f>G14*(1+L14/100)</f>
        <v>0</v>
      </c>
      <c r="N14" s="184">
        <v>0</v>
      </c>
      <c r="O14" s="184">
        <f>ROUND(E14*N14,2)</f>
        <v>0</v>
      </c>
      <c r="P14" s="184">
        <v>0</v>
      </c>
      <c r="Q14" s="184">
        <f>ROUND(E14*P14,2)</f>
        <v>0</v>
      </c>
      <c r="R14" s="184"/>
      <c r="S14" s="184" t="s">
        <v>265</v>
      </c>
      <c r="T14" s="185" t="s">
        <v>266</v>
      </c>
      <c r="U14" s="160">
        <v>0</v>
      </c>
      <c r="V14" s="160">
        <f>ROUND(E14*U14,2)</f>
        <v>0</v>
      </c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614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15">
      <c r="A15" s="171">
        <v>6</v>
      </c>
      <c r="B15" s="172" t="s">
        <v>797</v>
      </c>
      <c r="C15" s="189" t="s">
        <v>798</v>
      </c>
      <c r="D15" s="173" t="s">
        <v>264</v>
      </c>
      <c r="E15" s="174">
        <v>32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/>
      <c r="S15" s="176" t="s">
        <v>265</v>
      </c>
      <c r="T15" s="177" t="s">
        <v>266</v>
      </c>
      <c r="U15" s="160">
        <v>0</v>
      </c>
      <c r="V15" s="160">
        <f>ROUND(E15*U15,2)</f>
        <v>0</v>
      </c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614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15">
      <c r="A16" s="157">
        <v>7</v>
      </c>
      <c r="B16" s="158" t="s">
        <v>799</v>
      </c>
      <c r="C16" s="192" t="s">
        <v>800</v>
      </c>
      <c r="D16" s="159" t="s">
        <v>0</v>
      </c>
      <c r="E16" s="186"/>
      <c r="F16" s="161"/>
      <c r="G16" s="160">
        <f>ROUND(E16*F16,2)</f>
        <v>0</v>
      </c>
      <c r="H16" s="161"/>
      <c r="I16" s="160">
        <f>ROUND(E16*H16,2)</f>
        <v>0</v>
      </c>
      <c r="J16" s="161"/>
      <c r="K16" s="160">
        <f>ROUND(E16*J16,2)</f>
        <v>0</v>
      </c>
      <c r="L16" s="160">
        <v>21</v>
      </c>
      <c r="M16" s="160">
        <f>G16*(1+L16/100)</f>
        <v>0</v>
      </c>
      <c r="N16" s="160">
        <v>0</v>
      </c>
      <c r="O16" s="160">
        <f>ROUND(E16*N16,2)</f>
        <v>0</v>
      </c>
      <c r="P16" s="160">
        <v>0</v>
      </c>
      <c r="Q16" s="160">
        <f>ROUND(E16*P16,2)</f>
        <v>0</v>
      </c>
      <c r="R16" s="160" t="s">
        <v>801</v>
      </c>
      <c r="S16" s="160" t="s">
        <v>179</v>
      </c>
      <c r="T16" s="160" t="s">
        <v>179</v>
      </c>
      <c r="U16" s="160">
        <v>0</v>
      </c>
      <c r="V16" s="160">
        <f>ROUND(E16*U16,2)</f>
        <v>0</v>
      </c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609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x14ac:dyDescent="0.15">
      <c r="A17" s="165" t="s">
        <v>173</v>
      </c>
      <c r="B17" s="166" t="s">
        <v>119</v>
      </c>
      <c r="C17" s="188" t="s">
        <v>120</v>
      </c>
      <c r="D17" s="167"/>
      <c r="E17" s="168"/>
      <c r="F17" s="169"/>
      <c r="G17" s="169">
        <f>SUMIF(AG18:AG22,"&lt;&gt;NOR",G18:G22)</f>
        <v>0</v>
      </c>
      <c r="H17" s="169"/>
      <c r="I17" s="169">
        <f>SUM(I18:I22)</f>
        <v>0</v>
      </c>
      <c r="J17" s="169"/>
      <c r="K17" s="169">
        <f>SUM(K18:K22)</f>
        <v>0</v>
      </c>
      <c r="L17" s="169"/>
      <c r="M17" s="169">
        <f>SUM(M18:M22)</f>
        <v>0</v>
      </c>
      <c r="N17" s="169"/>
      <c r="O17" s="169">
        <f>SUM(O18:O22)</f>
        <v>0</v>
      </c>
      <c r="P17" s="169"/>
      <c r="Q17" s="169">
        <f>SUM(Q18:Q22)</f>
        <v>0</v>
      </c>
      <c r="R17" s="169"/>
      <c r="S17" s="169"/>
      <c r="T17" s="170"/>
      <c r="U17" s="164"/>
      <c r="V17" s="164">
        <f>SUM(V18:V22)</f>
        <v>0</v>
      </c>
      <c r="W17" s="164"/>
      <c r="AG17" t="s">
        <v>174</v>
      </c>
    </row>
    <row r="18" spans="1:60" outlineLevel="1" x14ac:dyDescent="0.15">
      <c r="A18" s="179">
        <v>8</v>
      </c>
      <c r="B18" s="180" t="s">
        <v>802</v>
      </c>
      <c r="C18" s="191" t="s">
        <v>803</v>
      </c>
      <c r="D18" s="181" t="s">
        <v>281</v>
      </c>
      <c r="E18" s="182">
        <v>5</v>
      </c>
      <c r="F18" s="183"/>
      <c r="G18" s="184">
        <f>ROUND(E18*F18,2)</f>
        <v>0</v>
      </c>
      <c r="H18" s="183"/>
      <c r="I18" s="184">
        <f>ROUND(E18*H18,2)</f>
        <v>0</v>
      </c>
      <c r="J18" s="183"/>
      <c r="K18" s="184">
        <f>ROUND(E18*J18,2)</f>
        <v>0</v>
      </c>
      <c r="L18" s="184">
        <v>21</v>
      </c>
      <c r="M18" s="184">
        <f>G18*(1+L18/100)</f>
        <v>0</v>
      </c>
      <c r="N18" s="184">
        <v>0</v>
      </c>
      <c r="O18" s="184">
        <f>ROUND(E18*N18,2)</f>
        <v>0</v>
      </c>
      <c r="P18" s="184">
        <v>0</v>
      </c>
      <c r="Q18" s="184">
        <f>ROUND(E18*P18,2)</f>
        <v>0</v>
      </c>
      <c r="R18" s="184"/>
      <c r="S18" s="184" t="s">
        <v>265</v>
      </c>
      <c r="T18" s="185" t="s">
        <v>266</v>
      </c>
      <c r="U18" s="160">
        <v>0</v>
      </c>
      <c r="V18" s="160">
        <f>ROUND(E18*U18,2)</f>
        <v>0</v>
      </c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614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15">
      <c r="A19" s="179">
        <v>9</v>
      </c>
      <c r="B19" s="180" t="s">
        <v>804</v>
      </c>
      <c r="C19" s="191" t="s">
        <v>805</v>
      </c>
      <c r="D19" s="181" t="s">
        <v>281</v>
      </c>
      <c r="E19" s="182">
        <v>18</v>
      </c>
      <c r="F19" s="183"/>
      <c r="G19" s="184">
        <f>ROUND(E19*F19,2)</f>
        <v>0</v>
      </c>
      <c r="H19" s="183"/>
      <c r="I19" s="184">
        <f>ROUND(E19*H19,2)</f>
        <v>0</v>
      </c>
      <c r="J19" s="183"/>
      <c r="K19" s="184">
        <f>ROUND(E19*J19,2)</f>
        <v>0</v>
      </c>
      <c r="L19" s="184">
        <v>21</v>
      </c>
      <c r="M19" s="184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4"/>
      <c r="S19" s="184" t="s">
        <v>265</v>
      </c>
      <c r="T19" s="185" t="s">
        <v>266</v>
      </c>
      <c r="U19" s="160">
        <v>0</v>
      </c>
      <c r="V19" s="160">
        <f>ROUND(E19*U19,2)</f>
        <v>0</v>
      </c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180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15">
      <c r="A20" s="179">
        <v>10</v>
      </c>
      <c r="B20" s="180" t="s">
        <v>806</v>
      </c>
      <c r="C20" s="191" t="s">
        <v>807</v>
      </c>
      <c r="D20" s="181" t="s">
        <v>281</v>
      </c>
      <c r="E20" s="182">
        <v>18</v>
      </c>
      <c r="F20" s="183"/>
      <c r="G20" s="184">
        <f>ROUND(E20*F20,2)</f>
        <v>0</v>
      </c>
      <c r="H20" s="183"/>
      <c r="I20" s="184">
        <f>ROUND(E20*H20,2)</f>
        <v>0</v>
      </c>
      <c r="J20" s="183"/>
      <c r="K20" s="184">
        <f>ROUND(E20*J20,2)</f>
        <v>0</v>
      </c>
      <c r="L20" s="184">
        <v>21</v>
      </c>
      <c r="M20" s="184">
        <f>G20*(1+L20/100)</f>
        <v>0</v>
      </c>
      <c r="N20" s="184">
        <v>0</v>
      </c>
      <c r="O20" s="184">
        <f>ROUND(E20*N20,2)</f>
        <v>0</v>
      </c>
      <c r="P20" s="184">
        <v>0</v>
      </c>
      <c r="Q20" s="184">
        <f>ROUND(E20*P20,2)</f>
        <v>0</v>
      </c>
      <c r="R20" s="184"/>
      <c r="S20" s="184" t="s">
        <v>265</v>
      </c>
      <c r="T20" s="185" t="s">
        <v>266</v>
      </c>
      <c r="U20" s="160">
        <v>0</v>
      </c>
      <c r="V20" s="160">
        <f>ROUND(E20*U20,2)</f>
        <v>0</v>
      </c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180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15">
      <c r="A21" s="171">
        <v>11</v>
      </c>
      <c r="B21" s="172" t="s">
        <v>808</v>
      </c>
      <c r="C21" s="189" t="s">
        <v>809</v>
      </c>
      <c r="D21" s="173" t="s">
        <v>281</v>
      </c>
      <c r="E21" s="174">
        <v>18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/>
      <c r="S21" s="176" t="s">
        <v>265</v>
      </c>
      <c r="T21" s="177" t="s">
        <v>266</v>
      </c>
      <c r="U21" s="160">
        <v>0</v>
      </c>
      <c r="V21" s="160">
        <f>ROUND(E21*U21,2)</f>
        <v>0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180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15">
      <c r="A22" s="157">
        <v>12</v>
      </c>
      <c r="B22" s="158" t="s">
        <v>810</v>
      </c>
      <c r="C22" s="192" t="s">
        <v>811</v>
      </c>
      <c r="D22" s="159" t="s">
        <v>0</v>
      </c>
      <c r="E22" s="186"/>
      <c r="F22" s="161"/>
      <c r="G22" s="160">
        <f>ROUND(E22*F22,2)</f>
        <v>0</v>
      </c>
      <c r="H22" s="161"/>
      <c r="I22" s="160">
        <f>ROUND(E22*H22,2)</f>
        <v>0</v>
      </c>
      <c r="J22" s="161"/>
      <c r="K22" s="160">
        <f>ROUND(E22*J22,2)</f>
        <v>0</v>
      </c>
      <c r="L22" s="160">
        <v>21</v>
      </c>
      <c r="M22" s="160">
        <f>G22*(1+L22/100)</f>
        <v>0</v>
      </c>
      <c r="N22" s="160">
        <v>0</v>
      </c>
      <c r="O22" s="160">
        <f>ROUND(E22*N22,2)</f>
        <v>0</v>
      </c>
      <c r="P22" s="160">
        <v>0</v>
      </c>
      <c r="Q22" s="160">
        <f>ROUND(E22*P22,2)</f>
        <v>0</v>
      </c>
      <c r="R22" s="160" t="s">
        <v>801</v>
      </c>
      <c r="S22" s="160" t="s">
        <v>179</v>
      </c>
      <c r="T22" s="160" t="s">
        <v>179</v>
      </c>
      <c r="U22" s="160">
        <v>0</v>
      </c>
      <c r="V22" s="160">
        <f>ROUND(E22*U22,2)</f>
        <v>0</v>
      </c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609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x14ac:dyDescent="0.15">
      <c r="A23" s="165" t="s">
        <v>173</v>
      </c>
      <c r="B23" s="166" t="s">
        <v>121</v>
      </c>
      <c r="C23" s="188" t="s">
        <v>122</v>
      </c>
      <c r="D23" s="167"/>
      <c r="E23" s="168"/>
      <c r="F23" s="169"/>
      <c r="G23" s="169">
        <f>SUMIF(AG24:AG28,"&lt;&gt;NOR",G24:G28)</f>
        <v>0</v>
      </c>
      <c r="H23" s="169"/>
      <c r="I23" s="169">
        <f>SUM(I24:I28)</f>
        <v>0</v>
      </c>
      <c r="J23" s="169"/>
      <c r="K23" s="169">
        <f>SUM(K24:K28)</f>
        <v>0</v>
      </c>
      <c r="L23" s="169"/>
      <c r="M23" s="169">
        <f>SUM(M24:M28)</f>
        <v>0</v>
      </c>
      <c r="N23" s="169"/>
      <c r="O23" s="169">
        <f>SUM(O24:O28)</f>
        <v>0</v>
      </c>
      <c r="P23" s="169"/>
      <c r="Q23" s="169">
        <f>SUM(Q24:Q28)</f>
        <v>0</v>
      </c>
      <c r="R23" s="169"/>
      <c r="S23" s="169"/>
      <c r="T23" s="170"/>
      <c r="U23" s="164"/>
      <c r="V23" s="164">
        <f>SUM(V24:V28)</f>
        <v>4.82</v>
      </c>
      <c r="W23" s="164"/>
      <c r="AG23" t="s">
        <v>174</v>
      </c>
    </row>
    <row r="24" spans="1:60" outlineLevel="1" x14ac:dyDescent="0.15">
      <c r="A24" s="179">
        <v>13</v>
      </c>
      <c r="B24" s="180" t="s">
        <v>812</v>
      </c>
      <c r="C24" s="191" t="s">
        <v>813</v>
      </c>
      <c r="D24" s="181" t="s">
        <v>281</v>
      </c>
      <c r="E24" s="182">
        <v>18</v>
      </c>
      <c r="F24" s="183"/>
      <c r="G24" s="184">
        <f>ROUND(E24*F24,2)</f>
        <v>0</v>
      </c>
      <c r="H24" s="183"/>
      <c r="I24" s="184">
        <f>ROUND(E24*H24,2)</f>
        <v>0</v>
      </c>
      <c r="J24" s="183"/>
      <c r="K24" s="184">
        <f>ROUND(E24*J24,2)</f>
        <v>0</v>
      </c>
      <c r="L24" s="184">
        <v>21</v>
      </c>
      <c r="M24" s="184">
        <f>G24*(1+L24/100)</f>
        <v>0</v>
      </c>
      <c r="N24" s="184">
        <v>0</v>
      </c>
      <c r="O24" s="184">
        <f>ROUND(E24*N24,2)</f>
        <v>0</v>
      </c>
      <c r="P24" s="184">
        <v>0</v>
      </c>
      <c r="Q24" s="184">
        <f>ROUND(E24*P24,2)</f>
        <v>0</v>
      </c>
      <c r="R24" s="184"/>
      <c r="S24" s="184" t="s">
        <v>265</v>
      </c>
      <c r="T24" s="185" t="s">
        <v>266</v>
      </c>
      <c r="U24" s="160">
        <v>0.26800000000000002</v>
      </c>
      <c r="V24" s="160">
        <f>ROUND(E24*U24,2)</f>
        <v>4.82</v>
      </c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180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15">
      <c r="A25" s="179">
        <v>14</v>
      </c>
      <c r="B25" s="180" t="s">
        <v>814</v>
      </c>
      <c r="C25" s="191" t="s">
        <v>815</v>
      </c>
      <c r="D25" s="181" t="s">
        <v>281</v>
      </c>
      <c r="E25" s="182">
        <v>8</v>
      </c>
      <c r="F25" s="183"/>
      <c r="G25" s="184">
        <f>ROUND(E25*F25,2)</f>
        <v>0</v>
      </c>
      <c r="H25" s="183"/>
      <c r="I25" s="184">
        <f>ROUND(E25*H25,2)</f>
        <v>0</v>
      </c>
      <c r="J25" s="183"/>
      <c r="K25" s="184">
        <f>ROUND(E25*J25,2)</f>
        <v>0</v>
      </c>
      <c r="L25" s="184">
        <v>21</v>
      </c>
      <c r="M25" s="184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4"/>
      <c r="S25" s="184" t="s">
        <v>265</v>
      </c>
      <c r="T25" s="185" t="s">
        <v>266</v>
      </c>
      <c r="U25" s="160">
        <v>0</v>
      </c>
      <c r="V25" s="160">
        <f>ROUND(E25*U25,2)</f>
        <v>0</v>
      </c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180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15">
      <c r="A26" s="179">
        <v>15</v>
      </c>
      <c r="B26" s="180" t="s">
        <v>816</v>
      </c>
      <c r="C26" s="191" t="s">
        <v>817</v>
      </c>
      <c r="D26" s="181" t="s">
        <v>495</v>
      </c>
      <c r="E26" s="182">
        <v>10</v>
      </c>
      <c r="F26" s="183"/>
      <c r="G26" s="184">
        <f>ROUND(E26*F26,2)</f>
        <v>0</v>
      </c>
      <c r="H26" s="183"/>
      <c r="I26" s="184">
        <f>ROUND(E26*H26,2)</f>
        <v>0</v>
      </c>
      <c r="J26" s="183"/>
      <c r="K26" s="184">
        <f>ROUND(E26*J26,2)</f>
        <v>0</v>
      </c>
      <c r="L26" s="184">
        <v>21</v>
      </c>
      <c r="M26" s="184">
        <f>G26*(1+L26/100)</f>
        <v>0</v>
      </c>
      <c r="N26" s="184">
        <v>0</v>
      </c>
      <c r="O26" s="184">
        <f>ROUND(E26*N26,2)</f>
        <v>0</v>
      </c>
      <c r="P26" s="184">
        <v>0</v>
      </c>
      <c r="Q26" s="184">
        <f>ROUND(E26*P26,2)</f>
        <v>0</v>
      </c>
      <c r="R26" s="184"/>
      <c r="S26" s="184" t="s">
        <v>265</v>
      </c>
      <c r="T26" s="185" t="s">
        <v>266</v>
      </c>
      <c r="U26" s="160">
        <v>0</v>
      </c>
      <c r="V26" s="160">
        <f>ROUND(E26*U26,2)</f>
        <v>0</v>
      </c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180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15">
      <c r="A27" s="171">
        <v>16</v>
      </c>
      <c r="B27" s="172" t="s">
        <v>818</v>
      </c>
      <c r="C27" s="189" t="s">
        <v>819</v>
      </c>
      <c r="D27" s="173" t="s">
        <v>495</v>
      </c>
      <c r="E27" s="174">
        <v>18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/>
      <c r="S27" s="176" t="s">
        <v>265</v>
      </c>
      <c r="T27" s="177" t="s">
        <v>266</v>
      </c>
      <c r="U27" s="160">
        <v>0</v>
      </c>
      <c r="V27" s="160">
        <f>ROUND(E27*U27,2)</f>
        <v>0</v>
      </c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180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15">
      <c r="A28" s="157">
        <v>17</v>
      </c>
      <c r="B28" s="158" t="s">
        <v>820</v>
      </c>
      <c r="C28" s="192" t="s">
        <v>821</v>
      </c>
      <c r="D28" s="159" t="s">
        <v>0</v>
      </c>
      <c r="E28" s="186"/>
      <c r="F28" s="161"/>
      <c r="G28" s="160">
        <f>ROUND(E28*F28,2)</f>
        <v>0</v>
      </c>
      <c r="H28" s="161"/>
      <c r="I28" s="160">
        <f>ROUND(E28*H28,2)</f>
        <v>0</v>
      </c>
      <c r="J28" s="161"/>
      <c r="K28" s="160">
        <f>ROUND(E28*J28,2)</f>
        <v>0</v>
      </c>
      <c r="L28" s="160">
        <v>21</v>
      </c>
      <c r="M28" s="160">
        <f>G28*(1+L28/100)</f>
        <v>0</v>
      </c>
      <c r="N28" s="160">
        <v>0</v>
      </c>
      <c r="O28" s="160">
        <f>ROUND(E28*N28,2)</f>
        <v>0</v>
      </c>
      <c r="P28" s="160">
        <v>0</v>
      </c>
      <c r="Q28" s="160">
        <f>ROUND(E28*P28,2)</f>
        <v>0</v>
      </c>
      <c r="R28" s="160" t="s">
        <v>801</v>
      </c>
      <c r="S28" s="160" t="s">
        <v>179</v>
      </c>
      <c r="T28" s="160" t="s">
        <v>179</v>
      </c>
      <c r="U28" s="160">
        <v>0</v>
      </c>
      <c r="V28" s="160">
        <f>ROUND(E28*U28,2)</f>
        <v>0</v>
      </c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609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x14ac:dyDescent="0.15">
      <c r="A29" s="165" t="s">
        <v>173</v>
      </c>
      <c r="B29" s="166" t="s">
        <v>135</v>
      </c>
      <c r="C29" s="188" t="s">
        <v>136</v>
      </c>
      <c r="D29" s="167"/>
      <c r="E29" s="168"/>
      <c r="F29" s="169"/>
      <c r="G29" s="169">
        <f>SUMIF(AG30:AG30,"&lt;&gt;NOR",G30:G30)</f>
        <v>0</v>
      </c>
      <c r="H29" s="169"/>
      <c r="I29" s="169">
        <f>SUM(I30:I30)</f>
        <v>0</v>
      </c>
      <c r="J29" s="169"/>
      <c r="K29" s="169">
        <f>SUM(K30:K30)</f>
        <v>0</v>
      </c>
      <c r="L29" s="169"/>
      <c r="M29" s="169">
        <f>SUM(M30:M30)</f>
        <v>0</v>
      </c>
      <c r="N29" s="169"/>
      <c r="O29" s="169">
        <f>SUM(O30:O30)</f>
        <v>0</v>
      </c>
      <c r="P29" s="169"/>
      <c r="Q29" s="169">
        <f>SUM(Q30:Q30)</f>
        <v>0</v>
      </c>
      <c r="R29" s="169"/>
      <c r="S29" s="169"/>
      <c r="T29" s="170"/>
      <c r="U29" s="164"/>
      <c r="V29" s="164">
        <f>SUM(V30:V30)</f>
        <v>0</v>
      </c>
      <c r="W29" s="164"/>
      <c r="AG29" t="s">
        <v>174</v>
      </c>
    </row>
    <row r="30" spans="1:60" outlineLevel="1" x14ac:dyDescent="0.15">
      <c r="A30" s="171">
        <v>18</v>
      </c>
      <c r="B30" s="172" t="s">
        <v>822</v>
      </c>
      <c r="C30" s="189" t="s">
        <v>823</v>
      </c>
      <c r="D30" s="173" t="s">
        <v>264</v>
      </c>
      <c r="E30" s="174">
        <v>32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/>
      <c r="S30" s="176" t="s">
        <v>265</v>
      </c>
      <c r="T30" s="177" t="s">
        <v>266</v>
      </c>
      <c r="U30" s="160">
        <v>0</v>
      </c>
      <c r="V30" s="160">
        <f>ROUND(E30*U30,2)</f>
        <v>0</v>
      </c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180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x14ac:dyDescent="0.15">
      <c r="A31" s="5"/>
      <c r="B31" s="6"/>
      <c r="C31" s="193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AE31">
        <v>15</v>
      </c>
      <c r="AF31">
        <v>21</v>
      </c>
    </row>
    <row r="32" spans="1:60" x14ac:dyDescent="0.15">
      <c r="A32" s="153"/>
      <c r="B32" s="154" t="s">
        <v>29</v>
      </c>
      <c r="C32" s="194"/>
      <c r="D32" s="155"/>
      <c r="E32" s="156"/>
      <c r="F32" s="156"/>
      <c r="G32" s="187">
        <f>G8+G13+G17+G23+G29</f>
        <v>0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AE32">
        <f>SUMIF(L7:L30,AE31,G7:G30)</f>
        <v>0</v>
      </c>
      <c r="AF32">
        <f>SUMIF(L7:L30,AF31,G7:G30)</f>
        <v>0</v>
      </c>
      <c r="AG32" t="s">
        <v>785</v>
      </c>
    </row>
    <row r="33" spans="3:33" x14ac:dyDescent="0.15">
      <c r="C33" s="195"/>
      <c r="D33" s="141"/>
      <c r="AG33" t="s">
        <v>786</v>
      </c>
    </row>
    <row r="34" spans="3:33" x14ac:dyDescent="0.15">
      <c r="D34" s="141"/>
    </row>
    <row r="35" spans="3:33" x14ac:dyDescent="0.15">
      <c r="D35" s="141"/>
    </row>
    <row r="36" spans="3:33" x14ac:dyDescent="0.15">
      <c r="D36" s="141"/>
    </row>
    <row r="37" spans="3:33" x14ac:dyDescent="0.15">
      <c r="D37" s="141"/>
    </row>
    <row r="38" spans="3:33" x14ac:dyDescent="0.15">
      <c r="D38" s="141"/>
    </row>
    <row r="39" spans="3:33" x14ac:dyDescent="0.15">
      <c r="D39" s="141"/>
    </row>
    <row r="40" spans="3:33" x14ac:dyDescent="0.15">
      <c r="D40" s="141"/>
    </row>
    <row r="41" spans="3:33" x14ac:dyDescent="0.15">
      <c r="D41" s="141"/>
    </row>
    <row r="42" spans="3:33" x14ac:dyDescent="0.15">
      <c r="D42" s="141"/>
    </row>
    <row r="43" spans="3:33" x14ac:dyDescent="0.15">
      <c r="D43" s="141"/>
    </row>
    <row r="44" spans="3:33" x14ac:dyDescent="0.15">
      <c r="D44" s="141"/>
    </row>
    <row r="45" spans="3:33" x14ac:dyDescent="0.15">
      <c r="D45" s="141"/>
    </row>
    <row r="46" spans="3:33" x14ac:dyDescent="0.15">
      <c r="D46" s="141"/>
    </row>
    <row r="47" spans="3:33" x14ac:dyDescent="0.15">
      <c r="D47" s="141"/>
    </row>
    <row r="48" spans="3:33" x14ac:dyDescent="0.15">
      <c r="D48" s="141"/>
    </row>
    <row r="49" spans="4:4" x14ac:dyDescent="0.15">
      <c r="D49" s="141"/>
    </row>
    <row r="50" spans="4:4" x14ac:dyDescent="0.15">
      <c r="D50" s="141"/>
    </row>
    <row r="51" spans="4:4" x14ac:dyDescent="0.15">
      <c r="D51" s="141"/>
    </row>
    <row r="52" spans="4:4" x14ac:dyDescent="0.15">
      <c r="D52" s="141"/>
    </row>
    <row r="53" spans="4:4" x14ac:dyDescent="0.15">
      <c r="D53" s="141"/>
    </row>
    <row r="54" spans="4:4" x14ac:dyDescent="0.15">
      <c r="D54" s="141"/>
    </row>
    <row r="55" spans="4:4" x14ac:dyDescent="0.15">
      <c r="D55" s="141"/>
    </row>
    <row r="56" spans="4:4" x14ac:dyDescent="0.15">
      <c r="D56" s="141"/>
    </row>
    <row r="57" spans="4:4" x14ac:dyDescent="0.15">
      <c r="D57" s="141"/>
    </row>
    <row r="58" spans="4:4" x14ac:dyDescent="0.15">
      <c r="D58" s="141"/>
    </row>
    <row r="59" spans="4:4" x14ac:dyDescent="0.15">
      <c r="D59" s="141"/>
    </row>
    <row r="60" spans="4:4" x14ac:dyDescent="0.15">
      <c r="D60" s="141"/>
    </row>
    <row r="61" spans="4:4" x14ac:dyDescent="0.15">
      <c r="D61" s="141"/>
    </row>
    <row r="62" spans="4:4" x14ac:dyDescent="0.15">
      <c r="D62" s="141"/>
    </row>
    <row r="63" spans="4:4" x14ac:dyDescent="0.15">
      <c r="D63" s="141"/>
    </row>
    <row r="64" spans="4:4" x14ac:dyDescent="0.15">
      <c r="D64" s="141"/>
    </row>
    <row r="65" spans="4:4" x14ac:dyDescent="0.15">
      <c r="D65" s="141"/>
    </row>
    <row r="66" spans="4:4" x14ac:dyDescent="0.15">
      <c r="D66" s="141"/>
    </row>
    <row r="67" spans="4:4" x14ac:dyDescent="0.15">
      <c r="D67" s="141"/>
    </row>
    <row r="68" spans="4:4" x14ac:dyDescent="0.15">
      <c r="D68" s="141"/>
    </row>
    <row r="69" spans="4:4" x14ac:dyDescent="0.15">
      <c r="D69" s="141"/>
    </row>
    <row r="70" spans="4:4" x14ac:dyDescent="0.15">
      <c r="D70" s="141"/>
    </row>
    <row r="71" spans="4:4" x14ac:dyDescent="0.15">
      <c r="D71" s="141"/>
    </row>
    <row r="72" spans="4:4" x14ac:dyDescent="0.15">
      <c r="D72" s="141"/>
    </row>
    <row r="73" spans="4:4" x14ac:dyDescent="0.15">
      <c r="D73" s="141"/>
    </row>
    <row r="74" spans="4:4" x14ac:dyDescent="0.15">
      <c r="D74" s="141"/>
    </row>
    <row r="75" spans="4:4" x14ac:dyDescent="0.15">
      <c r="D75" s="141"/>
    </row>
    <row r="76" spans="4:4" x14ac:dyDescent="0.15">
      <c r="D76" s="141"/>
    </row>
    <row r="77" spans="4:4" x14ac:dyDescent="0.15">
      <c r="D77" s="141"/>
    </row>
    <row r="78" spans="4:4" x14ac:dyDescent="0.15">
      <c r="D78" s="141"/>
    </row>
    <row r="79" spans="4:4" x14ac:dyDescent="0.15">
      <c r="D79" s="141"/>
    </row>
    <row r="80" spans="4:4" x14ac:dyDescent="0.15">
      <c r="D80" s="141"/>
    </row>
    <row r="81" spans="4:4" x14ac:dyDescent="0.15">
      <c r="D81" s="141"/>
    </row>
    <row r="82" spans="4:4" x14ac:dyDescent="0.15">
      <c r="D82" s="141"/>
    </row>
    <row r="83" spans="4:4" x14ac:dyDescent="0.15">
      <c r="D83" s="141"/>
    </row>
    <row r="84" spans="4:4" x14ac:dyDescent="0.15">
      <c r="D84" s="141"/>
    </row>
    <row r="85" spans="4:4" x14ac:dyDescent="0.15">
      <c r="D85" s="141"/>
    </row>
    <row r="86" spans="4:4" x14ac:dyDescent="0.15">
      <c r="D86" s="141"/>
    </row>
    <row r="87" spans="4:4" x14ac:dyDescent="0.15">
      <c r="D87" s="141"/>
    </row>
    <row r="88" spans="4:4" x14ac:dyDescent="0.15">
      <c r="D88" s="141"/>
    </row>
    <row r="89" spans="4:4" x14ac:dyDescent="0.15">
      <c r="D89" s="141"/>
    </row>
    <row r="90" spans="4:4" x14ac:dyDescent="0.15">
      <c r="D90" s="141"/>
    </row>
    <row r="91" spans="4:4" x14ac:dyDescent="0.15">
      <c r="D91" s="141"/>
    </row>
    <row r="92" spans="4:4" x14ac:dyDescent="0.15">
      <c r="D92" s="141"/>
    </row>
    <row r="93" spans="4:4" x14ac:dyDescent="0.15">
      <c r="D93" s="141"/>
    </row>
    <row r="94" spans="4:4" x14ac:dyDescent="0.15">
      <c r="D94" s="141"/>
    </row>
    <row r="95" spans="4:4" x14ac:dyDescent="0.15">
      <c r="D95" s="141"/>
    </row>
    <row r="96" spans="4:4" x14ac:dyDescent="0.15">
      <c r="D96" s="141"/>
    </row>
    <row r="97" spans="4:4" x14ac:dyDescent="0.15">
      <c r="D97" s="141"/>
    </row>
    <row r="98" spans="4:4" x14ac:dyDescent="0.15">
      <c r="D98" s="141"/>
    </row>
    <row r="99" spans="4:4" x14ac:dyDescent="0.15">
      <c r="D99" s="141"/>
    </row>
    <row r="100" spans="4:4" x14ac:dyDescent="0.15">
      <c r="D100" s="141"/>
    </row>
    <row r="101" spans="4:4" x14ac:dyDescent="0.15">
      <c r="D101" s="141"/>
    </row>
    <row r="102" spans="4:4" x14ac:dyDescent="0.15">
      <c r="D102" s="141"/>
    </row>
    <row r="103" spans="4:4" x14ac:dyDescent="0.15">
      <c r="D103" s="141"/>
    </row>
    <row r="104" spans="4:4" x14ac:dyDescent="0.15">
      <c r="D104" s="141"/>
    </row>
    <row r="105" spans="4:4" x14ac:dyDescent="0.15">
      <c r="D105" s="141"/>
    </row>
    <row r="106" spans="4:4" x14ac:dyDescent="0.15">
      <c r="D106" s="141"/>
    </row>
    <row r="107" spans="4:4" x14ac:dyDescent="0.15">
      <c r="D107" s="141"/>
    </row>
    <row r="108" spans="4:4" x14ac:dyDescent="0.15">
      <c r="D108" s="141"/>
    </row>
    <row r="109" spans="4:4" x14ac:dyDescent="0.15">
      <c r="D109" s="141"/>
    </row>
    <row r="110" spans="4:4" x14ac:dyDescent="0.15">
      <c r="D110" s="141"/>
    </row>
    <row r="111" spans="4:4" x14ac:dyDescent="0.15">
      <c r="D111" s="141"/>
    </row>
    <row r="112" spans="4:4" x14ac:dyDescent="0.15">
      <c r="D112" s="141"/>
    </row>
    <row r="113" spans="4:4" x14ac:dyDescent="0.15">
      <c r="D113" s="141"/>
    </row>
    <row r="114" spans="4:4" x14ac:dyDescent="0.15">
      <c r="D114" s="141"/>
    </row>
    <row r="115" spans="4:4" x14ac:dyDescent="0.15">
      <c r="D115" s="141"/>
    </row>
    <row r="116" spans="4:4" x14ac:dyDescent="0.15">
      <c r="D116" s="141"/>
    </row>
    <row r="117" spans="4:4" x14ac:dyDescent="0.15">
      <c r="D117" s="141"/>
    </row>
    <row r="118" spans="4:4" x14ac:dyDescent="0.15">
      <c r="D118" s="141"/>
    </row>
    <row r="119" spans="4:4" x14ac:dyDescent="0.15">
      <c r="D119" s="141"/>
    </row>
    <row r="120" spans="4:4" x14ac:dyDescent="0.15">
      <c r="D120" s="141"/>
    </row>
    <row r="121" spans="4:4" x14ac:dyDescent="0.15">
      <c r="D121" s="141"/>
    </row>
    <row r="122" spans="4:4" x14ac:dyDescent="0.15">
      <c r="D122" s="141"/>
    </row>
    <row r="123" spans="4:4" x14ac:dyDescent="0.15">
      <c r="D123" s="141"/>
    </row>
    <row r="124" spans="4:4" x14ac:dyDescent="0.15">
      <c r="D124" s="141"/>
    </row>
    <row r="125" spans="4:4" x14ac:dyDescent="0.15">
      <c r="D125" s="141"/>
    </row>
    <row r="126" spans="4:4" x14ac:dyDescent="0.15">
      <c r="D126" s="141"/>
    </row>
    <row r="127" spans="4:4" x14ac:dyDescent="0.15">
      <c r="D127" s="141"/>
    </row>
    <row r="128" spans="4:4" x14ac:dyDescent="0.15">
      <c r="D128" s="141"/>
    </row>
    <row r="129" spans="4:4" x14ac:dyDescent="0.15">
      <c r="D129" s="141"/>
    </row>
    <row r="130" spans="4:4" x14ac:dyDescent="0.15">
      <c r="D130" s="141"/>
    </row>
    <row r="131" spans="4:4" x14ac:dyDescent="0.15">
      <c r="D131" s="141"/>
    </row>
    <row r="132" spans="4:4" x14ac:dyDescent="0.15">
      <c r="D132" s="141"/>
    </row>
    <row r="133" spans="4:4" x14ac:dyDescent="0.15">
      <c r="D133" s="141"/>
    </row>
    <row r="134" spans="4:4" x14ac:dyDescent="0.15">
      <c r="D134" s="141"/>
    </row>
    <row r="135" spans="4:4" x14ac:dyDescent="0.15">
      <c r="D135" s="141"/>
    </row>
    <row r="136" spans="4:4" x14ac:dyDescent="0.15">
      <c r="D136" s="141"/>
    </row>
    <row r="137" spans="4:4" x14ac:dyDescent="0.15">
      <c r="D137" s="141"/>
    </row>
    <row r="138" spans="4:4" x14ac:dyDescent="0.15">
      <c r="D138" s="141"/>
    </row>
    <row r="139" spans="4:4" x14ac:dyDescent="0.15">
      <c r="D139" s="141"/>
    </row>
    <row r="140" spans="4:4" x14ac:dyDescent="0.15">
      <c r="D140" s="141"/>
    </row>
    <row r="141" spans="4:4" x14ac:dyDescent="0.15">
      <c r="D141" s="141"/>
    </row>
    <row r="142" spans="4:4" x14ac:dyDescent="0.15">
      <c r="D142" s="141"/>
    </row>
    <row r="143" spans="4:4" x14ac:dyDescent="0.15">
      <c r="D143" s="141"/>
    </row>
    <row r="144" spans="4:4" x14ac:dyDescent="0.15">
      <c r="D144" s="141"/>
    </row>
    <row r="145" spans="4:4" x14ac:dyDescent="0.15">
      <c r="D145" s="141"/>
    </row>
    <row r="146" spans="4:4" x14ac:dyDescent="0.15">
      <c r="D146" s="141"/>
    </row>
    <row r="147" spans="4:4" x14ac:dyDescent="0.15">
      <c r="D147" s="141"/>
    </row>
    <row r="148" spans="4:4" x14ac:dyDescent="0.15">
      <c r="D148" s="141"/>
    </row>
    <row r="149" spans="4:4" x14ac:dyDescent="0.15">
      <c r="D149" s="141"/>
    </row>
    <row r="150" spans="4:4" x14ac:dyDescent="0.15">
      <c r="D150" s="141"/>
    </row>
    <row r="151" spans="4:4" x14ac:dyDescent="0.15">
      <c r="D151" s="141"/>
    </row>
    <row r="152" spans="4:4" x14ac:dyDescent="0.15">
      <c r="D152" s="141"/>
    </row>
    <row r="153" spans="4:4" x14ac:dyDescent="0.15">
      <c r="D153" s="141"/>
    </row>
    <row r="154" spans="4:4" x14ac:dyDescent="0.15">
      <c r="D154" s="141"/>
    </row>
    <row r="155" spans="4:4" x14ac:dyDescent="0.15">
      <c r="D155" s="141"/>
    </row>
    <row r="156" spans="4:4" x14ac:dyDescent="0.15">
      <c r="D156" s="141"/>
    </row>
    <row r="157" spans="4:4" x14ac:dyDescent="0.15">
      <c r="D157" s="141"/>
    </row>
    <row r="158" spans="4:4" x14ac:dyDescent="0.15">
      <c r="D158" s="141"/>
    </row>
    <row r="159" spans="4:4" x14ac:dyDescent="0.15">
      <c r="D159" s="141"/>
    </row>
    <row r="160" spans="4:4" x14ac:dyDescent="0.15">
      <c r="D160" s="141"/>
    </row>
    <row r="161" spans="4:4" x14ac:dyDescent="0.15">
      <c r="D161" s="141"/>
    </row>
    <row r="162" spans="4:4" x14ac:dyDescent="0.15">
      <c r="D162" s="141"/>
    </row>
    <row r="163" spans="4:4" x14ac:dyDescent="0.15">
      <c r="D163" s="141"/>
    </row>
    <row r="164" spans="4:4" x14ac:dyDescent="0.15">
      <c r="D164" s="141"/>
    </row>
    <row r="165" spans="4:4" x14ac:dyDescent="0.15">
      <c r="D165" s="141"/>
    </row>
    <row r="166" spans="4:4" x14ac:dyDescent="0.15">
      <c r="D166" s="141"/>
    </row>
    <row r="167" spans="4:4" x14ac:dyDescent="0.15">
      <c r="D167" s="141"/>
    </row>
    <row r="168" spans="4:4" x14ac:dyDescent="0.15">
      <c r="D168" s="141"/>
    </row>
    <row r="169" spans="4:4" x14ac:dyDescent="0.15">
      <c r="D169" s="141"/>
    </row>
    <row r="170" spans="4:4" x14ac:dyDescent="0.15">
      <c r="D170" s="141"/>
    </row>
    <row r="171" spans="4:4" x14ac:dyDescent="0.15">
      <c r="D171" s="141"/>
    </row>
    <row r="172" spans="4:4" x14ac:dyDescent="0.15">
      <c r="D172" s="141"/>
    </row>
    <row r="173" spans="4:4" x14ac:dyDescent="0.15">
      <c r="D173" s="141"/>
    </row>
    <row r="174" spans="4:4" x14ac:dyDescent="0.15">
      <c r="D174" s="141"/>
    </row>
    <row r="175" spans="4:4" x14ac:dyDescent="0.15">
      <c r="D175" s="141"/>
    </row>
    <row r="176" spans="4:4" x14ac:dyDescent="0.15">
      <c r="D176" s="141"/>
    </row>
    <row r="177" spans="4:4" x14ac:dyDescent="0.15">
      <c r="D177" s="141"/>
    </row>
    <row r="178" spans="4:4" x14ac:dyDescent="0.15">
      <c r="D178" s="141"/>
    </row>
    <row r="179" spans="4:4" x14ac:dyDescent="0.15">
      <c r="D179" s="141"/>
    </row>
    <row r="180" spans="4:4" x14ac:dyDescent="0.15">
      <c r="D180" s="141"/>
    </row>
    <row r="181" spans="4:4" x14ac:dyDescent="0.15">
      <c r="D181" s="141"/>
    </row>
    <row r="182" spans="4:4" x14ac:dyDescent="0.15">
      <c r="D182" s="141"/>
    </row>
    <row r="183" spans="4:4" x14ac:dyDescent="0.15">
      <c r="D183" s="141"/>
    </row>
    <row r="184" spans="4:4" x14ac:dyDescent="0.15">
      <c r="D184" s="141"/>
    </row>
    <row r="185" spans="4:4" x14ac:dyDescent="0.15">
      <c r="D185" s="141"/>
    </row>
    <row r="186" spans="4:4" x14ac:dyDescent="0.15">
      <c r="D186" s="141"/>
    </row>
    <row r="187" spans="4:4" x14ac:dyDescent="0.15">
      <c r="D187" s="141"/>
    </row>
    <row r="188" spans="4:4" x14ac:dyDescent="0.15">
      <c r="D188" s="141"/>
    </row>
    <row r="189" spans="4:4" x14ac:dyDescent="0.15">
      <c r="D189" s="141"/>
    </row>
    <row r="190" spans="4:4" x14ac:dyDescent="0.15">
      <c r="D190" s="141"/>
    </row>
    <row r="191" spans="4:4" x14ac:dyDescent="0.15">
      <c r="D191" s="141"/>
    </row>
    <row r="192" spans="4:4" x14ac:dyDescent="0.15">
      <c r="D192" s="141"/>
    </row>
    <row r="193" spans="4:4" x14ac:dyDescent="0.15">
      <c r="D193" s="141"/>
    </row>
    <row r="194" spans="4:4" x14ac:dyDescent="0.15">
      <c r="D194" s="141"/>
    </row>
    <row r="195" spans="4:4" x14ac:dyDescent="0.15">
      <c r="D195" s="141"/>
    </row>
    <row r="196" spans="4:4" x14ac:dyDescent="0.15">
      <c r="D196" s="141"/>
    </row>
    <row r="197" spans="4:4" x14ac:dyDescent="0.15">
      <c r="D197" s="141"/>
    </row>
    <row r="198" spans="4:4" x14ac:dyDescent="0.15">
      <c r="D198" s="141"/>
    </row>
    <row r="199" spans="4:4" x14ac:dyDescent="0.15">
      <c r="D199" s="141"/>
    </row>
    <row r="200" spans="4:4" x14ac:dyDescent="0.15">
      <c r="D200" s="141"/>
    </row>
    <row r="201" spans="4:4" x14ac:dyDescent="0.15">
      <c r="D201" s="141"/>
    </row>
    <row r="202" spans="4:4" x14ac:dyDescent="0.15">
      <c r="D202" s="141"/>
    </row>
    <row r="203" spans="4:4" x14ac:dyDescent="0.15">
      <c r="D203" s="141"/>
    </row>
    <row r="204" spans="4:4" x14ac:dyDescent="0.15">
      <c r="D204" s="141"/>
    </row>
    <row r="205" spans="4:4" x14ac:dyDescent="0.15">
      <c r="D205" s="141"/>
    </row>
    <row r="206" spans="4:4" x14ac:dyDescent="0.15">
      <c r="D206" s="141"/>
    </row>
    <row r="207" spans="4:4" x14ac:dyDescent="0.15">
      <c r="D207" s="141"/>
    </row>
    <row r="208" spans="4:4" x14ac:dyDescent="0.15">
      <c r="D208" s="141"/>
    </row>
    <row r="209" spans="4:4" x14ac:dyDescent="0.15">
      <c r="D209" s="141"/>
    </row>
    <row r="210" spans="4:4" x14ac:dyDescent="0.15">
      <c r="D210" s="141"/>
    </row>
    <row r="211" spans="4:4" x14ac:dyDescent="0.15">
      <c r="D211" s="141"/>
    </row>
    <row r="212" spans="4:4" x14ac:dyDescent="0.15">
      <c r="D212" s="141"/>
    </row>
    <row r="213" spans="4:4" x14ac:dyDescent="0.15">
      <c r="D213" s="141"/>
    </row>
    <row r="214" spans="4:4" x14ac:dyDescent="0.15">
      <c r="D214" s="141"/>
    </row>
    <row r="215" spans="4:4" x14ac:dyDescent="0.15">
      <c r="D215" s="141"/>
    </row>
    <row r="216" spans="4:4" x14ac:dyDescent="0.15">
      <c r="D216" s="141"/>
    </row>
    <row r="217" spans="4:4" x14ac:dyDescent="0.15">
      <c r="D217" s="141"/>
    </row>
    <row r="218" spans="4:4" x14ac:dyDescent="0.15">
      <c r="D218" s="141"/>
    </row>
    <row r="219" spans="4:4" x14ac:dyDescent="0.15">
      <c r="D219" s="141"/>
    </row>
    <row r="220" spans="4:4" x14ac:dyDescent="0.15">
      <c r="D220" s="141"/>
    </row>
    <row r="221" spans="4:4" x14ac:dyDescent="0.15">
      <c r="D221" s="141"/>
    </row>
    <row r="222" spans="4:4" x14ac:dyDescent="0.15">
      <c r="D222" s="141"/>
    </row>
    <row r="223" spans="4:4" x14ac:dyDescent="0.15">
      <c r="D223" s="141"/>
    </row>
    <row r="224" spans="4:4" x14ac:dyDescent="0.15">
      <c r="D224" s="141"/>
    </row>
    <row r="225" spans="4:4" x14ac:dyDescent="0.15">
      <c r="D225" s="141"/>
    </row>
    <row r="226" spans="4:4" x14ac:dyDescent="0.15">
      <c r="D226" s="141"/>
    </row>
    <row r="227" spans="4:4" x14ac:dyDescent="0.15">
      <c r="D227" s="141"/>
    </row>
    <row r="228" spans="4:4" x14ac:dyDescent="0.15">
      <c r="D228" s="141"/>
    </row>
    <row r="229" spans="4:4" x14ac:dyDescent="0.15">
      <c r="D229" s="141"/>
    </row>
    <row r="230" spans="4:4" x14ac:dyDescent="0.15">
      <c r="D230" s="141"/>
    </row>
    <row r="231" spans="4:4" x14ac:dyDescent="0.15">
      <c r="D231" s="141"/>
    </row>
    <row r="232" spans="4:4" x14ac:dyDescent="0.15">
      <c r="D232" s="141"/>
    </row>
    <row r="233" spans="4:4" x14ac:dyDescent="0.15">
      <c r="D233" s="141"/>
    </row>
    <row r="234" spans="4:4" x14ac:dyDescent="0.15">
      <c r="D234" s="141"/>
    </row>
    <row r="235" spans="4:4" x14ac:dyDescent="0.15">
      <c r="D235" s="141"/>
    </row>
    <row r="236" spans="4:4" x14ac:dyDescent="0.15">
      <c r="D236" s="141"/>
    </row>
    <row r="237" spans="4:4" x14ac:dyDescent="0.15">
      <c r="D237" s="141"/>
    </row>
    <row r="238" spans="4:4" x14ac:dyDescent="0.15">
      <c r="D238" s="141"/>
    </row>
    <row r="239" spans="4:4" x14ac:dyDescent="0.15">
      <c r="D239" s="141"/>
    </row>
    <row r="240" spans="4:4" x14ac:dyDescent="0.15">
      <c r="D240" s="141"/>
    </row>
    <row r="241" spans="4:4" x14ac:dyDescent="0.15">
      <c r="D241" s="141"/>
    </row>
    <row r="242" spans="4:4" x14ac:dyDescent="0.15">
      <c r="D242" s="141"/>
    </row>
    <row r="243" spans="4:4" x14ac:dyDescent="0.15">
      <c r="D243" s="141"/>
    </row>
    <row r="244" spans="4:4" x14ac:dyDescent="0.15">
      <c r="D244" s="141"/>
    </row>
    <row r="245" spans="4:4" x14ac:dyDescent="0.15">
      <c r="D245" s="141"/>
    </row>
    <row r="246" spans="4:4" x14ac:dyDescent="0.15">
      <c r="D246" s="141"/>
    </row>
    <row r="247" spans="4:4" x14ac:dyDescent="0.15">
      <c r="D247" s="141"/>
    </row>
    <row r="248" spans="4:4" x14ac:dyDescent="0.15">
      <c r="D248" s="141"/>
    </row>
    <row r="249" spans="4:4" x14ac:dyDescent="0.15">
      <c r="D249" s="141"/>
    </row>
    <row r="250" spans="4:4" x14ac:dyDescent="0.15">
      <c r="D250" s="141"/>
    </row>
    <row r="251" spans="4:4" x14ac:dyDescent="0.15">
      <c r="D251" s="141"/>
    </row>
    <row r="252" spans="4:4" x14ac:dyDescent="0.15">
      <c r="D252" s="141"/>
    </row>
    <row r="253" spans="4:4" x14ac:dyDescent="0.15">
      <c r="D253" s="141"/>
    </row>
    <row r="254" spans="4:4" x14ac:dyDescent="0.15">
      <c r="D254" s="141"/>
    </row>
    <row r="255" spans="4:4" x14ac:dyDescent="0.15">
      <c r="D255" s="141"/>
    </row>
    <row r="256" spans="4:4" x14ac:dyDescent="0.15">
      <c r="D256" s="141"/>
    </row>
    <row r="257" spans="4:4" x14ac:dyDescent="0.15">
      <c r="D257" s="141"/>
    </row>
    <row r="258" spans="4:4" x14ac:dyDescent="0.15">
      <c r="D258" s="141"/>
    </row>
    <row r="259" spans="4:4" x14ac:dyDescent="0.15">
      <c r="D259" s="141"/>
    </row>
    <row r="260" spans="4:4" x14ac:dyDescent="0.15">
      <c r="D260" s="141"/>
    </row>
    <row r="261" spans="4:4" x14ac:dyDescent="0.15">
      <c r="D261" s="141"/>
    </row>
    <row r="262" spans="4:4" x14ac:dyDescent="0.15">
      <c r="D262" s="141"/>
    </row>
    <row r="263" spans="4:4" x14ac:dyDescent="0.15">
      <c r="D263" s="141"/>
    </row>
    <row r="264" spans="4:4" x14ac:dyDescent="0.15">
      <c r="D264" s="141"/>
    </row>
    <row r="265" spans="4:4" x14ac:dyDescent="0.15">
      <c r="D265" s="141"/>
    </row>
    <row r="266" spans="4:4" x14ac:dyDescent="0.15">
      <c r="D266" s="141"/>
    </row>
    <row r="267" spans="4:4" x14ac:dyDescent="0.15">
      <c r="D267" s="141"/>
    </row>
    <row r="268" spans="4:4" x14ac:dyDescent="0.15">
      <c r="D268" s="141"/>
    </row>
    <row r="269" spans="4:4" x14ac:dyDescent="0.15">
      <c r="D269" s="141"/>
    </row>
    <row r="270" spans="4:4" x14ac:dyDescent="0.15">
      <c r="D270" s="141"/>
    </row>
    <row r="271" spans="4:4" x14ac:dyDescent="0.15">
      <c r="D271" s="141"/>
    </row>
    <row r="272" spans="4:4" x14ac:dyDescent="0.15">
      <c r="D272" s="141"/>
    </row>
    <row r="273" spans="4:4" x14ac:dyDescent="0.15">
      <c r="D273" s="141"/>
    </row>
    <row r="274" spans="4:4" x14ac:dyDescent="0.15">
      <c r="D274" s="141"/>
    </row>
    <row r="275" spans="4:4" x14ac:dyDescent="0.15">
      <c r="D275" s="141"/>
    </row>
    <row r="276" spans="4:4" x14ac:dyDescent="0.15">
      <c r="D276" s="141"/>
    </row>
    <row r="277" spans="4:4" x14ac:dyDescent="0.15">
      <c r="D277" s="141"/>
    </row>
    <row r="278" spans="4:4" x14ac:dyDescent="0.15">
      <c r="D278" s="141"/>
    </row>
    <row r="279" spans="4:4" x14ac:dyDescent="0.15">
      <c r="D279" s="141"/>
    </row>
    <row r="280" spans="4:4" x14ac:dyDescent="0.15">
      <c r="D280" s="141"/>
    </row>
    <row r="281" spans="4:4" x14ac:dyDescent="0.15">
      <c r="D281" s="141"/>
    </row>
    <row r="282" spans="4:4" x14ac:dyDescent="0.15">
      <c r="D282" s="141"/>
    </row>
    <row r="283" spans="4:4" x14ac:dyDescent="0.15">
      <c r="D283" s="141"/>
    </row>
    <row r="284" spans="4:4" x14ac:dyDescent="0.15">
      <c r="D284" s="141"/>
    </row>
    <row r="285" spans="4:4" x14ac:dyDescent="0.15">
      <c r="D285" s="141"/>
    </row>
    <row r="286" spans="4:4" x14ac:dyDescent="0.15">
      <c r="D286" s="141"/>
    </row>
    <row r="287" spans="4:4" x14ac:dyDescent="0.15">
      <c r="D287" s="141"/>
    </row>
    <row r="288" spans="4:4" x14ac:dyDescent="0.15">
      <c r="D288" s="141"/>
    </row>
    <row r="289" spans="4:4" x14ac:dyDescent="0.15">
      <c r="D289" s="141"/>
    </row>
    <row r="290" spans="4:4" x14ac:dyDescent="0.15">
      <c r="D290" s="141"/>
    </row>
    <row r="291" spans="4:4" x14ac:dyDescent="0.15">
      <c r="D291" s="141"/>
    </row>
    <row r="292" spans="4:4" x14ac:dyDescent="0.15">
      <c r="D292" s="141"/>
    </row>
    <row r="293" spans="4:4" x14ac:dyDescent="0.15">
      <c r="D293" s="141"/>
    </row>
    <row r="294" spans="4:4" x14ac:dyDescent="0.15">
      <c r="D294" s="141"/>
    </row>
    <row r="295" spans="4:4" x14ac:dyDescent="0.15">
      <c r="D295" s="141"/>
    </row>
    <row r="296" spans="4:4" x14ac:dyDescent="0.15">
      <c r="D296" s="141"/>
    </row>
    <row r="297" spans="4:4" x14ac:dyDescent="0.15">
      <c r="D297" s="141"/>
    </row>
    <row r="298" spans="4:4" x14ac:dyDescent="0.15">
      <c r="D298" s="141"/>
    </row>
    <row r="299" spans="4:4" x14ac:dyDescent="0.15">
      <c r="D299" s="141"/>
    </row>
    <row r="300" spans="4:4" x14ac:dyDescent="0.15">
      <c r="D300" s="141"/>
    </row>
    <row r="301" spans="4:4" x14ac:dyDescent="0.15">
      <c r="D301" s="141"/>
    </row>
    <row r="302" spans="4:4" x14ac:dyDescent="0.15">
      <c r="D302" s="141"/>
    </row>
    <row r="303" spans="4:4" x14ac:dyDescent="0.15">
      <c r="D303" s="141"/>
    </row>
    <row r="304" spans="4:4" x14ac:dyDescent="0.15">
      <c r="D304" s="141"/>
    </row>
    <row r="305" spans="4:4" x14ac:dyDescent="0.15">
      <c r="D305" s="141"/>
    </row>
    <row r="306" spans="4:4" x14ac:dyDescent="0.15">
      <c r="D306" s="141"/>
    </row>
    <row r="307" spans="4:4" x14ac:dyDescent="0.15">
      <c r="D307" s="141"/>
    </row>
    <row r="308" spans="4:4" x14ac:dyDescent="0.15">
      <c r="D308" s="141"/>
    </row>
    <row r="309" spans="4:4" x14ac:dyDescent="0.15">
      <c r="D309" s="141"/>
    </row>
    <row r="310" spans="4:4" x14ac:dyDescent="0.15">
      <c r="D310" s="141"/>
    </row>
    <row r="311" spans="4:4" x14ac:dyDescent="0.15">
      <c r="D311" s="141"/>
    </row>
    <row r="312" spans="4:4" x14ac:dyDescent="0.15">
      <c r="D312" s="141"/>
    </row>
    <row r="313" spans="4:4" x14ac:dyDescent="0.15">
      <c r="D313" s="141"/>
    </row>
    <row r="314" spans="4:4" x14ac:dyDescent="0.15">
      <c r="D314" s="141"/>
    </row>
    <row r="315" spans="4:4" x14ac:dyDescent="0.15">
      <c r="D315" s="141"/>
    </row>
    <row r="316" spans="4:4" x14ac:dyDescent="0.15">
      <c r="D316" s="141"/>
    </row>
    <row r="317" spans="4:4" x14ac:dyDescent="0.15">
      <c r="D317" s="141"/>
    </row>
    <row r="318" spans="4:4" x14ac:dyDescent="0.15">
      <c r="D318" s="141"/>
    </row>
    <row r="319" spans="4:4" x14ac:dyDescent="0.15">
      <c r="D319" s="141"/>
    </row>
    <row r="320" spans="4:4" x14ac:dyDescent="0.15">
      <c r="D320" s="141"/>
    </row>
    <row r="321" spans="4:4" x14ac:dyDescent="0.15">
      <c r="D321" s="141"/>
    </row>
    <row r="322" spans="4:4" x14ac:dyDescent="0.15">
      <c r="D322" s="141"/>
    </row>
    <row r="323" spans="4:4" x14ac:dyDescent="0.15">
      <c r="D323" s="141"/>
    </row>
    <row r="324" spans="4:4" x14ac:dyDescent="0.15">
      <c r="D324" s="141"/>
    </row>
    <row r="325" spans="4:4" x14ac:dyDescent="0.15">
      <c r="D325" s="141"/>
    </row>
    <row r="326" spans="4:4" x14ac:dyDescent="0.15">
      <c r="D326" s="141"/>
    </row>
    <row r="327" spans="4:4" x14ac:dyDescent="0.15">
      <c r="D327" s="141"/>
    </row>
    <row r="328" spans="4:4" x14ac:dyDescent="0.15">
      <c r="D328" s="141"/>
    </row>
    <row r="329" spans="4:4" x14ac:dyDescent="0.15">
      <c r="D329" s="141"/>
    </row>
    <row r="330" spans="4:4" x14ac:dyDescent="0.15">
      <c r="D330" s="141"/>
    </row>
    <row r="331" spans="4:4" x14ac:dyDescent="0.15">
      <c r="D331" s="141"/>
    </row>
    <row r="332" spans="4:4" x14ac:dyDescent="0.15">
      <c r="D332" s="141"/>
    </row>
    <row r="333" spans="4:4" x14ac:dyDescent="0.15">
      <c r="D333" s="141"/>
    </row>
    <row r="334" spans="4:4" x14ac:dyDescent="0.15">
      <c r="D334" s="141"/>
    </row>
    <row r="335" spans="4:4" x14ac:dyDescent="0.15">
      <c r="D335" s="141"/>
    </row>
    <row r="336" spans="4:4" x14ac:dyDescent="0.15">
      <c r="D336" s="141"/>
    </row>
    <row r="337" spans="4:4" x14ac:dyDescent="0.15">
      <c r="D337" s="141"/>
    </row>
    <row r="338" spans="4:4" x14ac:dyDescent="0.15">
      <c r="D338" s="141"/>
    </row>
    <row r="339" spans="4:4" x14ac:dyDescent="0.15">
      <c r="D339" s="141"/>
    </row>
    <row r="340" spans="4:4" x14ac:dyDescent="0.15">
      <c r="D340" s="141"/>
    </row>
    <row r="341" spans="4:4" x14ac:dyDescent="0.15">
      <c r="D341" s="141"/>
    </row>
    <row r="342" spans="4:4" x14ac:dyDescent="0.15">
      <c r="D342" s="141"/>
    </row>
    <row r="343" spans="4:4" x14ac:dyDescent="0.15">
      <c r="D343" s="141"/>
    </row>
    <row r="344" spans="4:4" x14ac:dyDescent="0.15">
      <c r="D344" s="141"/>
    </row>
    <row r="345" spans="4:4" x14ac:dyDescent="0.15">
      <c r="D345" s="141"/>
    </row>
    <row r="346" spans="4:4" x14ac:dyDescent="0.15">
      <c r="D346" s="141"/>
    </row>
    <row r="347" spans="4:4" x14ac:dyDescent="0.15">
      <c r="D347" s="141"/>
    </row>
    <row r="348" spans="4:4" x14ac:dyDescent="0.15">
      <c r="D348" s="141"/>
    </row>
    <row r="349" spans="4:4" x14ac:dyDescent="0.15">
      <c r="D349" s="141"/>
    </row>
    <row r="350" spans="4:4" x14ac:dyDescent="0.15">
      <c r="D350" s="141"/>
    </row>
    <row r="351" spans="4:4" x14ac:dyDescent="0.15">
      <c r="D351" s="141"/>
    </row>
    <row r="352" spans="4:4" x14ac:dyDescent="0.15">
      <c r="D352" s="141"/>
    </row>
    <row r="353" spans="4:4" x14ac:dyDescent="0.15">
      <c r="D353" s="141"/>
    </row>
    <row r="354" spans="4:4" x14ac:dyDescent="0.15">
      <c r="D354" s="141"/>
    </row>
    <row r="355" spans="4:4" x14ac:dyDescent="0.15">
      <c r="D355" s="141"/>
    </row>
    <row r="356" spans="4:4" x14ac:dyDescent="0.15">
      <c r="D356" s="141"/>
    </row>
    <row r="357" spans="4:4" x14ac:dyDescent="0.15">
      <c r="D357" s="141"/>
    </row>
    <row r="358" spans="4:4" x14ac:dyDescent="0.15">
      <c r="D358" s="141"/>
    </row>
    <row r="359" spans="4:4" x14ac:dyDescent="0.15">
      <c r="D359" s="141"/>
    </row>
    <row r="360" spans="4:4" x14ac:dyDescent="0.15">
      <c r="D360" s="141"/>
    </row>
    <row r="361" spans="4:4" x14ac:dyDescent="0.15">
      <c r="D361" s="141"/>
    </row>
    <row r="362" spans="4:4" x14ac:dyDescent="0.15">
      <c r="D362" s="141"/>
    </row>
    <row r="363" spans="4:4" x14ac:dyDescent="0.15">
      <c r="D363" s="141"/>
    </row>
    <row r="364" spans="4:4" x14ac:dyDescent="0.15">
      <c r="D364" s="141"/>
    </row>
    <row r="365" spans="4:4" x14ac:dyDescent="0.15">
      <c r="D365" s="141"/>
    </row>
    <row r="366" spans="4:4" x14ac:dyDescent="0.15">
      <c r="D366" s="141"/>
    </row>
    <row r="367" spans="4:4" x14ac:dyDescent="0.15">
      <c r="D367" s="141"/>
    </row>
    <row r="368" spans="4:4" x14ac:dyDescent="0.15">
      <c r="D368" s="141"/>
    </row>
    <row r="369" spans="4:4" x14ac:dyDescent="0.15">
      <c r="D369" s="141"/>
    </row>
    <row r="370" spans="4:4" x14ac:dyDescent="0.15">
      <c r="D370" s="141"/>
    </row>
    <row r="371" spans="4:4" x14ac:dyDescent="0.15">
      <c r="D371" s="141"/>
    </row>
    <row r="372" spans="4:4" x14ac:dyDescent="0.15">
      <c r="D372" s="141"/>
    </row>
    <row r="373" spans="4:4" x14ac:dyDescent="0.15">
      <c r="D373" s="141"/>
    </row>
    <row r="374" spans="4:4" x14ac:dyDescent="0.15">
      <c r="D374" s="141"/>
    </row>
    <row r="375" spans="4:4" x14ac:dyDescent="0.15">
      <c r="D375" s="141"/>
    </row>
    <row r="376" spans="4:4" x14ac:dyDescent="0.15">
      <c r="D376" s="141"/>
    </row>
    <row r="377" spans="4:4" x14ac:dyDescent="0.15">
      <c r="D377" s="141"/>
    </row>
    <row r="378" spans="4:4" x14ac:dyDescent="0.15">
      <c r="D378" s="141"/>
    </row>
    <row r="379" spans="4:4" x14ac:dyDescent="0.15">
      <c r="D379" s="141"/>
    </row>
    <row r="380" spans="4:4" x14ac:dyDescent="0.15">
      <c r="D380" s="141"/>
    </row>
    <row r="381" spans="4:4" x14ac:dyDescent="0.15">
      <c r="D381" s="141"/>
    </row>
    <row r="382" spans="4:4" x14ac:dyDescent="0.15">
      <c r="D382" s="141"/>
    </row>
    <row r="383" spans="4:4" x14ac:dyDescent="0.15">
      <c r="D383" s="141"/>
    </row>
    <row r="384" spans="4:4" x14ac:dyDescent="0.15">
      <c r="D384" s="141"/>
    </row>
    <row r="385" spans="4:4" x14ac:dyDescent="0.15">
      <c r="D385" s="141"/>
    </row>
    <row r="386" spans="4:4" x14ac:dyDescent="0.15">
      <c r="D386" s="141"/>
    </row>
    <row r="387" spans="4:4" x14ac:dyDescent="0.15">
      <c r="D387" s="141"/>
    </row>
    <row r="388" spans="4:4" x14ac:dyDescent="0.15">
      <c r="D388" s="141"/>
    </row>
    <row r="389" spans="4:4" x14ac:dyDescent="0.15">
      <c r="D389" s="141"/>
    </row>
    <row r="390" spans="4:4" x14ac:dyDescent="0.15">
      <c r="D390" s="141"/>
    </row>
    <row r="391" spans="4:4" x14ac:dyDescent="0.15">
      <c r="D391" s="141"/>
    </row>
    <row r="392" spans="4:4" x14ac:dyDescent="0.15">
      <c r="D392" s="141"/>
    </row>
    <row r="393" spans="4:4" x14ac:dyDescent="0.15">
      <c r="D393" s="141"/>
    </row>
    <row r="394" spans="4:4" x14ac:dyDescent="0.15">
      <c r="D394" s="141"/>
    </row>
    <row r="395" spans="4:4" x14ac:dyDescent="0.15">
      <c r="D395" s="141"/>
    </row>
    <row r="396" spans="4:4" x14ac:dyDescent="0.15">
      <c r="D396" s="141"/>
    </row>
    <row r="397" spans="4:4" x14ac:dyDescent="0.15">
      <c r="D397" s="141"/>
    </row>
    <row r="398" spans="4:4" x14ac:dyDescent="0.15">
      <c r="D398" s="141"/>
    </row>
    <row r="399" spans="4:4" x14ac:dyDescent="0.15">
      <c r="D399" s="141"/>
    </row>
    <row r="400" spans="4:4" x14ac:dyDescent="0.15">
      <c r="D400" s="141"/>
    </row>
    <row r="401" spans="4:4" x14ac:dyDescent="0.15">
      <c r="D401" s="141"/>
    </row>
    <row r="402" spans="4:4" x14ac:dyDescent="0.15">
      <c r="D402" s="141"/>
    </row>
    <row r="403" spans="4:4" x14ac:dyDescent="0.15">
      <c r="D403" s="141"/>
    </row>
    <row r="404" spans="4:4" x14ac:dyDescent="0.15">
      <c r="D404" s="141"/>
    </row>
    <row r="405" spans="4:4" x14ac:dyDescent="0.15">
      <c r="D405" s="141"/>
    </row>
    <row r="406" spans="4:4" x14ac:dyDescent="0.15">
      <c r="D406" s="141"/>
    </row>
    <row r="407" spans="4:4" x14ac:dyDescent="0.15">
      <c r="D407" s="141"/>
    </row>
    <row r="408" spans="4:4" x14ac:dyDescent="0.15">
      <c r="D408" s="141"/>
    </row>
    <row r="409" spans="4:4" x14ac:dyDescent="0.15">
      <c r="D409" s="141"/>
    </row>
    <row r="410" spans="4:4" x14ac:dyDescent="0.15">
      <c r="D410" s="141"/>
    </row>
    <row r="411" spans="4:4" x14ac:dyDescent="0.15">
      <c r="D411" s="141"/>
    </row>
    <row r="412" spans="4:4" x14ac:dyDescent="0.15">
      <c r="D412" s="141"/>
    </row>
    <row r="413" spans="4:4" x14ac:dyDescent="0.15">
      <c r="D413" s="141"/>
    </row>
    <row r="414" spans="4:4" x14ac:dyDescent="0.15">
      <c r="D414" s="141"/>
    </row>
    <row r="415" spans="4:4" x14ac:dyDescent="0.15">
      <c r="D415" s="141"/>
    </row>
    <row r="416" spans="4:4" x14ac:dyDescent="0.15">
      <c r="D416" s="141"/>
    </row>
    <row r="417" spans="4:4" x14ac:dyDescent="0.15">
      <c r="D417" s="141"/>
    </row>
    <row r="418" spans="4:4" x14ac:dyDescent="0.15">
      <c r="D418" s="141"/>
    </row>
    <row r="419" spans="4:4" x14ac:dyDescent="0.15">
      <c r="D419" s="141"/>
    </row>
    <row r="420" spans="4:4" x14ac:dyDescent="0.15">
      <c r="D420" s="141"/>
    </row>
    <row r="421" spans="4:4" x14ac:dyDescent="0.15">
      <c r="D421" s="141"/>
    </row>
    <row r="422" spans="4:4" x14ac:dyDescent="0.15">
      <c r="D422" s="141"/>
    </row>
    <row r="423" spans="4:4" x14ac:dyDescent="0.15">
      <c r="D423" s="141"/>
    </row>
    <row r="424" spans="4:4" x14ac:dyDescent="0.15">
      <c r="D424" s="141"/>
    </row>
    <row r="425" spans="4:4" x14ac:dyDescent="0.15">
      <c r="D425" s="141"/>
    </row>
    <row r="426" spans="4:4" x14ac:dyDescent="0.15">
      <c r="D426" s="141"/>
    </row>
    <row r="427" spans="4:4" x14ac:dyDescent="0.15">
      <c r="D427" s="141"/>
    </row>
    <row r="428" spans="4:4" x14ac:dyDescent="0.15">
      <c r="D428" s="141"/>
    </row>
    <row r="429" spans="4:4" x14ac:dyDescent="0.15">
      <c r="D429" s="141"/>
    </row>
    <row r="430" spans="4:4" x14ac:dyDescent="0.15">
      <c r="D430" s="141"/>
    </row>
    <row r="431" spans="4:4" x14ac:dyDescent="0.15">
      <c r="D431" s="141"/>
    </row>
    <row r="432" spans="4:4" x14ac:dyDescent="0.15">
      <c r="D432" s="141"/>
    </row>
    <row r="433" spans="4:4" x14ac:dyDescent="0.15">
      <c r="D433" s="141"/>
    </row>
    <row r="434" spans="4:4" x14ac:dyDescent="0.15">
      <c r="D434" s="141"/>
    </row>
    <row r="435" spans="4:4" x14ac:dyDescent="0.15">
      <c r="D435" s="141"/>
    </row>
    <row r="436" spans="4:4" x14ac:dyDescent="0.15">
      <c r="D436" s="141"/>
    </row>
    <row r="437" spans="4:4" x14ac:dyDescent="0.15">
      <c r="D437" s="141"/>
    </row>
    <row r="438" spans="4:4" x14ac:dyDescent="0.15">
      <c r="D438" s="141"/>
    </row>
    <row r="439" spans="4:4" x14ac:dyDescent="0.15">
      <c r="D439" s="141"/>
    </row>
    <row r="440" spans="4:4" x14ac:dyDescent="0.15">
      <c r="D440" s="141"/>
    </row>
    <row r="441" spans="4:4" x14ac:dyDescent="0.15">
      <c r="D441" s="141"/>
    </row>
    <row r="442" spans="4:4" x14ac:dyDescent="0.15">
      <c r="D442" s="141"/>
    </row>
    <row r="443" spans="4:4" x14ac:dyDescent="0.15">
      <c r="D443" s="141"/>
    </row>
    <row r="444" spans="4:4" x14ac:dyDescent="0.15">
      <c r="D444" s="141"/>
    </row>
    <row r="445" spans="4:4" x14ac:dyDescent="0.15">
      <c r="D445" s="141"/>
    </row>
    <row r="446" spans="4:4" x14ac:dyDescent="0.15">
      <c r="D446" s="141"/>
    </row>
    <row r="447" spans="4:4" x14ac:dyDescent="0.15">
      <c r="D447" s="141"/>
    </row>
    <row r="448" spans="4:4" x14ac:dyDescent="0.15">
      <c r="D448" s="141"/>
    </row>
    <row r="449" spans="4:4" x14ac:dyDescent="0.15">
      <c r="D449" s="141"/>
    </row>
    <row r="450" spans="4:4" x14ac:dyDescent="0.15">
      <c r="D450" s="141"/>
    </row>
    <row r="451" spans="4:4" x14ac:dyDescent="0.15">
      <c r="D451" s="141"/>
    </row>
    <row r="452" spans="4:4" x14ac:dyDescent="0.15">
      <c r="D452" s="141"/>
    </row>
    <row r="453" spans="4:4" x14ac:dyDescent="0.15">
      <c r="D453" s="141"/>
    </row>
    <row r="454" spans="4:4" x14ac:dyDescent="0.15">
      <c r="D454" s="141"/>
    </row>
    <row r="455" spans="4:4" x14ac:dyDescent="0.15">
      <c r="D455" s="141"/>
    </row>
    <row r="456" spans="4:4" x14ac:dyDescent="0.15">
      <c r="D456" s="141"/>
    </row>
    <row r="457" spans="4:4" x14ac:dyDescent="0.15">
      <c r="D457" s="141"/>
    </row>
    <row r="458" spans="4:4" x14ac:dyDescent="0.15">
      <c r="D458" s="141"/>
    </row>
    <row r="459" spans="4:4" x14ac:dyDescent="0.15">
      <c r="D459" s="141"/>
    </row>
    <row r="460" spans="4:4" x14ac:dyDescent="0.15">
      <c r="D460" s="141"/>
    </row>
    <row r="461" spans="4:4" x14ac:dyDescent="0.15">
      <c r="D461" s="141"/>
    </row>
    <row r="462" spans="4:4" x14ac:dyDescent="0.15">
      <c r="D462" s="141"/>
    </row>
    <row r="463" spans="4:4" x14ac:dyDescent="0.15">
      <c r="D463" s="141"/>
    </row>
    <row r="464" spans="4:4" x14ac:dyDescent="0.15">
      <c r="D464" s="141"/>
    </row>
    <row r="465" spans="4:4" x14ac:dyDescent="0.15">
      <c r="D465" s="141"/>
    </row>
    <row r="466" spans="4:4" x14ac:dyDescent="0.15">
      <c r="D466" s="141"/>
    </row>
    <row r="467" spans="4:4" x14ac:dyDescent="0.15">
      <c r="D467" s="141"/>
    </row>
    <row r="468" spans="4:4" x14ac:dyDescent="0.15">
      <c r="D468" s="141"/>
    </row>
    <row r="469" spans="4:4" x14ac:dyDescent="0.15">
      <c r="D469" s="141"/>
    </row>
    <row r="470" spans="4:4" x14ac:dyDescent="0.15">
      <c r="D470" s="141"/>
    </row>
    <row r="471" spans="4:4" x14ac:dyDescent="0.15">
      <c r="D471" s="141"/>
    </row>
    <row r="472" spans="4:4" x14ac:dyDescent="0.15">
      <c r="D472" s="141"/>
    </row>
    <row r="473" spans="4:4" x14ac:dyDescent="0.15">
      <c r="D473" s="141"/>
    </row>
    <row r="474" spans="4:4" x14ac:dyDescent="0.15">
      <c r="D474" s="141"/>
    </row>
    <row r="475" spans="4:4" x14ac:dyDescent="0.15">
      <c r="D475" s="141"/>
    </row>
    <row r="476" spans="4:4" x14ac:dyDescent="0.15">
      <c r="D476" s="141"/>
    </row>
    <row r="477" spans="4:4" x14ac:dyDescent="0.15">
      <c r="D477" s="141"/>
    </row>
    <row r="478" spans="4:4" x14ac:dyDescent="0.15">
      <c r="D478" s="141"/>
    </row>
    <row r="479" spans="4:4" x14ac:dyDescent="0.15">
      <c r="D479" s="141"/>
    </row>
    <row r="480" spans="4:4" x14ac:dyDescent="0.15">
      <c r="D480" s="141"/>
    </row>
    <row r="481" spans="4:4" x14ac:dyDescent="0.15">
      <c r="D481" s="141"/>
    </row>
    <row r="482" spans="4:4" x14ac:dyDescent="0.15">
      <c r="D482" s="141"/>
    </row>
    <row r="483" spans="4:4" x14ac:dyDescent="0.15">
      <c r="D483" s="141"/>
    </row>
    <row r="484" spans="4:4" x14ac:dyDescent="0.15">
      <c r="D484" s="141"/>
    </row>
    <row r="485" spans="4:4" x14ac:dyDescent="0.15">
      <c r="D485" s="141"/>
    </row>
    <row r="486" spans="4:4" x14ac:dyDescent="0.15">
      <c r="D486" s="141"/>
    </row>
    <row r="487" spans="4:4" x14ac:dyDescent="0.15">
      <c r="D487" s="141"/>
    </row>
    <row r="488" spans="4:4" x14ac:dyDescent="0.15">
      <c r="D488" s="141"/>
    </row>
    <row r="489" spans="4:4" x14ac:dyDescent="0.15">
      <c r="D489" s="141"/>
    </row>
    <row r="490" spans="4:4" x14ac:dyDescent="0.15">
      <c r="D490" s="141"/>
    </row>
    <row r="491" spans="4:4" x14ac:dyDescent="0.15">
      <c r="D491" s="141"/>
    </row>
    <row r="492" spans="4:4" x14ac:dyDescent="0.15">
      <c r="D492" s="141"/>
    </row>
    <row r="493" spans="4:4" x14ac:dyDescent="0.15">
      <c r="D493" s="141"/>
    </row>
    <row r="494" spans="4:4" x14ac:dyDescent="0.15">
      <c r="D494" s="141"/>
    </row>
    <row r="495" spans="4:4" x14ac:dyDescent="0.15">
      <c r="D495" s="141"/>
    </row>
    <row r="496" spans="4:4" x14ac:dyDescent="0.15">
      <c r="D496" s="141"/>
    </row>
    <row r="497" spans="4:4" x14ac:dyDescent="0.15">
      <c r="D497" s="141"/>
    </row>
    <row r="498" spans="4:4" x14ac:dyDescent="0.15">
      <c r="D498" s="141"/>
    </row>
    <row r="499" spans="4:4" x14ac:dyDescent="0.15">
      <c r="D499" s="141"/>
    </row>
    <row r="500" spans="4:4" x14ac:dyDescent="0.15">
      <c r="D500" s="141"/>
    </row>
    <row r="501" spans="4:4" x14ac:dyDescent="0.15">
      <c r="D501" s="141"/>
    </row>
    <row r="502" spans="4:4" x14ac:dyDescent="0.15">
      <c r="D502" s="141"/>
    </row>
    <row r="503" spans="4:4" x14ac:dyDescent="0.15">
      <c r="D503" s="141"/>
    </row>
    <row r="504" spans="4:4" x14ac:dyDescent="0.15">
      <c r="D504" s="141"/>
    </row>
    <row r="505" spans="4:4" x14ac:dyDescent="0.15">
      <c r="D505" s="141"/>
    </row>
    <row r="506" spans="4:4" x14ac:dyDescent="0.15">
      <c r="D506" s="141"/>
    </row>
    <row r="507" spans="4:4" x14ac:dyDescent="0.15">
      <c r="D507" s="141"/>
    </row>
    <row r="508" spans="4:4" x14ac:dyDescent="0.15">
      <c r="D508" s="141"/>
    </row>
    <row r="509" spans="4:4" x14ac:dyDescent="0.15">
      <c r="D509" s="141"/>
    </row>
    <row r="510" spans="4:4" x14ac:dyDescent="0.15">
      <c r="D510" s="141"/>
    </row>
    <row r="511" spans="4:4" x14ac:dyDescent="0.15">
      <c r="D511" s="141"/>
    </row>
    <row r="512" spans="4:4" x14ac:dyDescent="0.15">
      <c r="D512" s="141"/>
    </row>
    <row r="513" spans="4:4" x14ac:dyDescent="0.15">
      <c r="D513" s="141"/>
    </row>
    <row r="514" spans="4:4" x14ac:dyDescent="0.15">
      <c r="D514" s="141"/>
    </row>
    <row r="515" spans="4:4" x14ac:dyDescent="0.15">
      <c r="D515" s="141"/>
    </row>
    <row r="516" spans="4:4" x14ac:dyDescent="0.15">
      <c r="D516" s="141"/>
    </row>
    <row r="517" spans="4:4" x14ac:dyDescent="0.15">
      <c r="D517" s="141"/>
    </row>
    <row r="518" spans="4:4" x14ac:dyDescent="0.15">
      <c r="D518" s="141"/>
    </row>
    <row r="519" spans="4:4" x14ac:dyDescent="0.15">
      <c r="D519" s="141"/>
    </row>
    <row r="520" spans="4:4" x14ac:dyDescent="0.15">
      <c r="D520" s="141"/>
    </row>
    <row r="521" spans="4:4" x14ac:dyDescent="0.15">
      <c r="D521" s="141"/>
    </row>
    <row r="522" spans="4:4" x14ac:dyDescent="0.15">
      <c r="D522" s="141"/>
    </row>
    <row r="523" spans="4:4" x14ac:dyDescent="0.15">
      <c r="D523" s="141"/>
    </row>
    <row r="524" spans="4:4" x14ac:dyDescent="0.15">
      <c r="D524" s="141"/>
    </row>
    <row r="525" spans="4:4" x14ac:dyDescent="0.15">
      <c r="D525" s="141"/>
    </row>
    <row r="526" spans="4:4" x14ac:dyDescent="0.15">
      <c r="D526" s="141"/>
    </row>
    <row r="527" spans="4:4" x14ac:dyDescent="0.15">
      <c r="D527" s="141"/>
    </row>
    <row r="528" spans="4:4" x14ac:dyDescent="0.15">
      <c r="D528" s="141"/>
    </row>
    <row r="529" spans="4:4" x14ac:dyDescent="0.15">
      <c r="D529" s="141"/>
    </row>
    <row r="530" spans="4:4" x14ac:dyDescent="0.15">
      <c r="D530" s="141"/>
    </row>
    <row r="531" spans="4:4" x14ac:dyDescent="0.15">
      <c r="D531" s="141"/>
    </row>
    <row r="532" spans="4:4" x14ac:dyDescent="0.15">
      <c r="D532" s="141"/>
    </row>
    <row r="533" spans="4:4" x14ac:dyDescent="0.15">
      <c r="D533" s="141"/>
    </row>
    <row r="534" spans="4:4" x14ac:dyDescent="0.15">
      <c r="D534" s="141"/>
    </row>
    <row r="535" spans="4:4" x14ac:dyDescent="0.15">
      <c r="D535" s="141"/>
    </row>
    <row r="536" spans="4:4" x14ac:dyDescent="0.15">
      <c r="D536" s="141"/>
    </row>
    <row r="537" spans="4:4" x14ac:dyDescent="0.15">
      <c r="D537" s="141"/>
    </row>
    <row r="538" spans="4:4" x14ac:dyDescent="0.15">
      <c r="D538" s="141"/>
    </row>
    <row r="539" spans="4:4" x14ac:dyDescent="0.15">
      <c r="D539" s="141"/>
    </row>
    <row r="540" spans="4:4" x14ac:dyDescent="0.15">
      <c r="D540" s="141"/>
    </row>
    <row r="541" spans="4:4" x14ac:dyDescent="0.15">
      <c r="D541" s="141"/>
    </row>
    <row r="542" spans="4:4" x14ac:dyDescent="0.15">
      <c r="D542" s="141"/>
    </row>
    <row r="543" spans="4:4" x14ac:dyDescent="0.15">
      <c r="D543" s="141"/>
    </row>
    <row r="544" spans="4:4" x14ac:dyDescent="0.15">
      <c r="D544" s="141"/>
    </row>
    <row r="545" spans="4:4" x14ac:dyDescent="0.15">
      <c r="D545" s="141"/>
    </row>
    <row r="546" spans="4:4" x14ac:dyDescent="0.15">
      <c r="D546" s="141"/>
    </row>
    <row r="547" spans="4:4" x14ac:dyDescent="0.15">
      <c r="D547" s="141"/>
    </row>
    <row r="548" spans="4:4" x14ac:dyDescent="0.15">
      <c r="D548" s="141"/>
    </row>
    <row r="549" spans="4:4" x14ac:dyDescent="0.15">
      <c r="D549" s="141"/>
    </row>
    <row r="550" spans="4:4" x14ac:dyDescent="0.15">
      <c r="D550" s="141"/>
    </row>
    <row r="551" spans="4:4" x14ac:dyDescent="0.15">
      <c r="D551" s="141"/>
    </row>
    <row r="552" spans="4:4" x14ac:dyDescent="0.15">
      <c r="D552" s="141"/>
    </row>
    <row r="553" spans="4:4" x14ac:dyDescent="0.15">
      <c r="D553" s="141"/>
    </row>
    <row r="554" spans="4:4" x14ac:dyDescent="0.15">
      <c r="D554" s="141"/>
    </row>
    <row r="555" spans="4:4" x14ac:dyDescent="0.15">
      <c r="D555" s="141"/>
    </row>
    <row r="556" spans="4:4" x14ac:dyDescent="0.15">
      <c r="D556" s="141"/>
    </row>
    <row r="557" spans="4:4" x14ac:dyDescent="0.15">
      <c r="D557" s="141"/>
    </row>
    <row r="558" spans="4:4" x14ac:dyDescent="0.15">
      <c r="D558" s="141"/>
    </row>
    <row r="559" spans="4:4" x14ac:dyDescent="0.15">
      <c r="D559" s="141"/>
    </row>
    <row r="560" spans="4:4" x14ac:dyDescent="0.15">
      <c r="D560" s="141"/>
    </row>
    <row r="561" spans="4:4" x14ac:dyDescent="0.15">
      <c r="D561" s="141"/>
    </row>
    <row r="562" spans="4:4" x14ac:dyDescent="0.15">
      <c r="D562" s="141"/>
    </row>
    <row r="563" spans="4:4" x14ac:dyDescent="0.15">
      <c r="D563" s="141"/>
    </row>
    <row r="564" spans="4:4" x14ac:dyDescent="0.15">
      <c r="D564" s="141"/>
    </row>
    <row r="565" spans="4:4" x14ac:dyDescent="0.15">
      <c r="D565" s="141"/>
    </row>
    <row r="566" spans="4:4" x14ac:dyDescent="0.15">
      <c r="D566" s="141"/>
    </row>
    <row r="567" spans="4:4" x14ac:dyDescent="0.15">
      <c r="D567" s="141"/>
    </row>
    <row r="568" spans="4:4" x14ac:dyDescent="0.15">
      <c r="D568" s="141"/>
    </row>
    <row r="569" spans="4:4" x14ac:dyDescent="0.15">
      <c r="D569" s="141"/>
    </row>
    <row r="570" spans="4:4" x14ac:dyDescent="0.15">
      <c r="D570" s="141"/>
    </row>
    <row r="571" spans="4:4" x14ac:dyDescent="0.15">
      <c r="D571" s="141"/>
    </row>
    <row r="572" spans="4:4" x14ac:dyDescent="0.15">
      <c r="D572" s="141"/>
    </row>
    <row r="573" spans="4:4" x14ac:dyDescent="0.15">
      <c r="D573" s="141"/>
    </row>
    <row r="574" spans="4:4" x14ac:dyDescent="0.15">
      <c r="D574" s="141"/>
    </row>
    <row r="575" spans="4:4" x14ac:dyDescent="0.15">
      <c r="D575" s="141"/>
    </row>
    <row r="576" spans="4:4" x14ac:dyDescent="0.15">
      <c r="D576" s="141"/>
    </row>
    <row r="577" spans="4:4" x14ac:dyDescent="0.15">
      <c r="D577" s="141"/>
    </row>
    <row r="578" spans="4:4" x14ac:dyDescent="0.15">
      <c r="D578" s="141"/>
    </row>
    <row r="579" spans="4:4" x14ac:dyDescent="0.15">
      <c r="D579" s="141"/>
    </row>
    <row r="580" spans="4:4" x14ac:dyDescent="0.15">
      <c r="D580" s="141"/>
    </row>
    <row r="581" spans="4:4" x14ac:dyDescent="0.15">
      <c r="D581" s="141"/>
    </row>
    <row r="582" spans="4:4" x14ac:dyDescent="0.15">
      <c r="D582" s="141"/>
    </row>
    <row r="583" spans="4:4" x14ac:dyDescent="0.15">
      <c r="D583" s="141"/>
    </row>
    <row r="584" spans="4:4" x14ac:dyDescent="0.15">
      <c r="D584" s="141"/>
    </row>
    <row r="585" spans="4:4" x14ac:dyDescent="0.15">
      <c r="D585" s="141"/>
    </row>
    <row r="586" spans="4:4" x14ac:dyDescent="0.15">
      <c r="D586" s="141"/>
    </row>
    <row r="587" spans="4:4" x14ac:dyDescent="0.15">
      <c r="D587" s="141"/>
    </row>
    <row r="588" spans="4:4" x14ac:dyDescent="0.15">
      <c r="D588" s="141"/>
    </row>
    <row r="589" spans="4:4" x14ac:dyDescent="0.15">
      <c r="D589" s="141"/>
    </row>
    <row r="590" spans="4:4" x14ac:dyDescent="0.15">
      <c r="D590" s="141"/>
    </row>
    <row r="591" spans="4:4" x14ac:dyDescent="0.15">
      <c r="D591" s="141"/>
    </row>
    <row r="592" spans="4:4" x14ac:dyDescent="0.15">
      <c r="D592" s="141"/>
    </row>
    <row r="593" spans="4:4" x14ac:dyDescent="0.15">
      <c r="D593" s="141"/>
    </row>
    <row r="594" spans="4:4" x14ac:dyDescent="0.15">
      <c r="D594" s="141"/>
    </row>
    <row r="595" spans="4:4" x14ac:dyDescent="0.15">
      <c r="D595" s="141"/>
    </row>
    <row r="596" spans="4:4" x14ac:dyDescent="0.15">
      <c r="D596" s="141"/>
    </row>
    <row r="597" spans="4:4" x14ac:dyDescent="0.15">
      <c r="D597" s="141"/>
    </row>
    <row r="598" spans="4:4" x14ac:dyDescent="0.15">
      <c r="D598" s="141"/>
    </row>
    <row r="599" spans="4:4" x14ac:dyDescent="0.15">
      <c r="D599" s="141"/>
    </row>
    <row r="600" spans="4:4" x14ac:dyDescent="0.15">
      <c r="D600" s="141"/>
    </row>
    <row r="601" spans="4:4" x14ac:dyDescent="0.15">
      <c r="D601" s="141"/>
    </row>
    <row r="602" spans="4:4" x14ac:dyDescent="0.15">
      <c r="D602" s="141"/>
    </row>
    <row r="603" spans="4:4" x14ac:dyDescent="0.15">
      <c r="D603" s="141"/>
    </row>
    <row r="604" spans="4:4" x14ac:dyDescent="0.15">
      <c r="D604" s="141"/>
    </row>
    <row r="605" spans="4:4" x14ac:dyDescent="0.15">
      <c r="D605" s="141"/>
    </row>
    <row r="606" spans="4:4" x14ac:dyDescent="0.15">
      <c r="D606" s="141"/>
    </row>
    <row r="607" spans="4:4" x14ac:dyDescent="0.15">
      <c r="D607" s="141"/>
    </row>
    <row r="608" spans="4:4" x14ac:dyDescent="0.15">
      <c r="D608" s="141"/>
    </row>
    <row r="609" spans="4:4" x14ac:dyDescent="0.15">
      <c r="D609" s="141"/>
    </row>
    <row r="610" spans="4:4" x14ac:dyDescent="0.15">
      <c r="D610" s="141"/>
    </row>
    <row r="611" spans="4:4" x14ac:dyDescent="0.15">
      <c r="D611" s="141"/>
    </row>
    <row r="612" spans="4:4" x14ac:dyDescent="0.15">
      <c r="D612" s="141"/>
    </row>
    <row r="613" spans="4:4" x14ac:dyDescent="0.15">
      <c r="D613" s="141"/>
    </row>
    <row r="614" spans="4:4" x14ac:dyDescent="0.15">
      <c r="D614" s="141"/>
    </row>
    <row r="615" spans="4:4" x14ac:dyDescent="0.15">
      <c r="D615" s="141"/>
    </row>
    <row r="616" spans="4:4" x14ac:dyDescent="0.15">
      <c r="D616" s="141"/>
    </row>
    <row r="617" spans="4:4" x14ac:dyDescent="0.15">
      <c r="D617" s="141"/>
    </row>
    <row r="618" spans="4:4" x14ac:dyDescent="0.15">
      <c r="D618" s="141"/>
    </row>
    <row r="619" spans="4:4" x14ac:dyDescent="0.15">
      <c r="D619" s="141"/>
    </row>
    <row r="620" spans="4:4" x14ac:dyDescent="0.15">
      <c r="D620" s="141"/>
    </row>
    <row r="621" spans="4:4" x14ac:dyDescent="0.15">
      <c r="D621" s="141"/>
    </row>
    <row r="622" spans="4:4" x14ac:dyDescent="0.15">
      <c r="D622" s="141"/>
    </row>
    <row r="623" spans="4:4" x14ac:dyDescent="0.15">
      <c r="D623" s="141"/>
    </row>
    <row r="624" spans="4:4" x14ac:dyDescent="0.15">
      <c r="D624" s="141"/>
    </row>
    <row r="625" spans="4:4" x14ac:dyDescent="0.15">
      <c r="D625" s="141"/>
    </row>
    <row r="626" spans="4:4" x14ac:dyDescent="0.15">
      <c r="D626" s="141"/>
    </row>
    <row r="627" spans="4:4" x14ac:dyDescent="0.15">
      <c r="D627" s="141"/>
    </row>
    <row r="628" spans="4:4" x14ac:dyDescent="0.15">
      <c r="D628" s="141"/>
    </row>
    <row r="629" spans="4:4" x14ac:dyDescent="0.15">
      <c r="D629" s="141"/>
    </row>
    <row r="630" spans="4:4" x14ac:dyDescent="0.15">
      <c r="D630" s="141"/>
    </row>
    <row r="631" spans="4:4" x14ac:dyDescent="0.15">
      <c r="D631" s="141"/>
    </row>
    <row r="632" spans="4:4" x14ac:dyDescent="0.15">
      <c r="D632" s="141"/>
    </row>
    <row r="633" spans="4:4" x14ac:dyDescent="0.15">
      <c r="D633" s="141"/>
    </row>
    <row r="634" spans="4:4" x14ac:dyDescent="0.15">
      <c r="D634" s="141"/>
    </row>
    <row r="635" spans="4:4" x14ac:dyDescent="0.15">
      <c r="D635" s="141"/>
    </row>
    <row r="636" spans="4:4" x14ac:dyDescent="0.15">
      <c r="D636" s="141"/>
    </row>
    <row r="637" spans="4:4" x14ac:dyDescent="0.15">
      <c r="D637" s="141"/>
    </row>
    <row r="638" spans="4:4" x14ac:dyDescent="0.15">
      <c r="D638" s="141"/>
    </row>
    <row r="639" spans="4:4" x14ac:dyDescent="0.15">
      <c r="D639" s="141"/>
    </row>
    <row r="640" spans="4:4" x14ac:dyDescent="0.15">
      <c r="D640" s="141"/>
    </row>
    <row r="641" spans="4:4" x14ac:dyDescent="0.15">
      <c r="D641" s="141"/>
    </row>
    <row r="642" spans="4:4" x14ac:dyDescent="0.15">
      <c r="D642" s="141"/>
    </row>
    <row r="643" spans="4:4" x14ac:dyDescent="0.15">
      <c r="D643" s="141"/>
    </row>
    <row r="644" spans="4:4" x14ac:dyDescent="0.15">
      <c r="D644" s="141"/>
    </row>
    <row r="645" spans="4:4" x14ac:dyDescent="0.15">
      <c r="D645" s="141"/>
    </row>
    <row r="646" spans="4:4" x14ac:dyDescent="0.15">
      <c r="D646" s="141"/>
    </row>
    <row r="647" spans="4:4" x14ac:dyDescent="0.15">
      <c r="D647" s="141"/>
    </row>
    <row r="648" spans="4:4" x14ac:dyDescent="0.15">
      <c r="D648" s="141"/>
    </row>
    <row r="649" spans="4:4" x14ac:dyDescent="0.15">
      <c r="D649" s="141"/>
    </row>
    <row r="650" spans="4:4" x14ac:dyDescent="0.15">
      <c r="D650" s="141"/>
    </row>
    <row r="651" spans="4:4" x14ac:dyDescent="0.15">
      <c r="D651" s="141"/>
    </row>
    <row r="652" spans="4:4" x14ac:dyDescent="0.15">
      <c r="D652" s="141"/>
    </row>
    <row r="653" spans="4:4" x14ac:dyDescent="0.15">
      <c r="D653" s="141"/>
    </row>
    <row r="654" spans="4:4" x14ac:dyDescent="0.15">
      <c r="D654" s="141"/>
    </row>
    <row r="655" spans="4:4" x14ac:dyDescent="0.15">
      <c r="D655" s="141"/>
    </row>
    <row r="656" spans="4:4" x14ac:dyDescent="0.15">
      <c r="D656" s="141"/>
    </row>
    <row r="657" spans="4:4" x14ac:dyDescent="0.15">
      <c r="D657" s="141"/>
    </row>
    <row r="658" spans="4:4" x14ac:dyDescent="0.15">
      <c r="D658" s="141"/>
    </row>
    <row r="659" spans="4:4" x14ac:dyDescent="0.15">
      <c r="D659" s="141"/>
    </row>
    <row r="660" spans="4:4" x14ac:dyDescent="0.15">
      <c r="D660" s="141"/>
    </row>
    <row r="661" spans="4:4" x14ac:dyDescent="0.15">
      <c r="D661" s="141"/>
    </row>
    <row r="662" spans="4:4" x14ac:dyDescent="0.15">
      <c r="D662" s="141"/>
    </row>
    <row r="663" spans="4:4" x14ac:dyDescent="0.15">
      <c r="D663" s="141"/>
    </row>
    <row r="664" spans="4:4" x14ac:dyDescent="0.15">
      <c r="D664" s="141"/>
    </row>
    <row r="665" spans="4:4" x14ac:dyDescent="0.15">
      <c r="D665" s="141"/>
    </row>
    <row r="666" spans="4:4" x14ac:dyDescent="0.15">
      <c r="D666" s="141"/>
    </row>
    <row r="667" spans="4:4" x14ac:dyDescent="0.15">
      <c r="D667" s="141"/>
    </row>
    <row r="668" spans="4:4" x14ac:dyDescent="0.15">
      <c r="D668" s="141"/>
    </row>
    <row r="669" spans="4:4" x14ac:dyDescent="0.15">
      <c r="D669" s="141"/>
    </row>
    <row r="670" spans="4:4" x14ac:dyDescent="0.15">
      <c r="D670" s="141"/>
    </row>
    <row r="671" spans="4:4" x14ac:dyDescent="0.15">
      <c r="D671" s="141"/>
    </row>
    <row r="672" spans="4:4" x14ac:dyDescent="0.15">
      <c r="D672" s="141"/>
    </row>
    <row r="673" spans="4:4" x14ac:dyDescent="0.15">
      <c r="D673" s="141"/>
    </row>
    <row r="674" spans="4:4" x14ac:dyDescent="0.15">
      <c r="D674" s="141"/>
    </row>
    <row r="675" spans="4:4" x14ac:dyDescent="0.15">
      <c r="D675" s="141"/>
    </row>
    <row r="676" spans="4:4" x14ac:dyDescent="0.15">
      <c r="D676" s="141"/>
    </row>
    <row r="677" spans="4:4" x14ac:dyDescent="0.15">
      <c r="D677" s="141"/>
    </row>
    <row r="678" spans="4:4" x14ac:dyDescent="0.15">
      <c r="D678" s="141"/>
    </row>
    <row r="679" spans="4:4" x14ac:dyDescent="0.15">
      <c r="D679" s="141"/>
    </row>
    <row r="680" spans="4:4" x14ac:dyDescent="0.15">
      <c r="D680" s="141"/>
    </row>
    <row r="681" spans="4:4" x14ac:dyDescent="0.15">
      <c r="D681" s="141"/>
    </row>
    <row r="682" spans="4:4" x14ac:dyDescent="0.15">
      <c r="D682" s="141"/>
    </row>
    <row r="683" spans="4:4" x14ac:dyDescent="0.15">
      <c r="D683" s="141"/>
    </row>
    <row r="684" spans="4:4" x14ac:dyDescent="0.15">
      <c r="D684" s="141"/>
    </row>
    <row r="685" spans="4:4" x14ac:dyDescent="0.15">
      <c r="D685" s="141"/>
    </row>
    <row r="686" spans="4:4" x14ac:dyDescent="0.15">
      <c r="D686" s="141"/>
    </row>
    <row r="687" spans="4:4" x14ac:dyDescent="0.15">
      <c r="D687" s="141"/>
    </row>
    <row r="688" spans="4:4" x14ac:dyDescent="0.15">
      <c r="D688" s="141"/>
    </row>
    <row r="689" spans="4:4" x14ac:dyDescent="0.15">
      <c r="D689" s="141"/>
    </row>
    <row r="690" spans="4:4" x14ac:dyDescent="0.15">
      <c r="D690" s="141"/>
    </row>
    <row r="691" spans="4:4" x14ac:dyDescent="0.15">
      <c r="D691" s="141"/>
    </row>
    <row r="692" spans="4:4" x14ac:dyDescent="0.15">
      <c r="D692" s="141"/>
    </row>
    <row r="693" spans="4:4" x14ac:dyDescent="0.15">
      <c r="D693" s="141"/>
    </row>
    <row r="694" spans="4:4" x14ac:dyDescent="0.15">
      <c r="D694" s="141"/>
    </row>
    <row r="695" spans="4:4" x14ac:dyDescent="0.15">
      <c r="D695" s="141"/>
    </row>
    <row r="696" spans="4:4" x14ac:dyDescent="0.15">
      <c r="D696" s="141"/>
    </row>
    <row r="697" spans="4:4" x14ac:dyDescent="0.15">
      <c r="D697" s="141"/>
    </row>
    <row r="698" spans="4:4" x14ac:dyDescent="0.15">
      <c r="D698" s="141"/>
    </row>
    <row r="699" spans="4:4" x14ac:dyDescent="0.15">
      <c r="D699" s="141"/>
    </row>
    <row r="700" spans="4:4" x14ac:dyDescent="0.15">
      <c r="D700" s="141"/>
    </row>
    <row r="701" spans="4:4" x14ac:dyDescent="0.15">
      <c r="D701" s="141"/>
    </row>
    <row r="702" spans="4:4" x14ac:dyDescent="0.15">
      <c r="D702" s="141"/>
    </row>
    <row r="703" spans="4:4" x14ac:dyDescent="0.15">
      <c r="D703" s="141"/>
    </row>
    <row r="704" spans="4:4" x14ac:dyDescent="0.15">
      <c r="D704" s="141"/>
    </row>
    <row r="705" spans="4:4" x14ac:dyDescent="0.15">
      <c r="D705" s="141"/>
    </row>
    <row r="706" spans="4:4" x14ac:dyDescent="0.15">
      <c r="D706" s="141"/>
    </row>
    <row r="707" spans="4:4" x14ac:dyDescent="0.15">
      <c r="D707" s="141"/>
    </row>
    <row r="708" spans="4:4" x14ac:dyDescent="0.15">
      <c r="D708" s="141"/>
    </row>
    <row r="709" spans="4:4" x14ac:dyDescent="0.15">
      <c r="D709" s="141"/>
    </row>
    <row r="710" spans="4:4" x14ac:dyDescent="0.15">
      <c r="D710" s="141"/>
    </row>
    <row r="711" spans="4:4" x14ac:dyDescent="0.15">
      <c r="D711" s="141"/>
    </row>
    <row r="712" spans="4:4" x14ac:dyDescent="0.15">
      <c r="D712" s="141"/>
    </row>
    <row r="713" spans="4:4" x14ac:dyDescent="0.15">
      <c r="D713" s="141"/>
    </row>
    <row r="714" spans="4:4" x14ac:dyDescent="0.15">
      <c r="D714" s="141"/>
    </row>
    <row r="715" spans="4:4" x14ac:dyDescent="0.15">
      <c r="D715" s="141"/>
    </row>
    <row r="716" spans="4:4" x14ac:dyDescent="0.15">
      <c r="D716" s="141"/>
    </row>
    <row r="717" spans="4:4" x14ac:dyDescent="0.15">
      <c r="D717" s="141"/>
    </row>
    <row r="718" spans="4:4" x14ac:dyDescent="0.15">
      <c r="D718" s="141"/>
    </row>
    <row r="719" spans="4:4" x14ac:dyDescent="0.15">
      <c r="D719" s="141"/>
    </row>
    <row r="720" spans="4:4" x14ac:dyDescent="0.15">
      <c r="D720" s="141"/>
    </row>
    <row r="721" spans="4:4" x14ac:dyDescent="0.15">
      <c r="D721" s="141"/>
    </row>
    <row r="722" spans="4:4" x14ac:dyDescent="0.15">
      <c r="D722" s="141"/>
    </row>
    <row r="723" spans="4:4" x14ac:dyDescent="0.15">
      <c r="D723" s="141"/>
    </row>
    <row r="724" spans="4:4" x14ac:dyDescent="0.15">
      <c r="D724" s="141"/>
    </row>
    <row r="725" spans="4:4" x14ac:dyDescent="0.15">
      <c r="D725" s="141"/>
    </row>
    <row r="726" spans="4:4" x14ac:dyDescent="0.15">
      <c r="D726" s="141"/>
    </row>
    <row r="727" spans="4:4" x14ac:dyDescent="0.15">
      <c r="D727" s="141"/>
    </row>
    <row r="728" spans="4:4" x14ac:dyDescent="0.15">
      <c r="D728" s="141"/>
    </row>
    <row r="729" spans="4:4" x14ac:dyDescent="0.15">
      <c r="D729" s="141"/>
    </row>
    <row r="730" spans="4:4" x14ac:dyDescent="0.15">
      <c r="D730" s="141"/>
    </row>
    <row r="731" spans="4:4" x14ac:dyDescent="0.15">
      <c r="D731" s="141"/>
    </row>
    <row r="732" spans="4:4" x14ac:dyDescent="0.15">
      <c r="D732" s="141"/>
    </row>
    <row r="733" spans="4:4" x14ac:dyDescent="0.15">
      <c r="D733" s="141"/>
    </row>
    <row r="734" spans="4:4" x14ac:dyDescent="0.15">
      <c r="D734" s="141"/>
    </row>
    <row r="735" spans="4:4" x14ac:dyDescent="0.15">
      <c r="D735" s="141"/>
    </row>
    <row r="736" spans="4:4" x14ac:dyDescent="0.15">
      <c r="D736" s="141"/>
    </row>
    <row r="737" spans="4:4" x14ac:dyDescent="0.15">
      <c r="D737" s="141"/>
    </row>
    <row r="738" spans="4:4" x14ac:dyDescent="0.15">
      <c r="D738" s="141"/>
    </row>
    <row r="739" spans="4:4" x14ac:dyDescent="0.15">
      <c r="D739" s="141"/>
    </row>
    <row r="740" spans="4:4" x14ac:dyDescent="0.15">
      <c r="D740" s="141"/>
    </row>
    <row r="741" spans="4:4" x14ac:dyDescent="0.15">
      <c r="D741" s="141"/>
    </row>
    <row r="742" spans="4:4" x14ac:dyDescent="0.15">
      <c r="D742" s="141"/>
    </row>
    <row r="743" spans="4:4" x14ac:dyDescent="0.15">
      <c r="D743" s="141"/>
    </row>
    <row r="744" spans="4:4" x14ac:dyDescent="0.15">
      <c r="D744" s="141"/>
    </row>
    <row r="745" spans="4:4" x14ac:dyDescent="0.15">
      <c r="D745" s="141"/>
    </row>
    <row r="746" spans="4:4" x14ac:dyDescent="0.15">
      <c r="D746" s="141"/>
    </row>
    <row r="747" spans="4:4" x14ac:dyDescent="0.15">
      <c r="D747" s="141"/>
    </row>
    <row r="748" spans="4:4" x14ac:dyDescent="0.15">
      <c r="D748" s="141"/>
    </row>
    <row r="749" spans="4:4" x14ac:dyDescent="0.15">
      <c r="D749" s="141"/>
    </row>
    <row r="750" spans="4:4" x14ac:dyDescent="0.15">
      <c r="D750" s="141"/>
    </row>
    <row r="751" spans="4:4" x14ac:dyDescent="0.15">
      <c r="D751" s="141"/>
    </row>
    <row r="752" spans="4:4" x14ac:dyDescent="0.15">
      <c r="D752" s="141"/>
    </row>
    <row r="753" spans="4:4" x14ac:dyDescent="0.15">
      <c r="D753" s="141"/>
    </row>
    <row r="754" spans="4:4" x14ac:dyDescent="0.15">
      <c r="D754" s="141"/>
    </row>
    <row r="755" spans="4:4" x14ac:dyDescent="0.15">
      <c r="D755" s="141"/>
    </row>
    <row r="756" spans="4:4" x14ac:dyDescent="0.15">
      <c r="D756" s="141"/>
    </row>
    <row r="757" spans="4:4" x14ac:dyDescent="0.15">
      <c r="D757" s="141"/>
    </row>
    <row r="758" spans="4:4" x14ac:dyDescent="0.15">
      <c r="D758" s="141"/>
    </row>
    <row r="759" spans="4:4" x14ac:dyDescent="0.15">
      <c r="D759" s="141"/>
    </row>
    <row r="760" spans="4:4" x14ac:dyDescent="0.15">
      <c r="D760" s="141"/>
    </row>
    <row r="761" spans="4:4" x14ac:dyDescent="0.15">
      <c r="D761" s="141"/>
    </row>
    <row r="762" spans="4:4" x14ac:dyDescent="0.15">
      <c r="D762" s="141"/>
    </row>
    <row r="763" spans="4:4" x14ac:dyDescent="0.15">
      <c r="D763" s="141"/>
    </row>
    <row r="764" spans="4:4" x14ac:dyDescent="0.15">
      <c r="D764" s="141"/>
    </row>
    <row r="765" spans="4:4" x14ac:dyDescent="0.15">
      <c r="D765" s="141"/>
    </row>
    <row r="766" spans="4:4" x14ac:dyDescent="0.15">
      <c r="D766" s="141"/>
    </row>
    <row r="767" spans="4:4" x14ac:dyDescent="0.15">
      <c r="D767" s="141"/>
    </row>
    <row r="768" spans="4:4" x14ac:dyDescent="0.15">
      <c r="D768" s="141"/>
    </row>
    <row r="769" spans="4:4" x14ac:dyDescent="0.15">
      <c r="D769" s="141"/>
    </row>
    <row r="770" spans="4:4" x14ac:dyDescent="0.15">
      <c r="D770" s="141"/>
    </row>
    <row r="771" spans="4:4" x14ac:dyDescent="0.15">
      <c r="D771" s="141"/>
    </row>
    <row r="772" spans="4:4" x14ac:dyDescent="0.15">
      <c r="D772" s="141"/>
    </row>
    <row r="773" spans="4:4" x14ac:dyDescent="0.15">
      <c r="D773" s="141"/>
    </row>
    <row r="774" spans="4:4" x14ac:dyDescent="0.15">
      <c r="D774" s="141"/>
    </row>
    <row r="775" spans="4:4" x14ac:dyDescent="0.15">
      <c r="D775" s="141"/>
    </row>
    <row r="776" spans="4:4" x14ac:dyDescent="0.15">
      <c r="D776" s="141"/>
    </row>
    <row r="777" spans="4:4" x14ac:dyDescent="0.15">
      <c r="D777" s="141"/>
    </row>
    <row r="778" spans="4:4" x14ac:dyDescent="0.15">
      <c r="D778" s="141"/>
    </row>
    <row r="779" spans="4:4" x14ac:dyDescent="0.15">
      <c r="D779" s="141"/>
    </row>
    <row r="780" spans="4:4" x14ac:dyDescent="0.15">
      <c r="D780" s="141"/>
    </row>
    <row r="781" spans="4:4" x14ac:dyDescent="0.15">
      <c r="D781" s="141"/>
    </row>
    <row r="782" spans="4:4" x14ac:dyDescent="0.15">
      <c r="D782" s="141"/>
    </row>
    <row r="783" spans="4:4" x14ac:dyDescent="0.15">
      <c r="D783" s="141"/>
    </row>
    <row r="784" spans="4:4" x14ac:dyDescent="0.15">
      <c r="D784" s="141"/>
    </row>
    <row r="785" spans="4:4" x14ac:dyDescent="0.15">
      <c r="D785" s="141"/>
    </row>
    <row r="786" spans="4:4" x14ac:dyDescent="0.15">
      <c r="D786" s="141"/>
    </row>
    <row r="787" spans="4:4" x14ac:dyDescent="0.15">
      <c r="D787" s="141"/>
    </row>
    <row r="788" spans="4:4" x14ac:dyDescent="0.15">
      <c r="D788" s="141"/>
    </row>
    <row r="789" spans="4:4" x14ac:dyDescent="0.15">
      <c r="D789" s="141"/>
    </row>
    <row r="790" spans="4:4" x14ac:dyDescent="0.15">
      <c r="D790" s="141"/>
    </row>
    <row r="791" spans="4:4" x14ac:dyDescent="0.15">
      <c r="D791" s="141"/>
    </row>
    <row r="792" spans="4:4" x14ac:dyDescent="0.15">
      <c r="D792" s="141"/>
    </row>
    <row r="793" spans="4:4" x14ac:dyDescent="0.15">
      <c r="D793" s="141"/>
    </row>
    <row r="794" spans="4:4" x14ac:dyDescent="0.15">
      <c r="D794" s="141"/>
    </row>
    <row r="795" spans="4:4" x14ac:dyDescent="0.15">
      <c r="D795" s="141"/>
    </row>
    <row r="796" spans="4:4" x14ac:dyDescent="0.15">
      <c r="D796" s="141"/>
    </row>
    <row r="797" spans="4:4" x14ac:dyDescent="0.15">
      <c r="D797" s="141"/>
    </row>
    <row r="798" spans="4:4" x14ac:dyDescent="0.15">
      <c r="D798" s="141"/>
    </row>
    <row r="799" spans="4:4" x14ac:dyDescent="0.15">
      <c r="D799" s="141"/>
    </row>
    <row r="800" spans="4:4" x14ac:dyDescent="0.15">
      <c r="D800" s="141"/>
    </row>
    <row r="801" spans="4:4" x14ac:dyDescent="0.15">
      <c r="D801" s="141"/>
    </row>
    <row r="802" spans="4:4" x14ac:dyDescent="0.15">
      <c r="D802" s="141"/>
    </row>
    <row r="803" spans="4:4" x14ac:dyDescent="0.15">
      <c r="D803" s="141"/>
    </row>
    <row r="804" spans="4:4" x14ac:dyDescent="0.15">
      <c r="D804" s="141"/>
    </row>
    <row r="805" spans="4:4" x14ac:dyDescent="0.15">
      <c r="D805" s="141"/>
    </row>
    <row r="806" spans="4:4" x14ac:dyDescent="0.15">
      <c r="D806" s="141"/>
    </row>
    <row r="807" spans="4:4" x14ac:dyDescent="0.15">
      <c r="D807" s="141"/>
    </row>
    <row r="808" spans="4:4" x14ac:dyDescent="0.15">
      <c r="D808" s="141"/>
    </row>
    <row r="809" spans="4:4" x14ac:dyDescent="0.15">
      <c r="D809" s="141"/>
    </row>
    <row r="810" spans="4:4" x14ac:dyDescent="0.15">
      <c r="D810" s="141"/>
    </row>
    <row r="811" spans="4:4" x14ac:dyDescent="0.15">
      <c r="D811" s="141"/>
    </row>
    <row r="812" spans="4:4" x14ac:dyDescent="0.15">
      <c r="D812" s="141"/>
    </row>
    <row r="813" spans="4:4" x14ac:dyDescent="0.15">
      <c r="D813" s="141"/>
    </row>
    <row r="814" spans="4:4" x14ac:dyDescent="0.15">
      <c r="D814" s="141"/>
    </row>
    <row r="815" spans="4:4" x14ac:dyDescent="0.15">
      <c r="D815" s="141"/>
    </row>
    <row r="816" spans="4:4" x14ac:dyDescent="0.15">
      <c r="D816" s="141"/>
    </row>
    <row r="817" spans="4:4" x14ac:dyDescent="0.15">
      <c r="D817" s="141"/>
    </row>
    <row r="818" spans="4:4" x14ac:dyDescent="0.15">
      <c r="D818" s="141"/>
    </row>
    <row r="819" spans="4:4" x14ac:dyDescent="0.15">
      <c r="D819" s="141"/>
    </row>
    <row r="820" spans="4:4" x14ac:dyDescent="0.15">
      <c r="D820" s="141"/>
    </row>
    <row r="821" spans="4:4" x14ac:dyDescent="0.15">
      <c r="D821" s="141"/>
    </row>
    <row r="822" spans="4:4" x14ac:dyDescent="0.15">
      <c r="D822" s="141"/>
    </row>
    <row r="823" spans="4:4" x14ac:dyDescent="0.15">
      <c r="D823" s="141"/>
    </row>
    <row r="824" spans="4:4" x14ac:dyDescent="0.15">
      <c r="D824" s="141"/>
    </row>
    <row r="825" spans="4:4" x14ac:dyDescent="0.15">
      <c r="D825" s="141"/>
    </row>
    <row r="826" spans="4:4" x14ac:dyDescent="0.15">
      <c r="D826" s="141"/>
    </row>
    <row r="827" spans="4:4" x14ac:dyDescent="0.15">
      <c r="D827" s="141"/>
    </row>
    <row r="828" spans="4:4" x14ac:dyDescent="0.15">
      <c r="D828" s="141"/>
    </row>
    <row r="829" spans="4:4" x14ac:dyDescent="0.15">
      <c r="D829" s="141"/>
    </row>
    <row r="830" spans="4:4" x14ac:dyDescent="0.15">
      <c r="D830" s="141"/>
    </row>
    <row r="831" spans="4:4" x14ac:dyDescent="0.15">
      <c r="D831" s="141"/>
    </row>
    <row r="832" spans="4:4" x14ac:dyDescent="0.15">
      <c r="D832" s="141"/>
    </row>
    <row r="833" spans="4:4" x14ac:dyDescent="0.15">
      <c r="D833" s="141"/>
    </row>
    <row r="834" spans="4:4" x14ac:dyDescent="0.15">
      <c r="D834" s="141"/>
    </row>
    <row r="835" spans="4:4" x14ac:dyDescent="0.15">
      <c r="D835" s="141"/>
    </row>
    <row r="836" spans="4:4" x14ac:dyDescent="0.15">
      <c r="D836" s="141"/>
    </row>
    <row r="837" spans="4:4" x14ac:dyDescent="0.15">
      <c r="D837" s="141"/>
    </row>
    <row r="838" spans="4:4" x14ac:dyDescent="0.15">
      <c r="D838" s="141"/>
    </row>
    <row r="839" spans="4:4" x14ac:dyDescent="0.15">
      <c r="D839" s="141"/>
    </row>
    <row r="840" spans="4:4" x14ac:dyDescent="0.15">
      <c r="D840" s="141"/>
    </row>
    <row r="841" spans="4:4" x14ac:dyDescent="0.15">
      <c r="D841" s="141"/>
    </row>
    <row r="842" spans="4:4" x14ac:dyDescent="0.15">
      <c r="D842" s="141"/>
    </row>
    <row r="843" spans="4:4" x14ac:dyDescent="0.15">
      <c r="D843" s="141"/>
    </row>
    <row r="844" spans="4:4" x14ac:dyDescent="0.15">
      <c r="D844" s="141"/>
    </row>
    <row r="845" spans="4:4" x14ac:dyDescent="0.15">
      <c r="D845" s="141"/>
    </row>
    <row r="846" spans="4:4" x14ac:dyDescent="0.15">
      <c r="D846" s="141"/>
    </row>
    <row r="847" spans="4:4" x14ac:dyDescent="0.15">
      <c r="D847" s="141"/>
    </row>
    <row r="848" spans="4:4" x14ac:dyDescent="0.15">
      <c r="D848" s="141"/>
    </row>
    <row r="849" spans="4:4" x14ac:dyDescent="0.15">
      <c r="D849" s="141"/>
    </row>
    <row r="850" spans="4:4" x14ac:dyDescent="0.15">
      <c r="D850" s="141"/>
    </row>
    <row r="851" spans="4:4" x14ac:dyDescent="0.15">
      <c r="D851" s="141"/>
    </row>
    <row r="852" spans="4:4" x14ac:dyDescent="0.15">
      <c r="D852" s="141"/>
    </row>
    <row r="853" spans="4:4" x14ac:dyDescent="0.15">
      <c r="D853" s="141"/>
    </row>
    <row r="854" spans="4:4" x14ac:dyDescent="0.15">
      <c r="D854" s="141"/>
    </row>
    <row r="855" spans="4:4" x14ac:dyDescent="0.15">
      <c r="D855" s="141"/>
    </row>
    <row r="856" spans="4:4" x14ac:dyDescent="0.15">
      <c r="D856" s="141"/>
    </row>
    <row r="857" spans="4:4" x14ac:dyDescent="0.15">
      <c r="D857" s="141"/>
    </row>
    <row r="858" spans="4:4" x14ac:dyDescent="0.15">
      <c r="D858" s="141"/>
    </row>
    <row r="859" spans="4:4" x14ac:dyDescent="0.15">
      <c r="D859" s="141"/>
    </row>
    <row r="860" spans="4:4" x14ac:dyDescent="0.15">
      <c r="D860" s="141"/>
    </row>
    <row r="861" spans="4:4" x14ac:dyDescent="0.15">
      <c r="D861" s="141"/>
    </row>
    <row r="862" spans="4:4" x14ac:dyDescent="0.15">
      <c r="D862" s="141"/>
    </row>
    <row r="863" spans="4:4" x14ac:dyDescent="0.15">
      <c r="D863" s="141"/>
    </row>
    <row r="864" spans="4:4" x14ac:dyDescent="0.15">
      <c r="D864" s="141"/>
    </row>
    <row r="865" spans="4:4" x14ac:dyDescent="0.15">
      <c r="D865" s="141"/>
    </row>
    <row r="866" spans="4:4" x14ac:dyDescent="0.15">
      <c r="D866" s="141"/>
    </row>
    <row r="867" spans="4:4" x14ac:dyDescent="0.15">
      <c r="D867" s="141"/>
    </row>
    <row r="868" spans="4:4" x14ac:dyDescent="0.15">
      <c r="D868" s="141"/>
    </row>
    <row r="869" spans="4:4" x14ac:dyDescent="0.15">
      <c r="D869" s="141"/>
    </row>
    <row r="870" spans="4:4" x14ac:dyDescent="0.15">
      <c r="D870" s="141"/>
    </row>
    <row r="871" spans="4:4" x14ac:dyDescent="0.15">
      <c r="D871" s="141"/>
    </row>
    <row r="872" spans="4:4" x14ac:dyDescent="0.15">
      <c r="D872" s="141"/>
    </row>
    <row r="873" spans="4:4" x14ac:dyDescent="0.15">
      <c r="D873" s="141"/>
    </row>
    <row r="874" spans="4:4" x14ac:dyDescent="0.15">
      <c r="D874" s="141"/>
    </row>
    <row r="875" spans="4:4" x14ac:dyDescent="0.15">
      <c r="D875" s="141"/>
    </row>
    <row r="876" spans="4:4" x14ac:dyDescent="0.15">
      <c r="D876" s="141"/>
    </row>
    <row r="877" spans="4:4" x14ac:dyDescent="0.15">
      <c r="D877" s="141"/>
    </row>
    <row r="878" spans="4:4" x14ac:dyDescent="0.15">
      <c r="D878" s="141"/>
    </row>
    <row r="879" spans="4:4" x14ac:dyDescent="0.15">
      <c r="D879" s="141"/>
    </row>
    <row r="880" spans="4:4" x14ac:dyDescent="0.15">
      <c r="D880" s="141"/>
    </row>
    <row r="881" spans="4:4" x14ac:dyDescent="0.15">
      <c r="D881" s="141"/>
    </row>
    <row r="882" spans="4:4" x14ac:dyDescent="0.15">
      <c r="D882" s="141"/>
    </row>
    <row r="883" spans="4:4" x14ac:dyDescent="0.15">
      <c r="D883" s="141"/>
    </row>
    <row r="884" spans="4:4" x14ac:dyDescent="0.15">
      <c r="D884" s="141"/>
    </row>
    <row r="885" spans="4:4" x14ac:dyDescent="0.15">
      <c r="D885" s="141"/>
    </row>
    <row r="886" spans="4:4" x14ac:dyDescent="0.15">
      <c r="D886" s="141"/>
    </row>
    <row r="887" spans="4:4" x14ac:dyDescent="0.15">
      <c r="D887" s="141"/>
    </row>
    <row r="888" spans="4:4" x14ac:dyDescent="0.15">
      <c r="D888" s="141"/>
    </row>
    <row r="889" spans="4:4" x14ac:dyDescent="0.15">
      <c r="D889" s="141"/>
    </row>
    <row r="890" spans="4:4" x14ac:dyDescent="0.15">
      <c r="D890" s="141"/>
    </row>
    <row r="891" spans="4:4" x14ac:dyDescent="0.15">
      <c r="D891" s="141"/>
    </row>
    <row r="892" spans="4:4" x14ac:dyDescent="0.15">
      <c r="D892" s="141"/>
    </row>
    <row r="893" spans="4:4" x14ac:dyDescent="0.15">
      <c r="D893" s="141"/>
    </row>
    <row r="894" spans="4:4" x14ac:dyDescent="0.15">
      <c r="D894" s="141"/>
    </row>
    <row r="895" spans="4:4" x14ac:dyDescent="0.15">
      <c r="D895" s="141"/>
    </row>
    <row r="896" spans="4:4" x14ac:dyDescent="0.15">
      <c r="D896" s="141"/>
    </row>
    <row r="897" spans="4:4" x14ac:dyDescent="0.15">
      <c r="D897" s="141"/>
    </row>
    <row r="898" spans="4:4" x14ac:dyDescent="0.15">
      <c r="D898" s="141"/>
    </row>
    <row r="899" spans="4:4" x14ac:dyDescent="0.15">
      <c r="D899" s="141"/>
    </row>
    <row r="900" spans="4:4" x14ac:dyDescent="0.15">
      <c r="D900" s="141"/>
    </row>
    <row r="901" spans="4:4" x14ac:dyDescent="0.15">
      <c r="D901" s="141"/>
    </row>
    <row r="902" spans="4:4" x14ac:dyDescent="0.15">
      <c r="D902" s="141"/>
    </row>
    <row r="903" spans="4:4" x14ac:dyDescent="0.15">
      <c r="D903" s="141"/>
    </row>
    <row r="904" spans="4:4" x14ac:dyDescent="0.15">
      <c r="D904" s="141"/>
    </row>
    <row r="905" spans="4:4" x14ac:dyDescent="0.15">
      <c r="D905" s="141"/>
    </row>
    <row r="906" spans="4:4" x14ac:dyDescent="0.15">
      <c r="D906" s="141"/>
    </row>
    <row r="907" spans="4:4" x14ac:dyDescent="0.15">
      <c r="D907" s="141"/>
    </row>
    <row r="908" spans="4:4" x14ac:dyDescent="0.15">
      <c r="D908" s="141"/>
    </row>
    <row r="909" spans="4:4" x14ac:dyDescent="0.15">
      <c r="D909" s="141"/>
    </row>
    <row r="910" spans="4:4" x14ac:dyDescent="0.15">
      <c r="D910" s="141"/>
    </row>
    <row r="911" spans="4:4" x14ac:dyDescent="0.15">
      <c r="D911" s="141"/>
    </row>
    <row r="912" spans="4:4" x14ac:dyDescent="0.15">
      <c r="D912" s="141"/>
    </row>
    <row r="913" spans="4:4" x14ac:dyDescent="0.15">
      <c r="D913" s="141"/>
    </row>
    <row r="914" spans="4:4" x14ac:dyDescent="0.15">
      <c r="D914" s="141"/>
    </row>
    <row r="915" spans="4:4" x14ac:dyDescent="0.15">
      <c r="D915" s="141"/>
    </row>
    <row r="916" spans="4:4" x14ac:dyDescent="0.15">
      <c r="D916" s="141"/>
    </row>
    <row r="917" spans="4:4" x14ac:dyDescent="0.15">
      <c r="D917" s="141"/>
    </row>
    <row r="918" spans="4:4" x14ac:dyDescent="0.15">
      <c r="D918" s="141"/>
    </row>
    <row r="919" spans="4:4" x14ac:dyDescent="0.15">
      <c r="D919" s="141"/>
    </row>
    <row r="920" spans="4:4" x14ac:dyDescent="0.15">
      <c r="D920" s="141"/>
    </row>
    <row r="921" spans="4:4" x14ac:dyDescent="0.15">
      <c r="D921" s="141"/>
    </row>
    <row r="922" spans="4:4" x14ac:dyDescent="0.15">
      <c r="D922" s="141"/>
    </row>
    <row r="923" spans="4:4" x14ac:dyDescent="0.15">
      <c r="D923" s="141"/>
    </row>
    <row r="924" spans="4:4" x14ac:dyDescent="0.15">
      <c r="D924" s="141"/>
    </row>
    <row r="925" spans="4:4" x14ac:dyDescent="0.15">
      <c r="D925" s="141"/>
    </row>
    <row r="926" spans="4:4" x14ac:dyDescent="0.15">
      <c r="D926" s="141"/>
    </row>
    <row r="927" spans="4:4" x14ac:dyDescent="0.15">
      <c r="D927" s="141"/>
    </row>
    <row r="928" spans="4:4" x14ac:dyDescent="0.15">
      <c r="D928" s="141"/>
    </row>
    <row r="929" spans="4:4" x14ac:dyDescent="0.15">
      <c r="D929" s="141"/>
    </row>
    <row r="930" spans="4:4" x14ac:dyDescent="0.15">
      <c r="D930" s="141"/>
    </row>
    <row r="931" spans="4:4" x14ac:dyDescent="0.15">
      <c r="D931" s="141"/>
    </row>
    <row r="932" spans="4:4" x14ac:dyDescent="0.15">
      <c r="D932" s="141"/>
    </row>
    <row r="933" spans="4:4" x14ac:dyDescent="0.15">
      <c r="D933" s="141"/>
    </row>
    <row r="934" spans="4:4" x14ac:dyDescent="0.15">
      <c r="D934" s="141"/>
    </row>
    <row r="935" spans="4:4" x14ac:dyDescent="0.15">
      <c r="D935" s="141"/>
    </row>
    <row r="936" spans="4:4" x14ac:dyDescent="0.15">
      <c r="D936" s="141"/>
    </row>
    <row r="937" spans="4:4" x14ac:dyDescent="0.15">
      <c r="D937" s="141"/>
    </row>
    <row r="938" spans="4:4" x14ac:dyDescent="0.15">
      <c r="D938" s="141"/>
    </row>
    <row r="939" spans="4:4" x14ac:dyDescent="0.15">
      <c r="D939" s="141"/>
    </row>
    <row r="940" spans="4:4" x14ac:dyDescent="0.15">
      <c r="D940" s="141"/>
    </row>
    <row r="941" spans="4:4" x14ac:dyDescent="0.15">
      <c r="D941" s="141"/>
    </row>
    <row r="942" spans="4:4" x14ac:dyDescent="0.15">
      <c r="D942" s="141"/>
    </row>
    <row r="943" spans="4:4" x14ac:dyDescent="0.15">
      <c r="D943" s="141"/>
    </row>
    <row r="944" spans="4:4" x14ac:dyDescent="0.15">
      <c r="D944" s="141"/>
    </row>
    <row r="945" spans="4:4" x14ac:dyDescent="0.15">
      <c r="D945" s="141"/>
    </row>
    <row r="946" spans="4:4" x14ac:dyDescent="0.15">
      <c r="D946" s="141"/>
    </row>
    <row r="947" spans="4:4" x14ac:dyDescent="0.15">
      <c r="D947" s="141"/>
    </row>
    <row r="948" spans="4:4" x14ac:dyDescent="0.15">
      <c r="D948" s="141"/>
    </row>
    <row r="949" spans="4:4" x14ac:dyDescent="0.15">
      <c r="D949" s="141"/>
    </row>
    <row r="950" spans="4:4" x14ac:dyDescent="0.15">
      <c r="D950" s="141"/>
    </row>
    <row r="951" spans="4:4" x14ac:dyDescent="0.15">
      <c r="D951" s="141"/>
    </row>
    <row r="952" spans="4:4" x14ac:dyDescent="0.15">
      <c r="D952" s="141"/>
    </row>
    <row r="953" spans="4:4" x14ac:dyDescent="0.15">
      <c r="D953" s="141"/>
    </row>
    <row r="954" spans="4:4" x14ac:dyDescent="0.15">
      <c r="D954" s="141"/>
    </row>
    <row r="955" spans="4:4" x14ac:dyDescent="0.15">
      <c r="D955" s="141"/>
    </row>
    <row r="956" spans="4:4" x14ac:dyDescent="0.15">
      <c r="D956" s="141"/>
    </row>
    <row r="957" spans="4:4" x14ac:dyDescent="0.15">
      <c r="D957" s="141"/>
    </row>
    <row r="958" spans="4:4" x14ac:dyDescent="0.15">
      <c r="D958" s="141"/>
    </row>
    <row r="959" spans="4:4" x14ac:dyDescent="0.15">
      <c r="D959" s="141"/>
    </row>
    <row r="960" spans="4:4" x14ac:dyDescent="0.15">
      <c r="D960" s="141"/>
    </row>
    <row r="961" spans="4:4" x14ac:dyDescent="0.15">
      <c r="D961" s="141"/>
    </row>
    <row r="962" spans="4:4" x14ac:dyDescent="0.15">
      <c r="D962" s="141"/>
    </row>
    <row r="963" spans="4:4" x14ac:dyDescent="0.15">
      <c r="D963" s="141"/>
    </row>
    <row r="964" spans="4:4" x14ac:dyDescent="0.15">
      <c r="D964" s="141"/>
    </row>
    <row r="965" spans="4:4" x14ac:dyDescent="0.15">
      <c r="D965" s="141"/>
    </row>
    <row r="966" spans="4:4" x14ac:dyDescent="0.15">
      <c r="D966" s="141"/>
    </row>
    <row r="967" spans="4:4" x14ac:dyDescent="0.15">
      <c r="D967" s="141"/>
    </row>
    <row r="968" spans="4:4" x14ac:dyDescent="0.15">
      <c r="D968" s="141"/>
    </row>
    <row r="969" spans="4:4" x14ac:dyDescent="0.15">
      <c r="D969" s="141"/>
    </row>
    <row r="970" spans="4:4" x14ac:dyDescent="0.15">
      <c r="D970" s="141"/>
    </row>
    <row r="971" spans="4:4" x14ac:dyDescent="0.15">
      <c r="D971" s="141"/>
    </row>
    <row r="972" spans="4:4" x14ac:dyDescent="0.15">
      <c r="D972" s="141"/>
    </row>
    <row r="973" spans="4:4" x14ac:dyDescent="0.15">
      <c r="D973" s="141"/>
    </row>
    <row r="974" spans="4:4" x14ac:dyDescent="0.15">
      <c r="D974" s="141"/>
    </row>
    <row r="975" spans="4:4" x14ac:dyDescent="0.15">
      <c r="D975" s="141"/>
    </row>
    <row r="976" spans="4:4" x14ac:dyDescent="0.15">
      <c r="D976" s="141"/>
    </row>
    <row r="977" spans="4:4" x14ac:dyDescent="0.15">
      <c r="D977" s="141"/>
    </row>
    <row r="978" spans="4:4" x14ac:dyDescent="0.15">
      <c r="D978" s="141"/>
    </row>
    <row r="979" spans="4:4" x14ac:dyDescent="0.15">
      <c r="D979" s="141"/>
    </row>
    <row r="980" spans="4:4" x14ac:dyDescent="0.15">
      <c r="D980" s="141"/>
    </row>
    <row r="981" spans="4:4" x14ac:dyDescent="0.15">
      <c r="D981" s="141"/>
    </row>
    <row r="982" spans="4:4" x14ac:dyDescent="0.15">
      <c r="D982" s="141"/>
    </row>
    <row r="983" spans="4:4" x14ac:dyDescent="0.15">
      <c r="D983" s="141"/>
    </row>
    <row r="984" spans="4:4" x14ac:dyDescent="0.15">
      <c r="D984" s="141"/>
    </row>
    <row r="985" spans="4:4" x14ac:dyDescent="0.15">
      <c r="D985" s="141"/>
    </row>
    <row r="986" spans="4:4" x14ac:dyDescent="0.15">
      <c r="D986" s="141"/>
    </row>
    <row r="987" spans="4:4" x14ac:dyDescent="0.15">
      <c r="D987" s="141"/>
    </row>
    <row r="988" spans="4:4" x14ac:dyDescent="0.15">
      <c r="D988" s="141"/>
    </row>
    <row r="989" spans="4:4" x14ac:dyDescent="0.15">
      <c r="D989" s="141"/>
    </row>
    <row r="990" spans="4:4" x14ac:dyDescent="0.15">
      <c r="D990" s="141"/>
    </row>
    <row r="991" spans="4:4" x14ac:dyDescent="0.15">
      <c r="D991" s="141"/>
    </row>
    <row r="992" spans="4:4" x14ac:dyDescent="0.15">
      <c r="D992" s="141"/>
    </row>
    <row r="993" spans="4:4" x14ac:dyDescent="0.15">
      <c r="D993" s="141"/>
    </row>
    <row r="994" spans="4:4" x14ac:dyDescent="0.15">
      <c r="D994" s="141"/>
    </row>
    <row r="995" spans="4:4" x14ac:dyDescent="0.15">
      <c r="D995" s="141"/>
    </row>
    <row r="996" spans="4:4" x14ac:dyDescent="0.15">
      <c r="D996" s="141"/>
    </row>
    <row r="997" spans="4:4" x14ac:dyDescent="0.15">
      <c r="D997" s="141"/>
    </row>
    <row r="998" spans="4:4" x14ac:dyDescent="0.15">
      <c r="D998" s="141"/>
    </row>
    <row r="999" spans="4:4" x14ac:dyDescent="0.15">
      <c r="D999" s="141"/>
    </row>
    <row r="1000" spans="4:4" x14ac:dyDescent="0.15">
      <c r="D1000" s="141"/>
    </row>
    <row r="1001" spans="4:4" x14ac:dyDescent="0.15">
      <c r="D1001" s="141"/>
    </row>
    <row r="1002" spans="4:4" x14ac:dyDescent="0.15">
      <c r="D1002" s="141"/>
    </row>
    <row r="1003" spans="4:4" x14ac:dyDescent="0.15">
      <c r="D1003" s="141"/>
    </row>
    <row r="1004" spans="4:4" x14ac:dyDescent="0.15">
      <c r="D1004" s="141"/>
    </row>
    <row r="1005" spans="4:4" x14ac:dyDescent="0.15">
      <c r="D1005" s="141"/>
    </row>
    <row r="1006" spans="4:4" x14ac:dyDescent="0.15">
      <c r="D1006" s="141"/>
    </row>
    <row r="1007" spans="4:4" x14ac:dyDescent="0.15">
      <c r="D1007" s="141"/>
    </row>
    <row r="1008" spans="4:4" x14ac:dyDescent="0.15">
      <c r="D1008" s="141"/>
    </row>
    <row r="1009" spans="4:4" x14ac:dyDescent="0.15">
      <c r="D1009" s="141"/>
    </row>
    <row r="1010" spans="4:4" x14ac:dyDescent="0.15">
      <c r="D1010" s="141"/>
    </row>
    <row r="1011" spans="4:4" x14ac:dyDescent="0.15">
      <c r="D1011" s="141"/>
    </row>
    <row r="1012" spans="4:4" x14ac:dyDescent="0.15">
      <c r="D1012" s="141"/>
    </row>
    <row r="1013" spans="4:4" x14ac:dyDescent="0.15">
      <c r="D1013" s="141"/>
    </row>
    <row r="1014" spans="4:4" x14ac:dyDescent="0.15">
      <c r="D1014" s="141"/>
    </row>
    <row r="1015" spans="4:4" x14ac:dyDescent="0.15">
      <c r="D1015" s="141"/>
    </row>
    <row r="1016" spans="4:4" x14ac:dyDescent="0.15">
      <c r="D1016" s="141"/>
    </row>
    <row r="1017" spans="4:4" x14ac:dyDescent="0.15">
      <c r="D1017" s="141"/>
    </row>
    <row r="1018" spans="4:4" x14ac:dyDescent="0.15">
      <c r="D1018" s="141"/>
    </row>
    <row r="1019" spans="4:4" x14ac:dyDescent="0.15">
      <c r="D1019" s="141"/>
    </row>
    <row r="1020" spans="4:4" x14ac:dyDescent="0.15">
      <c r="D1020" s="141"/>
    </row>
    <row r="1021" spans="4:4" x14ac:dyDescent="0.15">
      <c r="D1021" s="141"/>
    </row>
    <row r="1022" spans="4:4" x14ac:dyDescent="0.15">
      <c r="D1022" s="141"/>
    </row>
    <row r="1023" spans="4:4" x14ac:dyDescent="0.15">
      <c r="D1023" s="141"/>
    </row>
    <row r="1024" spans="4:4" x14ac:dyDescent="0.15">
      <c r="D1024" s="141"/>
    </row>
    <row r="1025" spans="4:4" x14ac:dyDescent="0.15">
      <c r="D1025" s="141"/>
    </row>
    <row r="1026" spans="4:4" x14ac:dyDescent="0.15">
      <c r="D1026" s="141"/>
    </row>
    <row r="1027" spans="4:4" x14ac:dyDescent="0.15">
      <c r="D1027" s="141"/>
    </row>
    <row r="1028" spans="4:4" x14ac:dyDescent="0.15">
      <c r="D1028" s="141"/>
    </row>
    <row r="1029" spans="4:4" x14ac:dyDescent="0.15">
      <c r="D1029" s="141"/>
    </row>
    <row r="1030" spans="4:4" x14ac:dyDescent="0.15">
      <c r="D1030" s="141"/>
    </row>
    <row r="1031" spans="4:4" x14ac:dyDescent="0.15">
      <c r="D1031" s="141"/>
    </row>
    <row r="1032" spans="4:4" x14ac:dyDescent="0.15">
      <c r="D1032" s="141"/>
    </row>
    <row r="1033" spans="4:4" x14ac:dyDescent="0.15">
      <c r="D1033" s="141"/>
    </row>
    <row r="1034" spans="4:4" x14ac:dyDescent="0.15">
      <c r="D1034" s="141"/>
    </row>
    <row r="1035" spans="4:4" x14ac:dyDescent="0.15">
      <c r="D1035" s="141"/>
    </row>
    <row r="1036" spans="4:4" x14ac:dyDescent="0.15">
      <c r="D1036" s="141"/>
    </row>
    <row r="1037" spans="4:4" x14ac:dyDescent="0.15">
      <c r="D1037" s="141"/>
    </row>
    <row r="1038" spans="4:4" x14ac:dyDescent="0.15">
      <c r="D1038" s="141"/>
    </row>
    <row r="1039" spans="4:4" x14ac:dyDescent="0.15">
      <c r="D1039" s="141"/>
    </row>
    <row r="1040" spans="4:4" x14ac:dyDescent="0.15">
      <c r="D1040" s="141"/>
    </row>
    <row r="1041" spans="4:4" x14ac:dyDescent="0.15">
      <c r="D1041" s="141"/>
    </row>
    <row r="1042" spans="4:4" x14ac:dyDescent="0.15">
      <c r="D1042" s="141"/>
    </row>
    <row r="1043" spans="4:4" x14ac:dyDescent="0.15">
      <c r="D1043" s="141"/>
    </row>
    <row r="1044" spans="4:4" x14ac:dyDescent="0.15">
      <c r="D1044" s="141"/>
    </row>
    <row r="1045" spans="4:4" x14ac:dyDescent="0.15">
      <c r="D1045" s="141"/>
    </row>
    <row r="1046" spans="4:4" x14ac:dyDescent="0.15">
      <c r="D1046" s="141"/>
    </row>
    <row r="1047" spans="4:4" x14ac:dyDescent="0.15">
      <c r="D1047" s="141"/>
    </row>
    <row r="1048" spans="4:4" x14ac:dyDescent="0.15">
      <c r="D1048" s="141"/>
    </row>
    <row r="1049" spans="4:4" x14ac:dyDescent="0.15">
      <c r="D1049" s="141"/>
    </row>
    <row r="1050" spans="4:4" x14ac:dyDescent="0.15">
      <c r="D1050" s="141"/>
    </row>
    <row r="1051" spans="4:4" x14ac:dyDescent="0.15">
      <c r="D1051" s="141"/>
    </row>
    <row r="1052" spans="4:4" x14ac:dyDescent="0.15">
      <c r="D1052" s="141"/>
    </row>
    <row r="1053" spans="4:4" x14ac:dyDescent="0.15">
      <c r="D1053" s="141"/>
    </row>
    <row r="1054" spans="4:4" x14ac:dyDescent="0.15">
      <c r="D1054" s="141"/>
    </row>
    <row r="1055" spans="4:4" x14ac:dyDescent="0.15">
      <c r="D1055" s="141"/>
    </row>
    <row r="1056" spans="4:4" x14ac:dyDescent="0.15">
      <c r="D1056" s="141"/>
    </row>
    <row r="1057" spans="4:4" x14ac:dyDescent="0.15">
      <c r="D1057" s="141"/>
    </row>
    <row r="1058" spans="4:4" x14ac:dyDescent="0.15">
      <c r="D1058" s="141"/>
    </row>
    <row r="1059" spans="4:4" x14ac:dyDescent="0.15">
      <c r="D1059" s="141"/>
    </row>
    <row r="1060" spans="4:4" x14ac:dyDescent="0.15">
      <c r="D1060" s="141"/>
    </row>
    <row r="1061" spans="4:4" x14ac:dyDescent="0.15">
      <c r="D1061" s="141"/>
    </row>
    <row r="1062" spans="4:4" x14ac:dyDescent="0.15">
      <c r="D1062" s="141"/>
    </row>
    <row r="1063" spans="4:4" x14ac:dyDescent="0.15">
      <c r="D1063" s="141"/>
    </row>
    <row r="1064" spans="4:4" x14ac:dyDescent="0.15">
      <c r="D1064" s="141"/>
    </row>
    <row r="1065" spans="4:4" x14ac:dyDescent="0.15">
      <c r="D1065" s="141"/>
    </row>
    <row r="1066" spans="4:4" x14ac:dyDescent="0.15">
      <c r="D1066" s="141"/>
    </row>
    <row r="1067" spans="4:4" x14ac:dyDescent="0.15">
      <c r="D1067" s="141"/>
    </row>
    <row r="1068" spans="4:4" x14ac:dyDescent="0.15">
      <c r="D1068" s="141"/>
    </row>
    <row r="1069" spans="4:4" x14ac:dyDescent="0.15">
      <c r="D1069" s="141"/>
    </row>
    <row r="1070" spans="4:4" x14ac:dyDescent="0.15">
      <c r="D1070" s="141"/>
    </row>
    <row r="1071" spans="4:4" x14ac:dyDescent="0.15">
      <c r="D1071" s="141"/>
    </row>
    <row r="1072" spans="4:4" x14ac:dyDescent="0.15">
      <c r="D1072" s="141"/>
    </row>
    <row r="1073" spans="4:4" x14ac:dyDescent="0.15">
      <c r="D1073" s="141"/>
    </row>
    <row r="1074" spans="4:4" x14ac:dyDescent="0.15">
      <c r="D1074" s="141"/>
    </row>
    <row r="1075" spans="4:4" x14ac:dyDescent="0.15">
      <c r="D1075" s="141"/>
    </row>
    <row r="1076" spans="4:4" x14ac:dyDescent="0.15">
      <c r="D1076" s="141"/>
    </row>
    <row r="1077" spans="4:4" x14ac:dyDescent="0.15">
      <c r="D1077" s="141"/>
    </row>
    <row r="1078" spans="4:4" x14ac:dyDescent="0.15">
      <c r="D1078" s="141"/>
    </row>
    <row r="1079" spans="4:4" x14ac:dyDescent="0.15">
      <c r="D1079" s="141"/>
    </row>
    <row r="1080" spans="4:4" x14ac:dyDescent="0.15">
      <c r="D1080" s="141"/>
    </row>
    <row r="1081" spans="4:4" x14ac:dyDescent="0.15">
      <c r="D1081" s="141"/>
    </row>
    <row r="1082" spans="4:4" x14ac:dyDescent="0.15">
      <c r="D1082" s="141"/>
    </row>
    <row r="1083" spans="4:4" x14ac:dyDescent="0.15">
      <c r="D1083" s="141"/>
    </row>
    <row r="1084" spans="4:4" x14ac:dyDescent="0.15">
      <c r="D1084" s="141"/>
    </row>
    <row r="1085" spans="4:4" x14ac:dyDescent="0.15">
      <c r="D1085" s="141"/>
    </row>
    <row r="1086" spans="4:4" x14ac:dyDescent="0.15">
      <c r="D1086" s="141"/>
    </row>
    <row r="1087" spans="4:4" x14ac:dyDescent="0.15">
      <c r="D1087" s="141"/>
    </row>
    <row r="1088" spans="4:4" x14ac:dyDescent="0.15">
      <c r="D1088" s="141"/>
    </row>
    <row r="1089" spans="4:4" x14ac:dyDescent="0.15">
      <c r="D1089" s="141"/>
    </row>
    <row r="1090" spans="4:4" x14ac:dyDescent="0.15">
      <c r="D1090" s="141"/>
    </row>
    <row r="1091" spans="4:4" x14ac:dyDescent="0.15">
      <c r="D1091" s="141"/>
    </row>
    <row r="1092" spans="4:4" x14ac:dyDescent="0.15">
      <c r="D1092" s="141"/>
    </row>
    <row r="1093" spans="4:4" x14ac:dyDescent="0.15">
      <c r="D1093" s="141"/>
    </row>
    <row r="1094" spans="4:4" x14ac:dyDescent="0.15">
      <c r="D1094" s="141"/>
    </row>
    <row r="1095" spans="4:4" x14ac:dyDescent="0.15">
      <c r="D1095" s="141"/>
    </row>
    <row r="1096" spans="4:4" x14ac:dyDescent="0.15">
      <c r="D1096" s="141"/>
    </row>
    <row r="1097" spans="4:4" x14ac:dyDescent="0.15">
      <c r="D1097" s="141"/>
    </row>
    <row r="1098" spans="4:4" x14ac:dyDescent="0.15">
      <c r="D1098" s="141"/>
    </row>
    <row r="1099" spans="4:4" x14ac:dyDescent="0.15">
      <c r="D1099" s="141"/>
    </row>
    <row r="1100" spans="4:4" x14ac:dyDescent="0.15">
      <c r="D1100" s="141"/>
    </row>
    <row r="1101" spans="4:4" x14ac:dyDescent="0.15">
      <c r="D1101" s="141"/>
    </row>
    <row r="1102" spans="4:4" x14ac:dyDescent="0.15">
      <c r="D1102" s="141"/>
    </row>
    <row r="1103" spans="4:4" x14ac:dyDescent="0.15">
      <c r="D1103" s="141"/>
    </row>
    <row r="1104" spans="4:4" x14ac:dyDescent="0.15">
      <c r="D1104" s="141"/>
    </row>
    <row r="1105" spans="4:4" x14ac:dyDescent="0.15">
      <c r="D1105" s="141"/>
    </row>
    <row r="1106" spans="4:4" x14ac:dyDescent="0.15">
      <c r="D1106" s="141"/>
    </row>
    <row r="1107" spans="4:4" x14ac:dyDescent="0.15">
      <c r="D1107" s="141"/>
    </row>
    <row r="1108" spans="4:4" x14ac:dyDescent="0.15">
      <c r="D1108" s="141"/>
    </row>
    <row r="1109" spans="4:4" x14ac:dyDescent="0.15">
      <c r="D1109" s="141"/>
    </row>
    <row r="1110" spans="4:4" x14ac:dyDescent="0.15">
      <c r="D1110" s="141"/>
    </row>
    <row r="1111" spans="4:4" x14ac:dyDescent="0.15">
      <c r="D1111" s="141"/>
    </row>
    <row r="1112" spans="4:4" x14ac:dyDescent="0.15">
      <c r="D1112" s="141"/>
    </row>
    <row r="1113" spans="4:4" x14ac:dyDescent="0.15">
      <c r="D1113" s="141"/>
    </row>
    <row r="1114" spans="4:4" x14ac:dyDescent="0.15">
      <c r="D1114" s="141"/>
    </row>
    <row r="1115" spans="4:4" x14ac:dyDescent="0.15">
      <c r="D1115" s="141"/>
    </row>
    <row r="1116" spans="4:4" x14ac:dyDescent="0.15">
      <c r="D1116" s="141"/>
    </row>
    <row r="1117" spans="4:4" x14ac:dyDescent="0.15">
      <c r="D1117" s="141"/>
    </row>
    <row r="1118" spans="4:4" x14ac:dyDescent="0.15">
      <c r="D1118" s="141"/>
    </row>
    <row r="1119" spans="4:4" x14ac:dyDescent="0.15">
      <c r="D1119" s="141"/>
    </row>
    <row r="1120" spans="4:4" x14ac:dyDescent="0.15">
      <c r="D1120" s="141"/>
    </row>
    <row r="1121" spans="4:4" x14ac:dyDescent="0.15">
      <c r="D1121" s="141"/>
    </row>
    <row r="1122" spans="4:4" x14ac:dyDescent="0.15">
      <c r="D1122" s="141"/>
    </row>
    <row r="1123" spans="4:4" x14ac:dyDescent="0.15">
      <c r="D1123" s="141"/>
    </row>
    <row r="1124" spans="4:4" x14ac:dyDescent="0.15">
      <c r="D1124" s="141"/>
    </row>
    <row r="1125" spans="4:4" x14ac:dyDescent="0.15">
      <c r="D1125" s="141"/>
    </row>
    <row r="1126" spans="4:4" x14ac:dyDescent="0.15">
      <c r="D1126" s="141"/>
    </row>
    <row r="1127" spans="4:4" x14ac:dyDescent="0.15">
      <c r="D1127" s="141"/>
    </row>
    <row r="1128" spans="4:4" x14ac:dyDescent="0.15">
      <c r="D1128" s="141"/>
    </row>
    <row r="1129" spans="4:4" x14ac:dyDescent="0.15">
      <c r="D1129" s="141"/>
    </row>
    <row r="1130" spans="4:4" x14ac:dyDescent="0.15">
      <c r="D1130" s="141"/>
    </row>
    <row r="1131" spans="4:4" x14ac:dyDescent="0.15">
      <c r="D1131" s="141"/>
    </row>
    <row r="1132" spans="4:4" x14ac:dyDescent="0.15">
      <c r="D1132" s="141"/>
    </row>
    <row r="1133" spans="4:4" x14ac:dyDescent="0.15">
      <c r="D1133" s="141"/>
    </row>
    <row r="1134" spans="4:4" x14ac:dyDescent="0.15">
      <c r="D1134" s="141"/>
    </row>
    <row r="1135" spans="4:4" x14ac:dyDescent="0.15">
      <c r="D1135" s="141"/>
    </row>
    <row r="1136" spans="4:4" x14ac:dyDescent="0.15">
      <c r="D1136" s="141"/>
    </row>
    <row r="1137" spans="4:4" x14ac:dyDescent="0.15">
      <c r="D1137" s="141"/>
    </row>
    <row r="1138" spans="4:4" x14ac:dyDescent="0.15">
      <c r="D1138" s="141"/>
    </row>
    <row r="1139" spans="4:4" x14ac:dyDescent="0.15">
      <c r="D1139" s="141"/>
    </row>
    <row r="1140" spans="4:4" x14ac:dyDescent="0.15">
      <c r="D1140" s="141"/>
    </row>
    <row r="1141" spans="4:4" x14ac:dyDescent="0.15">
      <c r="D1141" s="141"/>
    </row>
    <row r="1142" spans="4:4" x14ac:dyDescent="0.15">
      <c r="D1142" s="141"/>
    </row>
    <row r="1143" spans="4:4" x14ac:dyDescent="0.15">
      <c r="D1143" s="141"/>
    </row>
    <row r="1144" spans="4:4" x14ac:dyDescent="0.15">
      <c r="D1144" s="141"/>
    </row>
    <row r="1145" spans="4:4" x14ac:dyDescent="0.15">
      <c r="D1145" s="141"/>
    </row>
    <row r="1146" spans="4:4" x14ac:dyDescent="0.15">
      <c r="D1146" s="141"/>
    </row>
    <row r="1147" spans="4:4" x14ac:dyDescent="0.15">
      <c r="D1147" s="141"/>
    </row>
    <row r="1148" spans="4:4" x14ac:dyDescent="0.15">
      <c r="D1148" s="141"/>
    </row>
    <row r="1149" spans="4:4" x14ac:dyDescent="0.15">
      <c r="D1149" s="141"/>
    </row>
    <row r="1150" spans="4:4" x14ac:dyDescent="0.15">
      <c r="D1150" s="141"/>
    </row>
    <row r="1151" spans="4:4" x14ac:dyDescent="0.15">
      <c r="D1151" s="141"/>
    </row>
    <row r="1152" spans="4:4" x14ac:dyDescent="0.15">
      <c r="D1152" s="141"/>
    </row>
    <row r="1153" spans="4:4" x14ac:dyDescent="0.15">
      <c r="D1153" s="141"/>
    </row>
    <row r="1154" spans="4:4" x14ac:dyDescent="0.15">
      <c r="D1154" s="141"/>
    </row>
    <row r="1155" spans="4:4" x14ac:dyDescent="0.15">
      <c r="D1155" s="141"/>
    </row>
    <row r="1156" spans="4:4" x14ac:dyDescent="0.15">
      <c r="D1156" s="141"/>
    </row>
    <row r="1157" spans="4:4" x14ac:dyDescent="0.15">
      <c r="D1157" s="141"/>
    </row>
    <row r="1158" spans="4:4" x14ac:dyDescent="0.15">
      <c r="D1158" s="141"/>
    </row>
    <row r="1159" spans="4:4" x14ac:dyDescent="0.15">
      <c r="D1159" s="141"/>
    </row>
    <row r="1160" spans="4:4" x14ac:dyDescent="0.15">
      <c r="D1160" s="141"/>
    </row>
    <row r="1161" spans="4:4" x14ac:dyDescent="0.15">
      <c r="D1161" s="141"/>
    </row>
    <row r="1162" spans="4:4" x14ac:dyDescent="0.15">
      <c r="D1162" s="141"/>
    </row>
    <row r="1163" spans="4:4" x14ac:dyDescent="0.15">
      <c r="D1163" s="141"/>
    </row>
    <row r="1164" spans="4:4" x14ac:dyDescent="0.15">
      <c r="D1164" s="141"/>
    </row>
    <row r="1165" spans="4:4" x14ac:dyDescent="0.15">
      <c r="D1165" s="141"/>
    </row>
    <row r="1166" spans="4:4" x14ac:dyDescent="0.15">
      <c r="D1166" s="141"/>
    </row>
    <row r="1167" spans="4:4" x14ac:dyDescent="0.15">
      <c r="D1167" s="141"/>
    </row>
    <row r="1168" spans="4:4" x14ac:dyDescent="0.15">
      <c r="D1168" s="141"/>
    </row>
    <row r="1169" spans="4:4" x14ac:dyDescent="0.15">
      <c r="D1169" s="141"/>
    </row>
    <row r="1170" spans="4:4" x14ac:dyDescent="0.15">
      <c r="D1170" s="141"/>
    </row>
    <row r="1171" spans="4:4" x14ac:dyDescent="0.15">
      <c r="D1171" s="141"/>
    </row>
    <row r="1172" spans="4:4" x14ac:dyDescent="0.15">
      <c r="D1172" s="141"/>
    </row>
    <row r="1173" spans="4:4" x14ac:dyDescent="0.15">
      <c r="D1173" s="141"/>
    </row>
    <row r="1174" spans="4:4" x14ac:dyDescent="0.15">
      <c r="D1174" s="141"/>
    </row>
    <row r="1175" spans="4:4" x14ac:dyDescent="0.15">
      <c r="D1175" s="141"/>
    </row>
    <row r="1176" spans="4:4" x14ac:dyDescent="0.15">
      <c r="D1176" s="141"/>
    </row>
    <row r="1177" spans="4:4" x14ac:dyDescent="0.15">
      <c r="D1177" s="141"/>
    </row>
    <row r="1178" spans="4:4" x14ac:dyDescent="0.15">
      <c r="D1178" s="141"/>
    </row>
    <row r="1179" spans="4:4" x14ac:dyDescent="0.15">
      <c r="D1179" s="141"/>
    </row>
    <row r="1180" spans="4:4" x14ac:dyDescent="0.15">
      <c r="D1180" s="141"/>
    </row>
    <row r="1181" spans="4:4" x14ac:dyDescent="0.15">
      <c r="D1181" s="141"/>
    </row>
    <row r="1182" spans="4:4" x14ac:dyDescent="0.15">
      <c r="D1182" s="141"/>
    </row>
    <row r="1183" spans="4:4" x14ac:dyDescent="0.15">
      <c r="D1183" s="141"/>
    </row>
    <row r="1184" spans="4:4" x14ac:dyDescent="0.15">
      <c r="D1184" s="141"/>
    </row>
    <row r="1185" spans="4:4" x14ac:dyDescent="0.15">
      <c r="D1185" s="141"/>
    </row>
    <row r="1186" spans="4:4" x14ac:dyDescent="0.15">
      <c r="D1186" s="141"/>
    </row>
    <row r="1187" spans="4:4" x14ac:dyDescent="0.15">
      <c r="D1187" s="141"/>
    </row>
    <row r="1188" spans="4:4" x14ac:dyDescent="0.15">
      <c r="D1188" s="141"/>
    </row>
    <row r="1189" spans="4:4" x14ac:dyDescent="0.15">
      <c r="D1189" s="141"/>
    </row>
    <row r="1190" spans="4:4" x14ac:dyDescent="0.15">
      <c r="D1190" s="141"/>
    </row>
    <row r="1191" spans="4:4" x14ac:dyDescent="0.15">
      <c r="D1191" s="141"/>
    </row>
    <row r="1192" spans="4:4" x14ac:dyDescent="0.15">
      <c r="D1192" s="141"/>
    </row>
    <row r="1193" spans="4:4" x14ac:dyDescent="0.15">
      <c r="D1193" s="141"/>
    </row>
    <row r="1194" spans="4:4" x14ac:dyDescent="0.15">
      <c r="D1194" s="141"/>
    </row>
    <row r="1195" spans="4:4" x14ac:dyDescent="0.15">
      <c r="D1195" s="141"/>
    </row>
    <row r="1196" spans="4:4" x14ac:dyDescent="0.15">
      <c r="D1196" s="141"/>
    </row>
    <row r="1197" spans="4:4" x14ac:dyDescent="0.15">
      <c r="D1197" s="141"/>
    </row>
    <row r="1198" spans="4:4" x14ac:dyDescent="0.15">
      <c r="D1198" s="141"/>
    </row>
    <row r="1199" spans="4:4" x14ac:dyDescent="0.15">
      <c r="D1199" s="141"/>
    </row>
    <row r="1200" spans="4:4" x14ac:dyDescent="0.15">
      <c r="D1200" s="141"/>
    </row>
    <row r="1201" spans="4:4" x14ac:dyDescent="0.15">
      <c r="D1201" s="141"/>
    </row>
    <row r="1202" spans="4:4" x14ac:dyDescent="0.15">
      <c r="D1202" s="141"/>
    </row>
    <row r="1203" spans="4:4" x14ac:dyDescent="0.15">
      <c r="D1203" s="141"/>
    </row>
    <row r="1204" spans="4:4" x14ac:dyDescent="0.15">
      <c r="D1204" s="141"/>
    </row>
    <row r="1205" spans="4:4" x14ac:dyDescent="0.15">
      <c r="D1205" s="141"/>
    </row>
    <row r="1206" spans="4:4" x14ac:dyDescent="0.15">
      <c r="D1206" s="141"/>
    </row>
    <row r="1207" spans="4:4" x14ac:dyDescent="0.15">
      <c r="D1207" s="141"/>
    </row>
    <row r="1208" spans="4:4" x14ac:dyDescent="0.15">
      <c r="D1208" s="141"/>
    </row>
    <row r="1209" spans="4:4" x14ac:dyDescent="0.15">
      <c r="D1209" s="141"/>
    </row>
    <row r="1210" spans="4:4" x14ac:dyDescent="0.15">
      <c r="D1210" s="141"/>
    </row>
    <row r="1211" spans="4:4" x14ac:dyDescent="0.15">
      <c r="D1211" s="141"/>
    </row>
    <row r="1212" spans="4:4" x14ac:dyDescent="0.15">
      <c r="D1212" s="141"/>
    </row>
    <row r="1213" spans="4:4" x14ac:dyDescent="0.15">
      <c r="D1213" s="141"/>
    </row>
    <row r="1214" spans="4:4" x14ac:dyDescent="0.15">
      <c r="D1214" s="141"/>
    </row>
    <row r="1215" spans="4:4" x14ac:dyDescent="0.15">
      <c r="D1215" s="141"/>
    </row>
    <row r="1216" spans="4:4" x14ac:dyDescent="0.15">
      <c r="D1216" s="141"/>
    </row>
    <row r="1217" spans="4:4" x14ac:dyDescent="0.15">
      <c r="D1217" s="141"/>
    </row>
    <row r="1218" spans="4:4" x14ac:dyDescent="0.15">
      <c r="D1218" s="141"/>
    </row>
    <row r="1219" spans="4:4" x14ac:dyDescent="0.15">
      <c r="D1219" s="141"/>
    </row>
    <row r="1220" spans="4:4" x14ac:dyDescent="0.15">
      <c r="D1220" s="141"/>
    </row>
    <row r="1221" spans="4:4" x14ac:dyDescent="0.15">
      <c r="D1221" s="141"/>
    </row>
    <row r="1222" spans="4:4" x14ac:dyDescent="0.15">
      <c r="D1222" s="141"/>
    </row>
    <row r="1223" spans="4:4" x14ac:dyDescent="0.15">
      <c r="D1223" s="141"/>
    </row>
    <row r="1224" spans="4:4" x14ac:dyDescent="0.15">
      <c r="D1224" s="141"/>
    </row>
    <row r="1225" spans="4:4" x14ac:dyDescent="0.15">
      <c r="D1225" s="141"/>
    </row>
    <row r="1226" spans="4:4" x14ac:dyDescent="0.15">
      <c r="D1226" s="141"/>
    </row>
    <row r="1227" spans="4:4" x14ac:dyDescent="0.15">
      <c r="D1227" s="141"/>
    </row>
    <row r="1228" spans="4:4" x14ac:dyDescent="0.15">
      <c r="D1228" s="141"/>
    </row>
    <row r="1229" spans="4:4" x14ac:dyDescent="0.15">
      <c r="D1229" s="141"/>
    </row>
    <row r="1230" spans="4:4" x14ac:dyDescent="0.15">
      <c r="D1230" s="141"/>
    </row>
    <row r="1231" spans="4:4" x14ac:dyDescent="0.15">
      <c r="D1231" s="141"/>
    </row>
    <row r="1232" spans="4:4" x14ac:dyDescent="0.15">
      <c r="D1232" s="141"/>
    </row>
    <row r="1233" spans="4:4" x14ac:dyDescent="0.15">
      <c r="D1233" s="141"/>
    </row>
    <row r="1234" spans="4:4" x14ac:dyDescent="0.15">
      <c r="D1234" s="141"/>
    </row>
    <row r="1235" spans="4:4" x14ac:dyDescent="0.15">
      <c r="D1235" s="141"/>
    </row>
    <row r="1236" spans="4:4" x14ac:dyDescent="0.15">
      <c r="D1236" s="141"/>
    </row>
    <row r="1237" spans="4:4" x14ac:dyDescent="0.15">
      <c r="D1237" s="141"/>
    </row>
    <row r="1238" spans="4:4" x14ac:dyDescent="0.15">
      <c r="D1238" s="141"/>
    </row>
    <row r="1239" spans="4:4" x14ac:dyDescent="0.15">
      <c r="D1239" s="141"/>
    </row>
    <row r="1240" spans="4:4" x14ac:dyDescent="0.15">
      <c r="D1240" s="141"/>
    </row>
    <row r="1241" spans="4:4" x14ac:dyDescent="0.15">
      <c r="D1241" s="141"/>
    </row>
    <row r="1242" spans="4:4" x14ac:dyDescent="0.15">
      <c r="D1242" s="141"/>
    </row>
    <row r="1243" spans="4:4" x14ac:dyDescent="0.15">
      <c r="D1243" s="141"/>
    </row>
    <row r="1244" spans="4:4" x14ac:dyDescent="0.15">
      <c r="D1244" s="141"/>
    </row>
    <row r="1245" spans="4:4" x14ac:dyDescent="0.15">
      <c r="D1245" s="141"/>
    </row>
    <row r="1246" spans="4:4" x14ac:dyDescent="0.15">
      <c r="D1246" s="141"/>
    </row>
    <row r="1247" spans="4:4" x14ac:dyDescent="0.15">
      <c r="D1247" s="141"/>
    </row>
    <row r="1248" spans="4:4" x14ac:dyDescent="0.15">
      <c r="D1248" s="141"/>
    </row>
    <row r="1249" spans="4:4" x14ac:dyDescent="0.15">
      <c r="D1249" s="141"/>
    </row>
    <row r="1250" spans="4:4" x14ac:dyDescent="0.15">
      <c r="D1250" s="141"/>
    </row>
    <row r="1251" spans="4:4" x14ac:dyDescent="0.15">
      <c r="D1251" s="141"/>
    </row>
    <row r="1252" spans="4:4" x14ac:dyDescent="0.15">
      <c r="D1252" s="141"/>
    </row>
    <row r="1253" spans="4:4" x14ac:dyDescent="0.15">
      <c r="D1253" s="141"/>
    </row>
    <row r="1254" spans="4:4" x14ac:dyDescent="0.15">
      <c r="D1254" s="141"/>
    </row>
    <row r="1255" spans="4:4" x14ac:dyDescent="0.15">
      <c r="D1255" s="141"/>
    </row>
    <row r="1256" spans="4:4" x14ac:dyDescent="0.15">
      <c r="D1256" s="141"/>
    </row>
    <row r="1257" spans="4:4" x14ac:dyDescent="0.15">
      <c r="D1257" s="141"/>
    </row>
    <row r="1258" spans="4:4" x14ac:dyDescent="0.15">
      <c r="D1258" s="141"/>
    </row>
    <row r="1259" spans="4:4" x14ac:dyDescent="0.15">
      <c r="D1259" s="141"/>
    </row>
    <row r="1260" spans="4:4" x14ac:dyDescent="0.15">
      <c r="D1260" s="141"/>
    </row>
    <row r="1261" spans="4:4" x14ac:dyDescent="0.15">
      <c r="D1261" s="141"/>
    </row>
    <row r="1262" spans="4:4" x14ac:dyDescent="0.15">
      <c r="D1262" s="141"/>
    </row>
    <row r="1263" spans="4:4" x14ac:dyDescent="0.15">
      <c r="D1263" s="141"/>
    </row>
    <row r="1264" spans="4:4" x14ac:dyDescent="0.15">
      <c r="D1264" s="141"/>
    </row>
    <row r="1265" spans="4:4" x14ac:dyDescent="0.15">
      <c r="D1265" s="141"/>
    </row>
    <row r="1266" spans="4:4" x14ac:dyDescent="0.15">
      <c r="D1266" s="141"/>
    </row>
    <row r="1267" spans="4:4" x14ac:dyDescent="0.15">
      <c r="D1267" s="141"/>
    </row>
    <row r="1268" spans="4:4" x14ac:dyDescent="0.15">
      <c r="D1268" s="141"/>
    </row>
    <row r="1269" spans="4:4" x14ac:dyDescent="0.15">
      <c r="D1269" s="141"/>
    </row>
    <row r="1270" spans="4:4" x14ac:dyDescent="0.15">
      <c r="D1270" s="141"/>
    </row>
    <row r="1271" spans="4:4" x14ac:dyDescent="0.15">
      <c r="D1271" s="141"/>
    </row>
    <row r="1272" spans="4:4" x14ac:dyDescent="0.15">
      <c r="D1272" s="141"/>
    </row>
    <row r="1273" spans="4:4" x14ac:dyDescent="0.15">
      <c r="D1273" s="141"/>
    </row>
    <row r="1274" spans="4:4" x14ac:dyDescent="0.15">
      <c r="D1274" s="141"/>
    </row>
    <row r="1275" spans="4:4" x14ac:dyDescent="0.15">
      <c r="D1275" s="141"/>
    </row>
    <row r="1276" spans="4:4" x14ac:dyDescent="0.15">
      <c r="D1276" s="141"/>
    </row>
    <row r="1277" spans="4:4" x14ac:dyDescent="0.15">
      <c r="D1277" s="141"/>
    </row>
    <row r="1278" spans="4:4" x14ac:dyDescent="0.15">
      <c r="D1278" s="141"/>
    </row>
    <row r="1279" spans="4:4" x14ac:dyDescent="0.15">
      <c r="D1279" s="141"/>
    </row>
    <row r="1280" spans="4:4" x14ac:dyDescent="0.15">
      <c r="D1280" s="141"/>
    </row>
    <row r="1281" spans="4:4" x14ac:dyDescent="0.15">
      <c r="D1281" s="141"/>
    </row>
    <row r="1282" spans="4:4" x14ac:dyDescent="0.15">
      <c r="D1282" s="141"/>
    </row>
    <row r="1283" spans="4:4" x14ac:dyDescent="0.15">
      <c r="D1283" s="141"/>
    </row>
    <row r="1284" spans="4:4" x14ac:dyDescent="0.15">
      <c r="D1284" s="141"/>
    </row>
    <row r="1285" spans="4:4" x14ac:dyDescent="0.15">
      <c r="D1285" s="141"/>
    </row>
    <row r="1286" spans="4:4" x14ac:dyDescent="0.15">
      <c r="D1286" s="141"/>
    </row>
    <row r="1287" spans="4:4" x14ac:dyDescent="0.15">
      <c r="D1287" s="141"/>
    </row>
    <row r="1288" spans="4:4" x14ac:dyDescent="0.15">
      <c r="D1288" s="141"/>
    </row>
    <row r="1289" spans="4:4" x14ac:dyDescent="0.15">
      <c r="D1289" s="141"/>
    </row>
    <row r="1290" spans="4:4" x14ac:dyDescent="0.15">
      <c r="D1290" s="141"/>
    </row>
    <row r="1291" spans="4:4" x14ac:dyDescent="0.15">
      <c r="D1291" s="141"/>
    </row>
    <row r="1292" spans="4:4" x14ac:dyDescent="0.15">
      <c r="D1292" s="141"/>
    </row>
    <row r="1293" spans="4:4" x14ac:dyDescent="0.15">
      <c r="D1293" s="141"/>
    </row>
    <row r="1294" spans="4:4" x14ac:dyDescent="0.15">
      <c r="D1294" s="141"/>
    </row>
    <row r="1295" spans="4:4" x14ac:dyDescent="0.15">
      <c r="D1295" s="141"/>
    </row>
    <row r="1296" spans="4:4" x14ac:dyDescent="0.15">
      <c r="D1296" s="141"/>
    </row>
    <row r="1297" spans="4:4" x14ac:dyDescent="0.15">
      <c r="D1297" s="141"/>
    </row>
    <row r="1298" spans="4:4" x14ac:dyDescent="0.15">
      <c r="D1298" s="141"/>
    </row>
    <row r="1299" spans="4:4" x14ac:dyDescent="0.15">
      <c r="D1299" s="141"/>
    </row>
    <row r="1300" spans="4:4" x14ac:dyDescent="0.15">
      <c r="D1300" s="141"/>
    </row>
    <row r="1301" spans="4:4" x14ac:dyDescent="0.15">
      <c r="D1301" s="141"/>
    </row>
    <row r="1302" spans="4:4" x14ac:dyDescent="0.15">
      <c r="D1302" s="141"/>
    </row>
    <row r="1303" spans="4:4" x14ac:dyDescent="0.15">
      <c r="D1303" s="141"/>
    </row>
    <row r="1304" spans="4:4" x14ac:dyDescent="0.15">
      <c r="D1304" s="141"/>
    </row>
    <row r="1305" spans="4:4" x14ac:dyDescent="0.15">
      <c r="D1305" s="141"/>
    </row>
    <row r="1306" spans="4:4" x14ac:dyDescent="0.15">
      <c r="D1306" s="141"/>
    </row>
    <row r="1307" spans="4:4" x14ac:dyDescent="0.15">
      <c r="D1307" s="141"/>
    </row>
    <row r="1308" spans="4:4" x14ac:dyDescent="0.15">
      <c r="D1308" s="141"/>
    </row>
    <row r="1309" spans="4:4" x14ac:dyDescent="0.15">
      <c r="D1309" s="141"/>
    </row>
    <row r="1310" spans="4:4" x14ac:dyDescent="0.15">
      <c r="D1310" s="141"/>
    </row>
    <row r="1311" spans="4:4" x14ac:dyDescent="0.15">
      <c r="D1311" s="141"/>
    </row>
    <row r="1312" spans="4:4" x14ac:dyDescent="0.15">
      <c r="D1312" s="141"/>
    </row>
    <row r="1313" spans="4:4" x14ac:dyDescent="0.15">
      <c r="D1313" s="141"/>
    </row>
    <row r="1314" spans="4:4" x14ac:dyDescent="0.15">
      <c r="D1314" s="141"/>
    </row>
    <row r="1315" spans="4:4" x14ac:dyDescent="0.15">
      <c r="D1315" s="141"/>
    </row>
    <row r="1316" spans="4:4" x14ac:dyDescent="0.15">
      <c r="D1316" s="141"/>
    </row>
    <row r="1317" spans="4:4" x14ac:dyDescent="0.15">
      <c r="D1317" s="141"/>
    </row>
    <row r="1318" spans="4:4" x14ac:dyDescent="0.15">
      <c r="D1318" s="141"/>
    </row>
    <row r="1319" spans="4:4" x14ac:dyDescent="0.15">
      <c r="D1319" s="141"/>
    </row>
    <row r="1320" spans="4:4" x14ac:dyDescent="0.15">
      <c r="D1320" s="141"/>
    </row>
    <row r="1321" spans="4:4" x14ac:dyDescent="0.15">
      <c r="D1321" s="141"/>
    </row>
    <row r="1322" spans="4:4" x14ac:dyDescent="0.15">
      <c r="D1322" s="141"/>
    </row>
    <row r="1323" spans="4:4" x14ac:dyDescent="0.15">
      <c r="D1323" s="141"/>
    </row>
    <row r="1324" spans="4:4" x14ac:dyDescent="0.15">
      <c r="D1324" s="141"/>
    </row>
    <row r="1325" spans="4:4" x14ac:dyDescent="0.15">
      <c r="D1325" s="141"/>
    </row>
    <row r="1326" spans="4:4" x14ac:dyDescent="0.15">
      <c r="D1326" s="141"/>
    </row>
    <row r="1327" spans="4:4" x14ac:dyDescent="0.15">
      <c r="D1327" s="141"/>
    </row>
    <row r="1328" spans="4:4" x14ac:dyDescent="0.15">
      <c r="D1328" s="141"/>
    </row>
    <row r="1329" spans="4:4" x14ac:dyDescent="0.15">
      <c r="D1329" s="141"/>
    </row>
    <row r="1330" spans="4:4" x14ac:dyDescent="0.15">
      <c r="D1330" s="141"/>
    </row>
    <row r="1331" spans="4:4" x14ac:dyDescent="0.15">
      <c r="D1331" s="141"/>
    </row>
    <row r="1332" spans="4:4" x14ac:dyDescent="0.15">
      <c r="D1332" s="141"/>
    </row>
    <row r="1333" spans="4:4" x14ac:dyDescent="0.15">
      <c r="D1333" s="141"/>
    </row>
    <row r="1334" spans="4:4" x14ac:dyDescent="0.15">
      <c r="D1334" s="141"/>
    </row>
    <row r="1335" spans="4:4" x14ac:dyDescent="0.15">
      <c r="D1335" s="141"/>
    </row>
    <row r="1336" spans="4:4" x14ac:dyDescent="0.15">
      <c r="D1336" s="141"/>
    </row>
    <row r="1337" spans="4:4" x14ac:dyDescent="0.15">
      <c r="D1337" s="141"/>
    </row>
    <row r="1338" spans="4:4" x14ac:dyDescent="0.15">
      <c r="D1338" s="141"/>
    </row>
    <row r="1339" spans="4:4" x14ac:dyDescent="0.15">
      <c r="D1339" s="141"/>
    </row>
    <row r="1340" spans="4:4" x14ac:dyDescent="0.15">
      <c r="D1340" s="141"/>
    </row>
    <row r="1341" spans="4:4" x14ac:dyDescent="0.15">
      <c r="D1341" s="141"/>
    </row>
    <row r="1342" spans="4:4" x14ac:dyDescent="0.15">
      <c r="D1342" s="141"/>
    </row>
    <row r="1343" spans="4:4" x14ac:dyDescent="0.15">
      <c r="D1343" s="141"/>
    </row>
    <row r="1344" spans="4:4" x14ac:dyDescent="0.15">
      <c r="D1344" s="141"/>
    </row>
    <row r="1345" spans="4:4" x14ac:dyDescent="0.15">
      <c r="D1345" s="141"/>
    </row>
    <row r="1346" spans="4:4" x14ac:dyDescent="0.15">
      <c r="D1346" s="141"/>
    </row>
    <row r="1347" spans="4:4" x14ac:dyDescent="0.15">
      <c r="D1347" s="141"/>
    </row>
    <row r="1348" spans="4:4" x14ac:dyDescent="0.15">
      <c r="D1348" s="141"/>
    </row>
    <row r="1349" spans="4:4" x14ac:dyDescent="0.15">
      <c r="D1349" s="141"/>
    </row>
    <row r="1350" spans="4:4" x14ac:dyDescent="0.15">
      <c r="D1350" s="141"/>
    </row>
    <row r="1351" spans="4:4" x14ac:dyDescent="0.15">
      <c r="D1351" s="141"/>
    </row>
    <row r="1352" spans="4:4" x14ac:dyDescent="0.15">
      <c r="D1352" s="141"/>
    </row>
    <row r="1353" spans="4:4" x14ac:dyDescent="0.15">
      <c r="D1353" s="141"/>
    </row>
    <row r="1354" spans="4:4" x14ac:dyDescent="0.15">
      <c r="D1354" s="141"/>
    </row>
    <row r="1355" spans="4:4" x14ac:dyDescent="0.15">
      <c r="D1355" s="141"/>
    </row>
    <row r="1356" spans="4:4" x14ac:dyDescent="0.15">
      <c r="D1356" s="141"/>
    </row>
    <row r="1357" spans="4:4" x14ac:dyDescent="0.15">
      <c r="D1357" s="141"/>
    </row>
    <row r="1358" spans="4:4" x14ac:dyDescent="0.15">
      <c r="D1358" s="141"/>
    </row>
    <row r="1359" spans="4:4" x14ac:dyDescent="0.15">
      <c r="D1359" s="141"/>
    </row>
    <row r="1360" spans="4:4" x14ac:dyDescent="0.15">
      <c r="D1360" s="141"/>
    </row>
    <row r="1361" spans="4:4" x14ac:dyDescent="0.15">
      <c r="D1361" s="141"/>
    </row>
    <row r="1362" spans="4:4" x14ac:dyDescent="0.15">
      <c r="D1362" s="141"/>
    </row>
    <row r="1363" spans="4:4" x14ac:dyDescent="0.15">
      <c r="D1363" s="141"/>
    </row>
    <row r="1364" spans="4:4" x14ac:dyDescent="0.15">
      <c r="D1364" s="141"/>
    </row>
    <row r="1365" spans="4:4" x14ac:dyDescent="0.15">
      <c r="D1365" s="141"/>
    </row>
    <row r="1366" spans="4:4" x14ac:dyDescent="0.15">
      <c r="D1366" s="141"/>
    </row>
    <row r="1367" spans="4:4" x14ac:dyDescent="0.15">
      <c r="D1367" s="141"/>
    </row>
    <row r="1368" spans="4:4" x14ac:dyDescent="0.15">
      <c r="D1368" s="141"/>
    </row>
    <row r="1369" spans="4:4" x14ac:dyDescent="0.15">
      <c r="D1369" s="141"/>
    </row>
    <row r="1370" spans="4:4" x14ac:dyDescent="0.15">
      <c r="D1370" s="141"/>
    </row>
    <row r="1371" spans="4:4" x14ac:dyDescent="0.15">
      <c r="D1371" s="141"/>
    </row>
    <row r="1372" spans="4:4" x14ac:dyDescent="0.15">
      <c r="D1372" s="141"/>
    </row>
    <row r="1373" spans="4:4" x14ac:dyDescent="0.15">
      <c r="D1373" s="141"/>
    </row>
    <row r="1374" spans="4:4" x14ac:dyDescent="0.15">
      <c r="D1374" s="141"/>
    </row>
    <row r="1375" spans="4:4" x14ac:dyDescent="0.15">
      <c r="D1375" s="141"/>
    </row>
    <row r="1376" spans="4:4" x14ac:dyDescent="0.15">
      <c r="D1376" s="141"/>
    </row>
    <row r="1377" spans="4:4" x14ac:dyDescent="0.15">
      <c r="D1377" s="141"/>
    </row>
    <row r="1378" spans="4:4" x14ac:dyDescent="0.15">
      <c r="D1378" s="141"/>
    </row>
    <row r="1379" spans="4:4" x14ac:dyDescent="0.15">
      <c r="D1379" s="141"/>
    </row>
    <row r="1380" spans="4:4" x14ac:dyDescent="0.15">
      <c r="D1380" s="141"/>
    </row>
    <row r="1381" spans="4:4" x14ac:dyDescent="0.15">
      <c r="D1381" s="141"/>
    </row>
    <row r="1382" spans="4:4" x14ac:dyDescent="0.15">
      <c r="D1382" s="141"/>
    </row>
    <row r="1383" spans="4:4" x14ac:dyDescent="0.15">
      <c r="D1383" s="141"/>
    </row>
    <row r="1384" spans="4:4" x14ac:dyDescent="0.15">
      <c r="D1384" s="141"/>
    </row>
    <row r="1385" spans="4:4" x14ac:dyDescent="0.15">
      <c r="D1385" s="141"/>
    </row>
    <row r="1386" spans="4:4" x14ac:dyDescent="0.15">
      <c r="D1386" s="141"/>
    </row>
    <row r="1387" spans="4:4" x14ac:dyDescent="0.15">
      <c r="D1387" s="141"/>
    </row>
    <row r="1388" spans="4:4" x14ac:dyDescent="0.15">
      <c r="D1388" s="141"/>
    </row>
    <row r="1389" spans="4:4" x14ac:dyDescent="0.15">
      <c r="D1389" s="141"/>
    </row>
    <row r="1390" spans="4:4" x14ac:dyDescent="0.15">
      <c r="D1390" s="141"/>
    </row>
    <row r="1391" spans="4:4" x14ac:dyDescent="0.15">
      <c r="D1391" s="141"/>
    </row>
    <row r="1392" spans="4:4" x14ac:dyDescent="0.15">
      <c r="D1392" s="141"/>
    </row>
    <row r="1393" spans="4:4" x14ac:dyDescent="0.15">
      <c r="D1393" s="141"/>
    </row>
    <row r="1394" spans="4:4" x14ac:dyDescent="0.15">
      <c r="D1394" s="141"/>
    </row>
    <row r="1395" spans="4:4" x14ac:dyDescent="0.15">
      <c r="D1395" s="141"/>
    </row>
    <row r="1396" spans="4:4" x14ac:dyDescent="0.15">
      <c r="D1396" s="141"/>
    </row>
    <row r="1397" spans="4:4" x14ac:dyDescent="0.15">
      <c r="D1397" s="141"/>
    </row>
    <row r="1398" spans="4:4" x14ac:dyDescent="0.15">
      <c r="D1398" s="141"/>
    </row>
    <row r="1399" spans="4:4" x14ac:dyDescent="0.15">
      <c r="D1399" s="141"/>
    </row>
    <row r="1400" spans="4:4" x14ac:dyDescent="0.15">
      <c r="D1400" s="141"/>
    </row>
    <row r="1401" spans="4:4" x14ac:dyDescent="0.15">
      <c r="D1401" s="141"/>
    </row>
    <row r="1402" spans="4:4" x14ac:dyDescent="0.15">
      <c r="D1402" s="141"/>
    </row>
    <row r="1403" spans="4:4" x14ac:dyDescent="0.15">
      <c r="D1403" s="141"/>
    </row>
    <row r="1404" spans="4:4" x14ac:dyDescent="0.15">
      <c r="D1404" s="141"/>
    </row>
    <row r="1405" spans="4:4" x14ac:dyDescent="0.15">
      <c r="D1405" s="141"/>
    </row>
    <row r="1406" spans="4:4" x14ac:dyDescent="0.15">
      <c r="D1406" s="141"/>
    </row>
    <row r="1407" spans="4:4" x14ac:dyDescent="0.15">
      <c r="D1407" s="141"/>
    </row>
    <row r="1408" spans="4:4" x14ac:dyDescent="0.15">
      <c r="D1408" s="141"/>
    </row>
    <row r="1409" spans="4:4" x14ac:dyDescent="0.15">
      <c r="D1409" s="141"/>
    </row>
    <row r="1410" spans="4:4" x14ac:dyDescent="0.15">
      <c r="D1410" s="141"/>
    </row>
    <row r="1411" spans="4:4" x14ac:dyDescent="0.15">
      <c r="D1411" s="141"/>
    </row>
    <row r="1412" spans="4:4" x14ac:dyDescent="0.15">
      <c r="D1412" s="141"/>
    </row>
    <row r="1413" spans="4:4" x14ac:dyDescent="0.15">
      <c r="D1413" s="141"/>
    </row>
    <row r="1414" spans="4:4" x14ac:dyDescent="0.15">
      <c r="D1414" s="141"/>
    </row>
    <row r="1415" spans="4:4" x14ac:dyDescent="0.15">
      <c r="D1415" s="141"/>
    </row>
    <row r="1416" spans="4:4" x14ac:dyDescent="0.15">
      <c r="D1416" s="141"/>
    </row>
    <row r="1417" spans="4:4" x14ac:dyDescent="0.15">
      <c r="D1417" s="141"/>
    </row>
    <row r="1418" spans="4:4" x14ac:dyDescent="0.15">
      <c r="D1418" s="141"/>
    </row>
    <row r="1419" spans="4:4" x14ac:dyDescent="0.15">
      <c r="D1419" s="141"/>
    </row>
    <row r="1420" spans="4:4" x14ac:dyDescent="0.15">
      <c r="D1420" s="141"/>
    </row>
    <row r="1421" spans="4:4" x14ac:dyDescent="0.15">
      <c r="D1421" s="141"/>
    </row>
    <row r="1422" spans="4:4" x14ac:dyDescent="0.15">
      <c r="D1422" s="141"/>
    </row>
    <row r="1423" spans="4:4" x14ac:dyDescent="0.15">
      <c r="D1423" s="141"/>
    </row>
    <row r="1424" spans="4:4" x14ac:dyDescent="0.15">
      <c r="D1424" s="141"/>
    </row>
    <row r="1425" spans="4:4" x14ac:dyDescent="0.15">
      <c r="D1425" s="141"/>
    </row>
    <row r="1426" spans="4:4" x14ac:dyDescent="0.15">
      <c r="D1426" s="141"/>
    </row>
    <row r="1427" spans="4:4" x14ac:dyDescent="0.15">
      <c r="D1427" s="141"/>
    </row>
    <row r="1428" spans="4:4" x14ac:dyDescent="0.15">
      <c r="D1428" s="141"/>
    </row>
    <row r="1429" spans="4:4" x14ac:dyDescent="0.15">
      <c r="D1429" s="141"/>
    </row>
    <row r="1430" spans="4:4" x14ac:dyDescent="0.15">
      <c r="D1430" s="141"/>
    </row>
    <row r="1431" spans="4:4" x14ac:dyDescent="0.15">
      <c r="D1431" s="141"/>
    </row>
    <row r="1432" spans="4:4" x14ac:dyDescent="0.15">
      <c r="D1432" s="141"/>
    </row>
    <row r="1433" spans="4:4" x14ac:dyDescent="0.15">
      <c r="D1433" s="141"/>
    </row>
    <row r="1434" spans="4:4" x14ac:dyDescent="0.15">
      <c r="D1434" s="141"/>
    </row>
    <row r="1435" spans="4:4" x14ac:dyDescent="0.15">
      <c r="D1435" s="141"/>
    </row>
    <row r="1436" spans="4:4" x14ac:dyDescent="0.15">
      <c r="D1436" s="141"/>
    </row>
    <row r="1437" spans="4:4" x14ac:dyDescent="0.15">
      <c r="D1437" s="141"/>
    </row>
    <row r="1438" spans="4:4" x14ac:dyDescent="0.15">
      <c r="D1438" s="141"/>
    </row>
    <row r="1439" spans="4:4" x14ac:dyDescent="0.15">
      <c r="D1439" s="141"/>
    </row>
    <row r="1440" spans="4:4" x14ac:dyDescent="0.15">
      <c r="D1440" s="141"/>
    </row>
    <row r="1441" spans="4:4" x14ac:dyDescent="0.15">
      <c r="D1441" s="141"/>
    </row>
    <row r="1442" spans="4:4" x14ac:dyDescent="0.15">
      <c r="D1442" s="141"/>
    </row>
    <row r="1443" spans="4:4" x14ac:dyDescent="0.15">
      <c r="D1443" s="141"/>
    </row>
    <row r="1444" spans="4:4" x14ac:dyDescent="0.15">
      <c r="D1444" s="141"/>
    </row>
    <row r="1445" spans="4:4" x14ac:dyDescent="0.15">
      <c r="D1445" s="141"/>
    </row>
    <row r="1446" spans="4:4" x14ac:dyDescent="0.15">
      <c r="D1446" s="141"/>
    </row>
    <row r="1447" spans="4:4" x14ac:dyDescent="0.15">
      <c r="D1447" s="141"/>
    </row>
    <row r="1448" spans="4:4" x14ac:dyDescent="0.15">
      <c r="D1448" s="141"/>
    </row>
    <row r="1449" spans="4:4" x14ac:dyDescent="0.15">
      <c r="D1449" s="141"/>
    </row>
    <row r="1450" spans="4:4" x14ac:dyDescent="0.15">
      <c r="D1450" s="141"/>
    </row>
    <row r="1451" spans="4:4" x14ac:dyDescent="0.15">
      <c r="D1451" s="141"/>
    </row>
    <row r="1452" spans="4:4" x14ac:dyDescent="0.15">
      <c r="D1452" s="141"/>
    </row>
    <row r="1453" spans="4:4" x14ac:dyDescent="0.15">
      <c r="D1453" s="141"/>
    </row>
    <row r="1454" spans="4:4" x14ac:dyDescent="0.15">
      <c r="D1454" s="141"/>
    </row>
    <row r="1455" spans="4:4" x14ac:dyDescent="0.15">
      <c r="D1455" s="141"/>
    </row>
    <row r="1456" spans="4:4" x14ac:dyDescent="0.15">
      <c r="D1456" s="141"/>
    </row>
    <row r="1457" spans="4:4" x14ac:dyDescent="0.15">
      <c r="D1457" s="141"/>
    </row>
    <row r="1458" spans="4:4" x14ac:dyDescent="0.15">
      <c r="D1458" s="141"/>
    </row>
    <row r="1459" spans="4:4" x14ac:dyDescent="0.15">
      <c r="D1459" s="141"/>
    </row>
    <row r="1460" spans="4:4" x14ac:dyDescent="0.15">
      <c r="D1460" s="141"/>
    </row>
    <row r="1461" spans="4:4" x14ac:dyDescent="0.15">
      <c r="D1461" s="141"/>
    </row>
    <row r="1462" spans="4:4" x14ac:dyDescent="0.15">
      <c r="D1462" s="141"/>
    </row>
    <row r="1463" spans="4:4" x14ac:dyDescent="0.15">
      <c r="D1463" s="141"/>
    </row>
    <row r="1464" spans="4:4" x14ac:dyDescent="0.15">
      <c r="D1464" s="141"/>
    </row>
    <row r="1465" spans="4:4" x14ac:dyDescent="0.15">
      <c r="D1465" s="141"/>
    </row>
    <row r="1466" spans="4:4" x14ac:dyDescent="0.15">
      <c r="D1466" s="141"/>
    </row>
    <row r="1467" spans="4:4" x14ac:dyDescent="0.15">
      <c r="D1467" s="141"/>
    </row>
    <row r="1468" spans="4:4" x14ac:dyDescent="0.15">
      <c r="D1468" s="141"/>
    </row>
    <row r="1469" spans="4:4" x14ac:dyDescent="0.15">
      <c r="D1469" s="141"/>
    </row>
    <row r="1470" spans="4:4" x14ac:dyDescent="0.15">
      <c r="D1470" s="141"/>
    </row>
    <row r="1471" spans="4:4" x14ac:dyDescent="0.15">
      <c r="D1471" s="141"/>
    </row>
    <row r="1472" spans="4:4" x14ac:dyDescent="0.15">
      <c r="D1472" s="141"/>
    </row>
    <row r="1473" spans="4:4" x14ac:dyDescent="0.15">
      <c r="D1473" s="141"/>
    </row>
    <row r="1474" spans="4:4" x14ac:dyDescent="0.15">
      <c r="D1474" s="141"/>
    </row>
    <row r="1475" spans="4:4" x14ac:dyDescent="0.15">
      <c r="D1475" s="141"/>
    </row>
    <row r="1476" spans="4:4" x14ac:dyDescent="0.15">
      <c r="D1476" s="141"/>
    </row>
    <row r="1477" spans="4:4" x14ac:dyDescent="0.15">
      <c r="D1477" s="141"/>
    </row>
    <row r="1478" spans="4:4" x14ac:dyDescent="0.15">
      <c r="D1478" s="141"/>
    </row>
    <row r="1479" spans="4:4" x14ac:dyDescent="0.15">
      <c r="D1479" s="141"/>
    </row>
    <row r="1480" spans="4:4" x14ac:dyDescent="0.15">
      <c r="D1480" s="141"/>
    </row>
    <row r="1481" spans="4:4" x14ac:dyDescent="0.15">
      <c r="D1481" s="141"/>
    </row>
    <row r="1482" spans="4:4" x14ac:dyDescent="0.15">
      <c r="D1482" s="141"/>
    </row>
    <row r="1483" spans="4:4" x14ac:dyDescent="0.15">
      <c r="D1483" s="141"/>
    </row>
    <row r="1484" spans="4:4" x14ac:dyDescent="0.15">
      <c r="D1484" s="141"/>
    </row>
    <row r="1485" spans="4:4" x14ac:dyDescent="0.15">
      <c r="D1485" s="141"/>
    </row>
    <row r="1486" spans="4:4" x14ac:dyDescent="0.15">
      <c r="D1486" s="141"/>
    </row>
    <row r="1487" spans="4:4" x14ac:dyDescent="0.15">
      <c r="D1487" s="141"/>
    </row>
    <row r="1488" spans="4:4" x14ac:dyDescent="0.15">
      <c r="D1488" s="141"/>
    </row>
    <row r="1489" spans="4:4" x14ac:dyDescent="0.15">
      <c r="D1489" s="141"/>
    </row>
    <row r="1490" spans="4:4" x14ac:dyDescent="0.15">
      <c r="D1490" s="141"/>
    </row>
    <row r="1491" spans="4:4" x14ac:dyDescent="0.15">
      <c r="D1491" s="141"/>
    </row>
    <row r="1492" spans="4:4" x14ac:dyDescent="0.15">
      <c r="D1492" s="141"/>
    </row>
    <row r="1493" spans="4:4" x14ac:dyDescent="0.15">
      <c r="D1493" s="141"/>
    </row>
    <row r="1494" spans="4:4" x14ac:dyDescent="0.15">
      <c r="D1494" s="141"/>
    </row>
    <row r="1495" spans="4:4" x14ac:dyDescent="0.15">
      <c r="D1495" s="141"/>
    </row>
    <row r="1496" spans="4:4" x14ac:dyDescent="0.15">
      <c r="D1496" s="141"/>
    </row>
    <row r="1497" spans="4:4" x14ac:dyDescent="0.15">
      <c r="D1497" s="141"/>
    </row>
    <row r="1498" spans="4:4" x14ac:dyDescent="0.15">
      <c r="D1498" s="141"/>
    </row>
    <row r="1499" spans="4:4" x14ac:dyDescent="0.15">
      <c r="D1499" s="141"/>
    </row>
    <row r="1500" spans="4:4" x14ac:dyDescent="0.15">
      <c r="D1500" s="141"/>
    </row>
    <row r="1501" spans="4:4" x14ac:dyDescent="0.15">
      <c r="D1501" s="141"/>
    </row>
    <row r="1502" spans="4:4" x14ac:dyDescent="0.15">
      <c r="D1502" s="141"/>
    </row>
    <row r="1503" spans="4:4" x14ac:dyDescent="0.15">
      <c r="D1503" s="141"/>
    </row>
    <row r="1504" spans="4:4" x14ac:dyDescent="0.15">
      <c r="D1504" s="141"/>
    </row>
    <row r="1505" spans="4:4" x14ac:dyDescent="0.15">
      <c r="D1505" s="141"/>
    </row>
    <row r="1506" spans="4:4" x14ac:dyDescent="0.15">
      <c r="D1506" s="141"/>
    </row>
    <row r="1507" spans="4:4" x14ac:dyDescent="0.15">
      <c r="D1507" s="141"/>
    </row>
    <row r="1508" spans="4:4" x14ac:dyDescent="0.15">
      <c r="D1508" s="141"/>
    </row>
    <row r="1509" spans="4:4" x14ac:dyDescent="0.15">
      <c r="D1509" s="141"/>
    </row>
    <row r="1510" spans="4:4" x14ac:dyDescent="0.15">
      <c r="D1510" s="141"/>
    </row>
    <row r="1511" spans="4:4" x14ac:dyDescent="0.15">
      <c r="D1511" s="141"/>
    </row>
    <row r="1512" spans="4:4" x14ac:dyDescent="0.15">
      <c r="D1512" s="141"/>
    </row>
    <row r="1513" spans="4:4" x14ac:dyDescent="0.15">
      <c r="D1513" s="141"/>
    </row>
    <row r="1514" spans="4:4" x14ac:dyDescent="0.15">
      <c r="D1514" s="141"/>
    </row>
    <row r="1515" spans="4:4" x14ac:dyDescent="0.15">
      <c r="D1515" s="141"/>
    </row>
    <row r="1516" spans="4:4" x14ac:dyDescent="0.15">
      <c r="D1516" s="141"/>
    </row>
    <row r="1517" spans="4:4" x14ac:dyDescent="0.15">
      <c r="D1517" s="141"/>
    </row>
    <row r="1518" spans="4:4" x14ac:dyDescent="0.15">
      <c r="D1518" s="141"/>
    </row>
    <row r="1519" spans="4:4" x14ac:dyDescent="0.15">
      <c r="D1519" s="141"/>
    </row>
    <row r="1520" spans="4:4" x14ac:dyDescent="0.15">
      <c r="D1520" s="141"/>
    </row>
    <row r="1521" spans="4:4" x14ac:dyDescent="0.15">
      <c r="D1521" s="141"/>
    </row>
    <row r="1522" spans="4:4" x14ac:dyDescent="0.15">
      <c r="D1522" s="141"/>
    </row>
    <row r="1523" spans="4:4" x14ac:dyDescent="0.15">
      <c r="D1523" s="141"/>
    </row>
    <row r="1524" spans="4:4" x14ac:dyDescent="0.15">
      <c r="D1524" s="141"/>
    </row>
    <row r="1525" spans="4:4" x14ac:dyDescent="0.15">
      <c r="D1525" s="141"/>
    </row>
    <row r="1526" spans="4:4" x14ac:dyDescent="0.15">
      <c r="D1526" s="141"/>
    </row>
    <row r="1527" spans="4:4" x14ac:dyDescent="0.15">
      <c r="D1527" s="141"/>
    </row>
    <row r="1528" spans="4:4" x14ac:dyDescent="0.15">
      <c r="D1528" s="141"/>
    </row>
    <row r="1529" spans="4:4" x14ac:dyDescent="0.15">
      <c r="D1529" s="141"/>
    </row>
    <row r="1530" spans="4:4" x14ac:dyDescent="0.15">
      <c r="D1530" s="141"/>
    </row>
    <row r="1531" spans="4:4" x14ac:dyDescent="0.15">
      <c r="D1531" s="141"/>
    </row>
    <row r="1532" spans="4:4" x14ac:dyDescent="0.15">
      <c r="D1532" s="141"/>
    </row>
    <row r="1533" spans="4:4" x14ac:dyDescent="0.15">
      <c r="D1533" s="141"/>
    </row>
    <row r="1534" spans="4:4" x14ac:dyDescent="0.15">
      <c r="D1534" s="141"/>
    </row>
    <row r="1535" spans="4:4" x14ac:dyDescent="0.15">
      <c r="D1535" s="141"/>
    </row>
    <row r="1536" spans="4:4" x14ac:dyDescent="0.15">
      <c r="D1536" s="141"/>
    </row>
    <row r="1537" spans="4:4" x14ac:dyDescent="0.15">
      <c r="D1537" s="141"/>
    </row>
    <row r="1538" spans="4:4" x14ac:dyDescent="0.15">
      <c r="D1538" s="141"/>
    </row>
    <row r="1539" spans="4:4" x14ac:dyDescent="0.15">
      <c r="D1539" s="141"/>
    </row>
    <row r="1540" spans="4:4" x14ac:dyDescent="0.15">
      <c r="D1540" s="141"/>
    </row>
    <row r="1541" spans="4:4" x14ac:dyDescent="0.15">
      <c r="D1541" s="141"/>
    </row>
    <row r="1542" spans="4:4" x14ac:dyDescent="0.15">
      <c r="D1542" s="141"/>
    </row>
    <row r="1543" spans="4:4" x14ac:dyDescent="0.15">
      <c r="D1543" s="141"/>
    </row>
    <row r="1544" spans="4:4" x14ac:dyDescent="0.15">
      <c r="D1544" s="141"/>
    </row>
    <row r="1545" spans="4:4" x14ac:dyDescent="0.15">
      <c r="D1545" s="141"/>
    </row>
    <row r="1546" spans="4:4" x14ac:dyDescent="0.15">
      <c r="D1546" s="141"/>
    </row>
    <row r="1547" spans="4:4" x14ac:dyDescent="0.15">
      <c r="D1547" s="141"/>
    </row>
    <row r="1548" spans="4:4" x14ac:dyDescent="0.15">
      <c r="D1548" s="141"/>
    </row>
    <row r="1549" spans="4:4" x14ac:dyDescent="0.15">
      <c r="D1549" s="141"/>
    </row>
    <row r="1550" spans="4:4" x14ac:dyDescent="0.15">
      <c r="D1550" s="141"/>
    </row>
    <row r="1551" spans="4:4" x14ac:dyDescent="0.15">
      <c r="D1551" s="141"/>
    </row>
    <row r="1552" spans="4:4" x14ac:dyDescent="0.15">
      <c r="D1552" s="141"/>
    </row>
    <row r="1553" spans="4:4" x14ac:dyDescent="0.15">
      <c r="D1553" s="141"/>
    </row>
    <row r="1554" spans="4:4" x14ac:dyDescent="0.15">
      <c r="D1554" s="141"/>
    </row>
    <row r="1555" spans="4:4" x14ac:dyDescent="0.15">
      <c r="D1555" s="141"/>
    </row>
    <row r="1556" spans="4:4" x14ac:dyDescent="0.15">
      <c r="D1556" s="141"/>
    </row>
    <row r="1557" spans="4:4" x14ac:dyDescent="0.15">
      <c r="D1557" s="141"/>
    </row>
    <row r="1558" spans="4:4" x14ac:dyDescent="0.15">
      <c r="D1558" s="141"/>
    </row>
    <row r="1559" spans="4:4" x14ac:dyDescent="0.15">
      <c r="D1559" s="141"/>
    </row>
    <row r="1560" spans="4:4" x14ac:dyDescent="0.15">
      <c r="D1560" s="141"/>
    </row>
    <row r="1561" spans="4:4" x14ac:dyDescent="0.15">
      <c r="D1561" s="141"/>
    </row>
    <row r="1562" spans="4:4" x14ac:dyDescent="0.15">
      <c r="D1562" s="141"/>
    </row>
    <row r="1563" spans="4:4" x14ac:dyDescent="0.15">
      <c r="D1563" s="141"/>
    </row>
    <row r="1564" spans="4:4" x14ac:dyDescent="0.15">
      <c r="D1564" s="141"/>
    </row>
    <row r="1565" spans="4:4" x14ac:dyDescent="0.15">
      <c r="D1565" s="141"/>
    </row>
    <row r="1566" spans="4:4" x14ac:dyDescent="0.15">
      <c r="D1566" s="141"/>
    </row>
    <row r="1567" spans="4:4" x14ac:dyDescent="0.15">
      <c r="D1567" s="141"/>
    </row>
    <row r="1568" spans="4:4" x14ac:dyDescent="0.15">
      <c r="D1568" s="141"/>
    </row>
    <row r="1569" spans="4:4" x14ac:dyDescent="0.15">
      <c r="D1569" s="141"/>
    </row>
    <row r="1570" spans="4:4" x14ac:dyDescent="0.15">
      <c r="D1570" s="141"/>
    </row>
    <row r="1571" spans="4:4" x14ac:dyDescent="0.15">
      <c r="D1571" s="141"/>
    </row>
    <row r="1572" spans="4:4" x14ac:dyDescent="0.15">
      <c r="D1572" s="141"/>
    </row>
    <row r="1573" spans="4:4" x14ac:dyDescent="0.15">
      <c r="D1573" s="141"/>
    </row>
    <row r="1574" spans="4:4" x14ac:dyDescent="0.15">
      <c r="D1574" s="141"/>
    </row>
    <row r="1575" spans="4:4" x14ac:dyDescent="0.15">
      <c r="D1575" s="141"/>
    </row>
    <row r="1576" spans="4:4" x14ac:dyDescent="0.15">
      <c r="D1576" s="141"/>
    </row>
    <row r="1577" spans="4:4" x14ac:dyDescent="0.15">
      <c r="D1577" s="141"/>
    </row>
    <row r="1578" spans="4:4" x14ac:dyDescent="0.15">
      <c r="D1578" s="141"/>
    </row>
    <row r="1579" spans="4:4" x14ac:dyDescent="0.15">
      <c r="D1579" s="141"/>
    </row>
    <row r="1580" spans="4:4" x14ac:dyDescent="0.15">
      <c r="D1580" s="141"/>
    </row>
    <row r="1581" spans="4:4" x14ac:dyDescent="0.15">
      <c r="D1581" s="141"/>
    </row>
    <row r="1582" spans="4:4" x14ac:dyDescent="0.15">
      <c r="D1582" s="141"/>
    </row>
    <row r="1583" spans="4:4" x14ac:dyDescent="0.15">
      <c r="D1583" s="141"/>
    </row>
    <row r="1584" spans="4:4" x14ac:dyDescent="0.15">
      <c r="D1584" s="141"/>
    </row>
    <row r="1585" spans="4:4" x14ac:dyDescent="0.15">
      <c r="D1585" s="141"/>
    </row>
    <row r="1586" spans="4:4" x14ac:dyDescent="0.15">
      <c r="D1586" s="141"/>
    </row>
    <row r="1587" spans="4:4" x14ac:dyDescent="0.15">
      <c r="D1587" s="141"/>
    </row>
    <row r="1588" spans="4:4" x14ac:dyDescent="0.15">
      <c r="D1588" s="141"/>
    </row>
    <row r="1589" spans="4:4" x14ac:dyDescent="0.15">
      <c r="D1589" s="141"/>
    </row>
    <row r="1590" spans="4:4" x14ac:dyDescent="0.15">
      <c r="D1590" s="141"/>
    </row>
    <row r="1591" spans="4:4" x14ac:dyDescent="0.15">
      <c r="D1591" s="141"/>
    </row>
    <row r="1592" spans="4:4" x14ac:dyDescent="0.15">
      <c r="D1592" s="141"/>
    </row>
    <row r="1593" spans="4:4" x14ac:dyDescent="0.15">
      <c r="D1593" s="141"/>
    </row>
    <row r="1594" spans="4:4" x14ac:dyDescent="0.15">
      <c r="D1594" s="141"/>
    </row>
    <row r="1595" spans="4:4" x14ac:dyDescent="0.15">
      <c r="D1595" s="141"/>
    </row>
    <row r="1596" spans="4:4" x14ac:dyDescent="0.15">
      <c r="D1596" s="141"/>
    </row>
    <row r="1597" spans="4:4" x14ac:dyDescent="0.15">
      <c r="D1597" s="141"/>
    </row>
    <row r="1598" spans="4:4" x14ac:dyDescent="0.15">
      <c r="D1598" s="141"/>
    </row>
    <row r="1599" spans="4:4" x14ac:dyDescent="0.15">
      <c r="D1599" s="141"/>
    </row>
    <row r="1600" spans="4:4" x14ac:dyDescent="0.15">
      <c r="D1600" s="141"/>
    </row>
    <row r="1601" spans="4:4" x14ac:dyDescent="0.15">
      <c r="D1601" s="141"/>
    </row>
    <row r="1602" spans="4:4" x14ac:dyDescent="0.15">
      <c r="D1602" s="141"/>
    </row>
    <row r="1603" spans="4:4" x14ac:dyDescent="0.15">
      <c r="D1603" s="141"/>
    </row>
    <row r="1604" spans="4:4" x14ac:dyDescent="0.15">
      <c r="D1604" s="141"/>
    </row>
    <row r="1605" spans="4:4" x14ac:dyDescent="0.15">
      <c r="D1605" s="141"/>
    </row>
    <row r="1606" spans="4:4" x14ac:dyDescent="0.15">
      <c r="D1606" s="141"/>
    </row>
    <row r="1607" spans="4:4" x14ac:dyDescent="0.15">
      <c r="D1607" s="141"/>
    </row>
    <row r="1608" spans="4:4" x14ac:dyDescent="0.15">
      <c r="D1608" s="141"/>
    </row>
    <row r="1609" spans="4:4" x14ac:dyDescent="0.15">
      <c r="D1609" s="141"/>
    </row>
    <row r="1610" spans="4:4" x14ac:dyDescent="0.15">
      <c r="D1610" s="141"/>
    </row>
    <row r="1611" spans="4:4" x14ac:dyDescent="0.15">
      <c r="D1611" s="141"/>
    </row>
    <row r="1612" spans="4:4" x14ac:dyDescent="0.15">
      <c r="D1612" s="141"/>
    </row>
    <row r="1613" spans="4:4" x14ac:dyDescent="0.15">
      <c r="D1613" s="141"/>
    </row>
    <row r="1614" spans="4:4" x14ac:dyDescent="0.15">
      <c r="D1614" s="141"/>
    </row>
    <row r="1615" spans="4:4" x14ac:dyDescent="0.15">
      <c r="D1615" s="141"/>
    </row>
    <row r="1616" spans="4:4" x14ac:dyDescent="0.15">
      <c r="D1616" s="141"/>
    </row>
    <row r="1617" spans="4:4" x14ac:dyDescent="0.15">
      <c r="D1617" s="141"/>
    </row>
    <row r="1618" spans="4:4" x14ac:dyDescent="0.15">
      <c r="D1618" s="141"/>
    </row>
    <row r="1619" spans="4:4" x14ac:dyDescent="0.15">
      <c r="D1619" s="141"/>
    </row>
    <row r="1620" spans="4:4" x14ac:dyDescent="0.15">
      <c r="D1620" s="141"/>
    </row>
    <row r="1621" spans="4:4" x14ac:dyDescent="0.15">
      <c r="D1621" s="141"/>
    </row>
    <row r="1622" spans="4:4" x14ac:dyDescent="0.15">
      <c r="D1622" s="141"/>
    </row>
    <row r="1623" spans="4:4" x14ac:dyDescent="0.15">
      <c r="D1623" s="141"/>
    </row>
    <row r="1624" spans="4:4" x14ac:dyDescent="0.15">
      <c r="D1624" s="141"/>
    </row>
    <row r="1625" spans="4:4" x14ac:dyDescent="0.15">
      <c r="D1625" s="141"/>
    </row>
    <row r="1626" spans="4:4" x14ac:dyDescent="0.15">
      <c r="D1626" s="141"/>
    </row>
    <row r="1627" spans="4:4" x14ac:dyDescent="0.15">
      <c r="D1627" s="141"/>
    </row>
    <row r="1628" spans="4:4" x14ac:dyDescent="0.15">
      <c r="D1628" s="141"/>
    </row>
    <row r="1629" spans="4:4" x14ac:dyDescent="0.15">
      <c r="D1629" s="141"/>
    </row>
    <row r="1630" spans="4:4" x14ac:dyDescent="0.15">
      <c r="D1630" s="141"/>
    </row>
    <row r="1631" spans="4:4" x14ac:dyDescent="0.15">
      <c r="D1631" s="141"/>
    </row>
    <row r="1632" spans="4:4" x14ac:dyDescent="0.15">
      <c r="D1632" s="141"/>
    </row>
    <row r="1633" spans="4:4" x14ac:dyDescent="0.15">
      <c r="D1633" s="141"/>
    </row>
    <row r="1634" spans="4:4" x14ac:dyDescent="0.15">
      <c r="D1634" s="141"/>
    </row>
    <row r="1635" spans="4:4" x14ac:dyDescent="0.15">
      <c r="D1635" s="141"/>
    </row>
    <row r="1636" spans="4:4" x14ac:dyDescent="0.15">
      <c r="D1636" s="141"/>
    </row>
    <row r="1637" spans="4:4" x14ac:dyDescent="0.15">
      <c r="D1637" s="141"/>
    </row>
    <row r="1638" spans="4:4" x14ac:dyDescent="0.15">
      <c r="D1638" s="141"/>
    </row>
    <row r="1639" spans="4:4" x14ac:dyDescent="0.15">
      <c r="D1639" s="141"/>
    </row>
    <row r="1640" spans="4:4" x14ac:dyDescent="0.15">
      <c r="D1640" s="141"/>
    </row>
    <row r="1641" spans="4:4" x14ac:dyDescent="0.15">
      <c r="D1641" s="141"/>
    </row>
    <row r="1642" spans="4:4" x14ac:dyDescent="0.15">
      <c r="D1642" s="141"/>
    </row>
    <row r="1643" spans="4:4" x14ac:dyDescent="0.15">
      <c r="D1643" s="141"/>
    </row>
    <row r="1644" spans="4:4" x14ac:dyDescent="0.15">
      <c r="D1644" s="141"/>
    </row>
    <row r="1645" spans="4:4" x14ac:dyDescent="0.15">
      <c r="D1645" s="141"/>
    </row>
    <row r="1646" spans="4:4" x14ac:dyDescent="0.15">
      <c r="D1646" s="141"/>
    </row>
    <row r="1647" spans="4:4" x14ac:dyDescent="0.15">
      <c r="D1647" s="141"/>
    </row>
    <row r="1648" spans="4:4" x14ac:dyDescent="0.15">
      <c r="D1648" s="141"/>
    </row>
    <row r="1649" spans="4:4" x14ac:dyDescent="0.15">
      <c r="D1649" s="141"/>
    </row>
    <row r="1650" spans="4:4" x14ac:dyDescent="0.15">
      <c r="D1650" s="141"/>
    </row>
    <row r="1651" spans="4:4" x14ac:dyDescent="0.15">
      <c r="D1651" s="141"/>
    </row>
    <row r="1652" spans="4:4" x14ac:dyDescent="0.15">
      <c r="D1652" s="141"/>
    </row>
    <row r="1653" spans="4:4" x14ac:dyDescent="0.15">
      <c r="D1653" s="141"/>
    </row>
    <row r="1654" spans="4:4" x14ac:dyDescent="0.15">
      <c r="D1654" s="141"/>
    </row>
    <row r="1655" spans="4:4" x14ac:dyDescent="0.15">
      <c r="D1655" s="141"/>
    </row>
    <row r="1656" spans="4:4" x14ac:dyDescent="0.15">
      <c r="D1656" s="141"/>
    </row>
    <row r="1657" spans="4:4" x14ac:dyDescent="0.15">
      <c r="D1657" s="141"/>
    </row>
    <row r="1658" spans="4:4" x14ac:dyDescent="0.15">
      <c r="D1658" s="141"/>
    </row>
    <row r="1659" spans="4:4" x14ac:dyDescent="0.15">
      <c r="D1659" s="141"/>
    </row>
    <row r="1660" spans="4:4" x14ac:dyDescent="0.15">
      <c r="D1660" s="141"/>
    </row>
    <row r="1661" spans="4:4" x14ac:dyDescent="0.15">
      <c r="D1661" s="141"/>
    </row>
    <row r="1662" spans="4:4" x14ac:dyDescent="0.15">
      <c r="D1662" s="141"/>
    </row>
    <row r="1663" spans="4:4" x14ac:dyDescent="0.15">
      <c r="D1663" s="141"/>
    </row>
    <row r="1664" spans="4:4" x14ac:dyDescent="0.15">
      <c r="D1664" s="141"/>
    </row>
    <row r="1665" spans="4:4" x14ac:dyDescent="0.15">
      <c r="D1665" s="141"/>
    </row>
    <row r="1666" spans="4:4" x14ac:dyDescent="0.15">
      <c r="D1666" s="141"/>
    </row>
    <row r="1667" spans="4:4" x14ac:dyDescent="0.15">
      <c r="D1667" s="141"/>
    </row>
    <row r="1668" spans="4:4" x14ac:dyDescent="0.15">
      <c r="D1668" s="141"/>
    </row>
    <row r="1669" spans="4:4" x14ac:dyDescent="0.15">
      <c r="D1669" s="141"/>
    </row>
    <row r="1670" spans="4:4" x14ac:dyDescent="0.15">
      <c r="D1670" s="141"/>
    </row>
    <row r="1671" spans="4:4" x14ac:dyDescent="0.15">
      <c r="D1671" s="141"/>
    </row>
    <row r="1672" spans="4:4" x14ac:dyDescent="0.15">
      <c r="D1672" s="141"/>
    </row>
    <row r="1673" spans="4:4" x14ac:dyDescent="0.15">
      <c r="D1673" s="141"/>
    </row>
    <row r="1674" spans="4:4" x14ac:dyDescent="0.15">
      <c r="D1674" s="141"/>
    </row>
    <row r="1675" spans="4:4" x14ac:dyDescent="0.15">
      <c r="D1675" s="141"/>
    </row>
    <row r="1676" spans="4:4" x14ac:dyDescent="0.15">
      <c r="D1676" s="141"/>
    </row>
    <row r="1677" spans="4:4" x14ac:dyDescent="0.15">
      <c r="D1677" s="141"/>
    </row>
    <row r="1678" spans="4:4" x14ac:dyDescent="0.15">
      <c r="D1678" s="141"/>
    </row>
    <row r="1679" spans="4:4" x14ac:dyDescent="0.15">
      <c r="D1679" s="141"/>
    </row>
    <row r="1680" spans="4:4" x14ac:dyDescent="0.15">
      <c r="D1680" s="141"/>
    </row>
    <row r="1681" spans="4:4" x14ac:dyDescent="0.15">
      <c r="D1681" s="141"/>
    </row>
    <row r="1682" spans="4:4" x14ac:dyDescent="0.15">
      <c r="D1682" s="141"/>
    </row>
    <row r="1683" spans="4:4" x14ac:dyDescent="0.15">
      <c r="D1683" s="141"/>
    </row>
    <row r="1684" spans="4:4" x14ac:dyDescent="0.15">
      <c r="D1684" s="141"/>
    </row>
    <row r="1685" spans="4:4" x14ac:dyDescent="0.15">
      <c r="D1685" s="141"/>
    </row>
    <row r="1686" spans="4:4" x14ac:dyDescent="0.15">
      <c r="D1686" s="141"/>
    </row>
    <row r="1687" spans="4:4" x14ac:dyDescent="0.15">
      <c r="D1687" s="141"/>
    </row>
    <row r="1688" spans="4:4" x14ac:dyDescent="0.15">
      <c r="D1688" s="141"/>
    </row>
    <row r="1689" spans="4:4" x14ac:dyDescent="0.15">
      <c r="D1689" s="141"/>
    </row>
    <row r="1690" spans="4:4" x14ac:dyDescent="0.15">
      <c r="D1690" s="141"/>
    </row>
    <row r="1691" spans="4:4" x14ac:dyDescent="0.15">
      <c r="D1691" s="141"/>
    </row>
    <row r="1692" spans="4:4" x14ac:dyDescent="0.15">
      <c r="D1692" s="141"/>
    </row>
    <row r="1693" spans="4:4" x14ac:dyDescent="0.15">
      <c r="D1693" s="141"/>
    </row>
    <row r="1694" spans="4:4" x14ac:dyDescent="0.15">
      <c r="D1694" s="141"/>
    </row>
    <row r="1695" spans="4:4" x14ac:dyDescent="0.15">
      <c r="D1695" s="141"/>
    </row>
    <row r="1696" spans="4:4" x14ac:dyDescent="0.15">
      <c r="D1696" s="141"/>
    </row>
    <row r="1697" spans="4:4" x14ac:dyDescent="0.15">
      <c r="D1697" s="141"/>
    </row>
    <row r="1698" spans="4:4" x14ac:dyDescent="0.15">
      <c r="D1698" s="141"/>
    </row>
    <row r="1699" spans="4:4" x14ac:dyDescent="0.15">
      <c r="D1699" s="141"/>
    </row>
    <row r="1700" spans="4:4" x14ac:dyDescent="0.15">
      <c r="D1700" s="141"/>
    </row>
    <row r="1701" spans="4:4" x14ac:dyDescent="0.15">
      <c r="D1701" s="141"/>
    </row>
    <row r="1702" spans="4:4" x14ac:dyDescent="0.15">
      <c r="D1702" s="141"/>
    </row>
    <row r="1703" spans="4:4" x14ac:dyDescent="0.15">
      <c r="D1703" s="141"/>
    </row>
    <row r="1704" spans="4:4" x14ac:dyDescent="0.15">
      <c r="D1704" s="141"/>
    </row>
    <row r="1705" spans="4:4" x14ac:dyDescent="0.15">
      <c r="D1705" s="141"/>
    </row>
    <row r="1706" spans="4:4" x14ac:dyDescent="0.15">
      <c r="D1706" s="141"/>
    </row>
    <row r="1707" spans="4:4" x14ac:dyDescent="0.15">
      <c r="D1707" s="141"/>
    </row>
    <row r="1708" spans="4:4" x14ac:dyDescent="0.15">
      <c r="D1708" s="141"/>
    </row>
    <row r="1709" spans="4:4" x14ac:dyDescent="0.15">
      <c r="D1709" s="141"/>
    </row>
    <row r="1710" spans="4:4" x14ac:dyDescent="0.15">
      <c r="D1710" s="141"/>
    </row>
    <row r="1711" spans="4:4" x14ac:dyDescent="0.15">
      <c r="D1711" s="141"/>
    </row>
    <row r="1712" spans="4:4" x14ac:dyDescent="0.15">
      <c r="D1712" s="141"/>
    </row>
    <row r="1713" spans="4:4" x14ac:dyDescent="0.15">
      <c r="D1713" s="141"/>
    </row>
    <row r="1714" spans="4:4" x14ac:dyDescent="0.15">
      <c r="D1714" s="141"/>
    </row>
    <row r="1715" spans="4:4" x14ac:dyDescent="0.15">
      <c r="D1715" s="141"/>
    </row>
    <row r="1716" spans="4:4" x14ac:dyDescent="0.15">
      <c r="D1716" s="141"/>
    </row>
    <row r="1717" spans="4:4" x14ac:dyDescent="0.15">
      <c r="D1717" s="141"/>
    </row>
    <row r="1718" spans="4:4" x14ac:dyDescent="0.15">
      <c r="D1718" s="141"/>
    </row>
    <row r="1719" spans="4:4" x14ac:dyDescent="0.15">
      <c r="D1719" s="141"/>
    </row>
    <row r="1720" spans="4:4" x14ac:dyDescent="0.15">
      <c r="D1720" s="141"/>
    </row>
    <row r="1721" spans="4:4" x14ac:dyDescent="0.15">
      <c r="D1721" s="141"/>
    </row>
    <row r="1722" spans="4:4" x14ac:dyDescent="0.15">
      <c r="D1722" s="141"/>
    </row>
    <row r="1723" spans="4:4" x14ac:dyDescent="0.15">
      <c r="D1723" s="141"/>
    </row>
    <row r="1724" spans="4:4" x14ac:dyDescent="0.15">
      <c r="D1724" s="141"/>
    </row>
    <row r="1725" spans="4:4" x14ac:dyDescent="0.15">
      <c r="D1725" s="141"/>
    </row>
    <row r="1726" spans="4:4" x14ac:dyDescent="0.15">
      <c r="D1726" s="141"/>
    </row>
    <row r="1727" spans="4:4" x14ac:dyDescent="0.15">
      <c r="D1727" s="141"/>
    </row>
    <row r="1728" spans="4:4" x14ac:dyDescent="0.15">
      <c r="D1728" s="141"/>
    </row>
    <row r="1729" spans="4:4" x14ac:dyDescent="0.15">
      <c r="D1729" s="141"/>
    </row>
    <row r="1730" spans="4:4" x14ac:dyDescent="0.15">
      <c r="D1730" s="141"/>
    </row>
    <row r="1731" spans="4:4" x14ac:dyDescent="0.15">
      <c r="D1731" s="141"/>
    </row>
    <row r="1732" spans="4:4" x14ac:dyDescent="0.15">
      <c r="D1732" s="141"/>
    </row>
    <row r="1733" spans="4:4" x14ac:dyDescent="0.15">
      <c r="D1733" s="141"/>
    </row>
    <row r="1734" spans="4:4" x14ac:dyDescent="0.15">
      <c r="D1734" s="141"/>
    </row>
    <row r="1735" spans="4:4" x14ac:dyDescent="0.15">
      <c r="D1735" s="141"/>
    </row>
    <row r="1736" spans="4:4" x14ac:dyDescent="0.15">
      <c r="D1736" s="141"/>
    </row>
    <row r="1737" spans="4:4" x14ac:dyDescent="0.15">
      <c r="D1737" s="141"/>
    </row>
    <row r="1738" spans="4:4" x14ac:dyDescent="0.15">
      <c r="D1738" s="141"/>
    </row>
    <row r="1739" spans="4:4" x14ac:dyDescent="0.15">
      <c r="D1739" s="141"/>
    </row>
    <row r="1740" spans="4:4" x14ac:dyDescent="0.15">
      <c r="D1740" s="141"/>
    </row>
    <row r="1741" spans="4:4" x14ac:dyDescent="0.15">
      <c r="D1741" s="141"/>
    </row>
    <row r="1742" spans="4:4" x14ac:dyDescent="0.15">
      <c r="D1742" s="141"/>
    </row>
    <row r="1743" spans="4:4" x14ac:dyDescent="0.15">
      <c r="D1743" s="141"/>
    </row>
    <row r="1744" spans="4:4" x14ac:dyDescent="0.15">
      <c r="D1744" s="141"/>
    </row>
    <row r="1745" spans="4:4" x14ac:dyDescent="0.15">
      <c r="D1745" s="141"/>
    </row>
    <row r="1746" spans="4:4" x14ac:dyDescent="0.15">
      <c r="D1746" s="141"/>
    </row>
    <row r="1747" spans="4:4" x14ac:dyDescent="0.15">
      <c r="D1747" s="141"/>
    </row>
    <row r="1748" spans="4:4" x14ac:dyDescent="0.15">
      <c r="D1748" s="141"/>
    </row>
    <row r="1749" spans="4:4" x14ac:dyDescent="0.15">
      <c r="D1749" s="141"/>
    </row>
    <row r="1750" spans="4:4" x14ac:dyDescent="0.15">
      <c r="D1750" s="141"/>
    </row>
    <row r="1751" spans="4:4" x14ac:dyDescent="0.15">
      <c r="D1751" s="141"/>
    </row>
    <row r="1752" spans="4:4" x14ac:dyDescent="0.15">
      <c r="D1752" s="141"/>
    </row>
    <row r="1753" spans="4:4" x14ac:dyDescent="0.15">
      <c r="D1753" s="141"/>
    </row>
    <row r="1754" spans="4:4" x14ac:dyDescent="0.15">
      <c r="D1754" s="141"/>
    </row>
    <row r="1755" spans="4:4" x14ac:dyDescent="0.15">
      <c r="D1755" s="141"/>
    </row>
    <row r="1756" spans="4:4" x14ac:dyDescent="0.15">
      <c r="D1756" s="141"/>
    </row>
    <row r="1757" spans="4:4" x14ac:dyDescent="0.15">
      <c r="D1757" s="141"/>
    </row>
    <row r="1758" spans="4:4" x14ac:dyDescent="0.15">
      <c r="D1758" s="141"/>
    </row>
    <row r="1759" spans="4:4" x14ac:dyDescent="0.15">
      <c r="D1759" s="141"/>
    </row>
    <row r="1760" spans="4:4" x14ac:dyDescent="0.15">
      <c r="D1760" s="141"/>
    </row>
    <row r="1761" spans="4:4" x14ac:dyDescent="0.15">
      <c r="D1761" s="141"/>
    </row>
    <row r="1762" spans="4:4" x14ac:dyDescent="0.15">
      <c r="D1762" s="141"/>
    </row>
    <row r="1763" spans="4:4" x14ac:dyDescent="0.15">
      <c r="D1763" s="141"/>
    </row>
    <row r="1764" spans="4:4" x14ac:dyDescent="0.15">
      <c r="D1764" s="141"/>
    </row>
    <row r="1765" spans="4:4" x14ac:dyDescent="0.15">
      <c r="D1765" s="141"/>
    </row>
    <row r="1766" spans="4:4" x14ac:dyDescent="0.15">
      <c r="D1766" s="141"/>
    </row>
    <row r="1767" spans="4:4" x14ac:dyDescent="0.15">
      <c r="D1767" s="141"/>
    </row>
    <row r="1768" spans="4:4" x14ac:dyDescent="0.15">
      <c r="D1768" s="141"/>
    </row>
    <row r="1769" spans="4:4" x14ac:dyDescent="0.15">
      <c r="D1769" s="141"/>
    </row>
    <row r="1770" spans="4:4" x14ac:dyDescent="0.15">
      <c r="D1770" s="141"/>
    </row>
    <row r="1771" spans="4:4" x14ac:dyDescent="0.15">
      <c r="D1771" s="141"/>
    </row>
    <row r="1772" spans="4:4" x14ac:dyDescent="0.15">
      <c r="D1772" s="141"/>
    </row>
    <row r="1773" spans="4:4" x14ac:dyDescent="0.15">
      <c r="D1773" s="141"/>
    </row>
    <row r="1774" spans="4:4" x14ac:dyDescent="0.15">
      <c r="D1774" s="141"/>
    </row>
    <row r="1775" spans="4:4" x14ac:dyDescent="0.15">
      <c r="D1775" s="141"/>
    </row>
    <row r="1776" spans="4:4" x14ac:dyDescent="0.15">
      <c r="D1776" s="141"/>
    </row>
    <row r="1777" spans="4:4" x14ac:dyDescent="0.15">
      <c r="D1777" s="141"/>
    </row>
    <row r="1778" spans="4:4" x14ac:dyDescent="0.15">
      <c r="D1778" s="141"/>
    </row>
    <row r="1779" spans="4:4" x14ac:dyDescent="0.15">
      <c r="D1779" s="141"/>
    </row>
    <row r="1780" spans="4:4" x14ac:dyDescent="0.15">
      <c r="D1780" s="141"/>
    </row>
    <row r="1781" spans="4:4" x14ac:dyDescent="0.15">
      <c r="D1781" s="141"/>
    </row>
    <row r="1782" spans="4:4" x14ac:dyDescent="0.15">
      <c r="D1782" s="141"/>
    </row>
    <row r="1783" spans="4:4" x14ac:dyDescent="0.15">
      <c r="D1783" s="141"/>
    </row>
    <row r="1784" spans="4:4" x14ac:dyDescent="0.15">
      <c r="D1784" s="141"/>
    </row>
    <row r="1785" spans="4:4" x14ac:dyDescent="0.15">
      <c r="D1785" s="141"/>
    </row>
    <row r="1786" spans="4:4" x14ac:dyDescent="0.15">
      <c r="D1786" s="141"/>
    </row>
    <row r="1787" spans="4:4" x14ac:dyDescent="0.15">
      <c r="D1787" s="141"/>
    </row>
    <row r="1788" spans="4:4" x14ac:dyDescent="0.15">
      <c r="D1788" s="141"/>
    </row>
    <row r="1789" spans="4:4" x14ac:dyDescent="0.15">
      <c r="D1789" s="141"/>
    </row>
    <row r="1790" spans="4:4" x14ac:dyDescent="0.15">
      <c r="D1790" s="141"/>
    </row>
    <row r="1791" spans="4:4" x14ac:dyDescent="0.15">
      <c r="D1791" s="141"/>
    </row>
    <row r="1792" spans="4:4" x14ac:dyDescent="0.15">
      <c r="D1792" s="141"/>
    </row>
    <row r="1793" spans="4:4" x14ac:dyDescent="0.15">
      <c r="D1793" s="141"/>
    </row>
    <row r="1794" spans="4:4" x14ac:dyDescent="0.15">
      <c r="D1794" s="141"/>
    </row>
    <row r="1795" spans="4:4" x14ac:dyDescent="0.15">
      <c r="D1795" s="141"/>
    </row>
    <row r="1796" spans="4:4" x14ac:dyDescent="0.15">
      <c r="D1796" s="141"/>
    </row>
    <row r="1797" spans="4:4" x14ac:dyDescent="0.15">
      <c r="D1797" s="141"/>
    </row>
    <row r="1798" spans="4:4" x14ac:dyDescent="0.15">
      <c r="D1798" s="141"/>
    </row>
    <row r="1799" spans="4:4" x14ac:dyDescent="0.15">
      <c r="D1799" s="141"/>
    </row>
    <row r="1800" spans="4:4" x14ac:dyDescent="0.15">
      <c r="D1800" s="141"/>
    </row>
    <row r="1801" spans="4:4" x14ac:dyDescent="0.15">
      <c r="D1801" s="141"/>
    </row>
    <row r="1802" spans="4:4" x14ac:dyDescent="0.15">
      <c r="D1802" s="141"/>
    </row>
    <row r="1803" spans="4:4" x14ac:dyDescent="0.15">
      <c r="D1803" s="141"/>
    </row>
    <row r="1804" spans="4:4" x14ac:dyDescent="0.15">
      <c r="D1804" s="141"/>
    </row>
    <row r="1805" spans="4:4" x14ac:dyDescent="0.15">
      <c r="D1805" s="141"/>
    </row>
    <row r="1806" spans="4:4" x14ac:dyDescent="0.15">
      <c r="D1806" s="141"/>
    </row>
    <row r="1807" spans="4:4" x14ac:dyDescent="0.15">
      <c r="D1807" s="141"/>
    </row>
    <row r="1808" spans="4:4" x14ac:dyDescent="0.15">
      <c r="D1808" s="141"/>
    </row>
    <row r="1809" spans="4:4" x14ac:dyDescent="0.15">
      <c r="D1809" s="141"/>
    </row>
    <row r="1810" spans="4:4" x14ac:dyDescent="0.15">
      <c r="D1810" s="141"/>
    </row>
    <row r="1811" spans="4:4" x14ac:dyDescent="0.15">
      <c r="D1811" s="141"/>
    </row>
    <row r="1812" spans="4:4" x14ac:dyDescent="0.15">
      <c r="D1812" s="141"/>
    </row>
    <row r="1813" spans="4:4" x14ac:dyDescent="0.15">
      <c r="D1813" s="141"/>
    </row>
    <row r="1814" spans="4:4" x14ac:dyDescent="0.15">
      <c r="D1814" s="141"/>
    </row>
    <row r="1815" spans="4:4" x14ac:dyDescent="0.15">
      <c r="D1815" s="141"/>
    </row>
    <row r="1816" spans="4:4" x14ac:dyDescent="0.15">
      <c r="D1816" s="141"/>
    </row>
    <row r="1817" spans="4:4" x14ac:dyDescent="0.15">
      <c r="D1817" s="141"/>
    </row>
    <row r="1818" spans="4:4" x14ac:dyDescent="0.15">
      <c r="D1818" s="141"/>
    </row>
    <row r="1819" spans="4:4" x14ac:dyDescent="0.15">
      <c r="D1819" s="141"/>
    </row>
    <row r="1820" spans="4:4" x14ac:dyDescent="0.15">
      <c r="D1820" s="141"/>
    </row>
    <row r="1821" spans="4:4" x14ac:dyDescent="0.15">
      <c r="D1821" s="141"/>
    </row>
    <row r="1822" spans="4:4" x14ac:dyDescent="0.15">
      <c r="D1822" s="141"/>
    </row>
    <row r="1823" spans="4:4" x14ac:dyDescent="0.15">
      <c r="D1823" s="141"/>
    </row>
    <row r="1824" spans="4:4" x14ac:dyDescent="0.15">
      <c r="D1824" s="141"/>
    </row>
    <row r="1825" spans="4:4" x14ac:dyDescent="0.15">
      <c r="D1825" s="141"/>
    </row>
    <row r="1826" spans="4:4" x14ac:dyDescent="0.15">
      <c r="D1826" s="141"/>
    </row>
    <row r="1827" spans="4:4" x14ac:dyDescent="0.15">
      <c r="D1827" s="141"/>
    </row>
    <row r="1828" spans="4:4" x14ac:dyDescent="0.15">
      <c r="D1828" s="141"/>
    </row>
    <row r="1829" spans="4:4" x14ac:dyDescent="0.15">
      <c r="D1829" s="141"/>
    </row>
    <row r="1830" spans="4:4" x14ac:dyDescent="0.15">
      <c r="D1830" s="141"/>
    </row>
    <row r="1831" spans="4:4" x14ac:dyDescent="0.15">
      <c r="D1831" s="141"/>
    </row>
    <row r="1832" spans="4:4" x14ac:dyDescent="0.15">
      <c r="D1832" s="141"/>
    </row>
    <row r="1833" spans="4:4" x14ac:dyDescent="0.15">
      <c r="D1833" s="141"/>
    </row>
    <row r="1834" spans="4:4" x14ac:dyDescent="0.15">
      <c r="D1834" s="141"/>
    </row>
    <row r="1835" spans="4:4" x14ac:dyDescent="0.15">
      <c r="D1835" s="141"/>
    </row>
    <row r="1836" spans="4:4" x14ac:dyDescent="0.15">
      <c r="D1836" s="141"/>
    </row>
    <row r="1837" spans="4:4" x14ac:dyDescent="0.15">
      <c r="D1837" s="141"/>
    </row>
    <row r="1838" spans="4:4" x14ac:dyDescent="0.15">
      <c r="D1838" s="141"/>
    </row>
    <row r="1839" spans="4:4" x14ac:dyDescent="0.15">
      <c r="D1839" s="141"/>
    </row>
    <row r="1840" spans="4:4" x14ac:dyDescent="0.15">
      <c r="D1840" s="141"/>
    </row>
    <row r="1841" spans="4:4" x14ac:dyDescent="0.15">
      <c r="D1841" s="141"/>
    </row>
    <row r="1842" spans="4:4" x14ac:dyDescent="0.15">
      <c r="D1842" s="141"/>
    </row>
    <row r="1843" spans="4:4" x14ac:dyDescent="0.15">
      <c r="D1843" s="141"/>
    </row>
    <row r="1844" spans="4:4" x14ac:dyDescent="0.15">
      <c r="D1844" s="141"/>
    </row>
    <row r="1845" spans="4:4" x14ac:dyDescent="0.15">
      <c r="D1845" s="141"/>
    </row>
    <row r="1846" spans="4:4" x14ac:dyDescent="0.15">
      <c r="D1846" s="141"/>
    </row>
    <row r="1847" spans="4:4" x14ac:dyDescent="0.15">
      <c r="D1847" s="141"/>
    </row>
    <row r="1848" spans="4:4" x14ac:dyDescent="0.15">
      <c r="D1848" s="141"/>
    </row>
    <row r="1849" spans="4:4" x14ac:dyDescent="0.15">
      <c r="D1849" s="141"/>
    </row>
    <row r="1850" spans="4:4" x14ac:dyDescent="0.15">
      <c r="D1850" s="141"/>
    </row>
    <row r="1851" spans="4:4" x14ac:dyDescent="0.15">
      <c r="D1851" s="141"/>
    </row>
    <row r="1852" spans="4:4" x14ac:dyDescent="0.15">
      <c r="D1852" s="141"/>
    </row>
    <row r="1853" spans="4:4" x14ac:dyDescent="0.15">
      <c r="D1853" s="141"/>
    </row>
    <row r="1854" spans="4:4" x14ac:dyDescent="0.15">
      <c r="D1854" s="141"/>
    </row>
    <row r="1855" spans="4:4" x14ac:dyDescent="0.15">
      <c r="D1855" s="141"/>
    </row>
    <row r="1856" spans="4:4" x14ac:dyDescent="0.15">
      <c r="D1856" s="141"/>
    </row>
    <row r="1857" spans="4:4" x14ac:dyDescent="0.15">
      <c r="D1857" s="141"/>
    </row>
    <row r="1858" spans="4:4" x14ac:dyDescent="0.15">
      <c r="D1858" s="141"/>
    </row>
    <row r="1859" spans="4:4" x14ac:dyDescent="0.15">
      <c r="D1859" s="141"/>
    </row>
    <row r="1860" spans="4:4" x14ac:dyDescent="0.15">
      <c r="D1860" s="141"/>
    </row>
    <row r="1861" spans="4:4" x14ac:dyDescent="0.15">
      <c r="D1861" s="141"/>
    </row>
    <row r="1862" spans="4:4" x14ac:dyDescent="0.15">
      <c r="D1862" s="141"/>
    </row>
    <row r="1863" spans="4:4" x14ac:dyDescent="0.15">
      <c r="D1863" s="141"/>
    </row>
    <row r="1864" spans="4:4" x14ac:dyDescent="0.15">
      <c r="D1864" s="141"/>
    </row>
    <row r="1865" spans="4:4" x14ac:dyDescent="0.15">
      <c r="D1865" s="141"/>
    </row>
    <row r="1866" spans="4:4" x14ac:dyDescent="0.15">
      <c r="D1866" s="141"/>
    </row>
    <row r="1867" spans="4:4" x14ac:dyDescent="0.15">
      <c r="D1867" s="141"/>
    </row>
    <row r="1868" spans="4:4" x14ac:dyDescent="0.15">
      <c r="D1868" s="141"/>
    </row>
    <row r="1869" spans="4:4" x14ac:dyDescent="0.15">
      <c r="D1869" s="141"/>
    </row>
    <row r="1870" spans="4:4" x14ac:dyDescent="0.15">
      <c r="D1870" s="141"/>
    </row>
    <row r="1871" spans="4:4" x14ac:dyDescent="0.15">
      <c r="D1871" s="141"/>
    </row>
    <row r="1872" spans="4:4" x14ac:dyDescent="0.15">
      <c r="D1872" s="141"/>
    </row>
    <row r="1873" spans="4:4" x14ac:dyDescent="0.15">
      <c r="D1873" s="141"/>
    </row>
    <row r="1874" spans="4:4" x14ac:dyDescent="0.15">
      <c r="D1874" s="141"/>
    </row>
    <row r="1875" spans="4:4" x14ac:dyDescent="0.15">
      <c r="D1875" s="141"/>
    </row>
    <row r="1876" spans="4:4" x14ac:dyDescent="0.15">
      <c r="D1876" s="141"/>
    </row>
    <row r="1877" spans="4:4" x14ac:dyDescent="0.15">
      <c r="D1877" s="141"/>
    </row>
    <row r="1878" spans="4:4" x14ac:dyDescent="0.15">
      <c r="D1878" s="141"/>
    </row>
    <row r="1879" spans="4:4" x14ac:dyDescent="0.15">
      <c r="D1879" s="141"/>
    </row>
    <row r="1880" spans="4:4" x14ac:dyDescent="0.15">
      <c r="D1880" s="141"/>
    </row>
    <row r="1881" spans="4:4" x14ac:dyDescent="0.15">
      <c r="D1881" s="141"/>
    </row>
    <row r="1882" spans="4:4" x14ac:dyDescent="0.15">
      <c r="D1882" s="141"/>
    </row>
    <row r="1883" spans="4:4" x14ac:dyDescent="0.15">
      <c r="D1883" s="141"/>
    </row>
    <row r="1884" spans="4:4" x14ac:dyDescent="0.15">
      <c r="D1884" s="141"/>
    </row>
    <row r="1885" spans="4:4" x14ac:dyDescent="0.15">
      <c r="D1885" s="141"/>
    </row>
    <row r="1886" spans="4:4" x14ac:dyDescent="0.15">
      <c r="D1886" s="141"/>
    </row>
    <row r="1887" spans="4:4" x14ac:dyDescent="0.15">
      <c r="D1887" s="141"/>
    </row>
    <row r="1888" spans="4:4" x14ac:dyDescent="0.15">
      <c r="D1888" s="141"/>
    </row>
    <row r="1889" spans="4:4" x14ac:dyDescent="0.15">
      <c r="D1889" s="141"/>
    </row>
    <row r="1890" spans="4:4" x14ac:dyDescent="0.15">
      <c r="D1890" s="141"/>
    </row>
    <row r="1891" spans="4:4" x14ac:dyDescent="0.15">
      <c r="D1891" s="141"/>
    </row>
    <row r="1892" spans="4:4" x14ac:dyDescent="0.15">
      <c r="D1892" s="141"/>
    </row>
    <row r="1893" spans="4:4" x14ac:dyDescent="0.15">
      <c r="D1893" s="141"/>
    </row>
    <row r="1894" spans="4:4" x14ac:dyDescent="0.15">
      <c r="D1894" s="141"/>
    </row>
    <row r="1895" spans="4:4" x14ac:dyDescent="0.15">
      <c r="D1895" s="141"/>
    </row>
    <row r="1896" spans="4:4" x14ac:dyDescent="0.15">
      <c r="D1896" s="141"/>
    </row>
    <row r="1897" spans="4:4" x14ac:dyDescent="0.15">
      <c r="D1897" s="141"/>
    </row>
    <row r="1898" spans="4:4" x14ac:dyDescent="0.15">
      <c r="D1898" s="141"/>
    </row>
    <row r="1899" spans="4:4" x14ac:dyDescent="0.15">
      <c r="D1899" s="141"/>
    </row>
    <row r="1900" spans="4:4" x14ac:dyDescent="0.15">
      <c r="D1900" s="141"/>
    </row>
    <row r="1901" spans="4:4" x14ac:dyDescent="0.15">
      <c r="D1901" s="141"/>
    </row>
    <row r="1902" spans="4:4" x14ac:dyDescent="0.15">
      <c r="D1902" s="141"/>
    </row>
    <row r="1903" spans="4:4" x14ac:dyDescent="0.15">
      <c r="D1903" s="141"/>
    </row>
    <row r="1904" spans="4:4" x14ac:dyDescent="0.15">
      <c r="D1904" s="141"/>
    </row>
    <row r="1905" spans="4:4" x14ac:dyDescent="0.15">
      <c r="D1905" s="141"/>
    </row>
    <row r="1906" spans="4:4" x14ac:dyDescent="0.15">
      <c r="D1906" s="141"/>
    </row>
    <row r="1907" spans="4:4" x14ac:dyDescent="0.15">
      <c r="D1907" s="141"/>
    </row>
    <row r="1908" spans="4:4" x14ac:dyDescent="0.15">
      <c r="D1908" s="141"/>
    </row>
    <row r="1909" spans="4:4" x14ac:dyDescent="0.15">
      <c r="D1909" s="141"/>
    </row>
    <row r="1910" spans="4:4" x14ac:dyDescent="0.15">
      <c r="D1910" s="141"/>
    </row>
    <row r="1911" spans="4:4" x14ac:dyDescent="0.15">
      <c r="D1911" s="141"/>
    </row>
    <row r="1912" spans="4:4" x14ac:dyDescent="0.15">
      <c r="D1912" s="141"/>
    </row>
    <row r="1913" spans="4:4" x14ac:dyDescent="0.15">
      <c r="D1913" s="141"/>
    </row>
    <row r="1914" spans="4:4" x14ac:dyDescent="0.15">
      <c r="D1914" s="141"/>
    </row>
    <row r="1915" spans="4:4" x14ac:dyDescent="0.15">
      <c r="D1915" s="141"/>
    </row>
    <row r="1916" spans="4:4" x14ac:dyDescent="0.15">
      <c r="D1916" s="141"/>
    </row>
    <row r="1917" spans="4:4" x14ac:dyDescent="0.15">
      <c r="D1917" s="141"/>
    </row>
    <row r="1918" spans="4:4" x14ac:dyDescent="0.15">
      <c r="D1918" s="141"/>
    </row>
    <row r="1919" spans="4:4" x14ac:dyDescent="0.15">
      <c r="D1919" s="141"/>
    </row>
    <row r="1920" spans="4:4" x14ac:dyDescent="0.15">
      <c r="D1920" s="141"/>
    </row>
    <row r="1921" spans="4:4" x14ac:dyDescent="0.15">
      <c r="D1921" s="141"/>
    </row>
    <row r="1922" spans="4:4" x14ac:dyDescent="0.15">
      <c r="D1922" s="141"/>
    </row>
    <row r="1923" spans="4:4" x14ac:dyDescent="0.15">
      <c r="D1923" s="141"/>
    </row>
    <row r="1924" spans="4:4" x14ac:dyDescent="0.15">
      <c r="D1924" s="141"/>
    </row>
    <row r="1925" spans="4:4" x14ac:dyDescent="0.15">
      <c r="D1925" s="141"/>
    </row>
    <row r="1926" spans="4:4" x14ac:dyDescent="0.15">
      <c r="D1926" s="141"/>
    </row>
    <row r="1927" spans="4:4" x14ac:dyDescent="0.15">
      <c r="D1927" s="141"/>
    </row>
    <row r="1928" spans="4:4" x14ac:dyDescent="0.15">
      <c r="D1928" s="141"/>
    </row>
    <row r="1929" spans="4:4" x14ac:dyDescent="0.15">
      <c r="D1929" s="141"/>
    </row>
    <row r="1930" spans="4:4" x14ac:dyDescent="0.15">
      <c r="D1930" s="141"/>
    </row>
    <row r="1931" spans="4:4" x14ac:dyDescent="0.15">
      <c r="D1931" s="141"/>
    </row>
    <row r="1932" spans="4:4" x14ac:dyDescent="0.15">
      <c r="D1932" s="141"/>
    </row>
    <row r="1933" spans="4:4" x14ac:dyDescent="0.15">
      <c r="D1933" s="141"/>
    </row>
    <row r="1934" spans="4:4" x14ac:dyDescent="0.15">
      <c r="D1934" s="141"/>
    </row>
    <row r="1935" spans="4:4" x14ac:dyDescent="0.15">
      <c r="D1935" s="141"/>
    </row>
    <row r="1936" spans="4:4" x14ac:dyDescent="0.15">
      <c r="D1936" s="141"/>
    </row>
    <row r="1937" spans="4:4" x14ac:dyDescent="0.15">
      <c r="D1937" s="141"/>
    </row>
    <row r="1938" spans="4:4" x14ac:dyDescent="0.15">
      <c r="D1938" s="141"/>
    </row>
    <row r="1939" spans="4:4" x14ac:dyDescent="0.15">
      <c r="D1939" s="141"/>
    </row>
    <row r="1940" spans="4:4" x14ac:dyDescent="0.15">
      <c r="D1940" s="141"/>
    </row>
    <row r="1941" spans="4:4" x14ac:dyDescent="0.15">
      <c r="D1941" s="141"/>
    </row>
    <row r="1942" spans="4:4" x14ac:dyDescent="0.15">
      <c r="D1942" s="141"/>
    </row>
    <row r="1943" spans="4:4" x14ac:dyDescent="0.15">
      <c r="D1943" s="141"/>
    </row>
    <row r="1944" spans="4:4" x14ac:dyDescent="0.15">
      <c r="D1944" s="141"/>
    </row>
    <row r="1945" spans="4:4" x14ac:dyDescent="0.15">
      <c r="D1945" s="141"/>
    </row>
    <row r="1946" spans="4:4" x14ac:dyDescent="0.15">
      <c r="D1946" s="141"/>
    </row>
    <row r="1947" spans="4:4" x14ac:dyDescent="0.15">
      <c r="D1947" s="141"/>
    </row>
    <row r="1948" spans="4:4" x14ac:dyDescent="0.15">
      <c r="D1948" s="141"/>
    </row>
    <row r="1949" spans="4:4" x14ac:dyDescent="0.15">
      <c r="D1949" s="141"/>
    </row>
    <row r="1950" spans="4:4" x14ac:dyDescent="0.15">
      <c r="D1950" s="141"/>
    </row>
    <row r="1951" spans="4:4" x14ac:dyDescent="0.15">
      <c r="D1951" s="141"/>
    </row>
    <row r="1952" spans="4:4" x14ac:dyDescent="0.15">
      <c r="D1952" s="141"/>
    </row>
    <row r="1953" spans="4:4" x14ac:dyDescent="0.15">
      <c r="D1953" s="141"/>
    </row>
    <row r="1954" spans="4:4" x14ac:dyDescent="0.15">
      <c r="D1954" s="141"/>
    </row>
    <row r="1955" spans="4:4" x14ac:dyDescent="0.15">
      <c r="D1955" s="141"/>
    </row>
    <row r="1956" spans="4:4" x14ac:dyDescent="0.15">
      <c r="D1956" s="141"/>
    </row>
    <row r="1957" spans="4:4" x14ac:dyDescent="0.15">
      <c r="D1957" s="141"/>
    </row>
    <row r="1958" spans="4:4" x14ac:dyDescent="0.15">
      <c r="D1958" s="141"/>
    </row>
    <row r="1959" spans="4:4" x14ac:dyDescent="0.15">
      <c r="D1959" s="141"/>
    </row>
    <row r="1960" spans="4:4" x14ac:dyDescent="0.15">
      <c r="D1960" s="141"/>
    </row>
    <row r="1961" spans="4:4" x14ac:dyDescent="0.15">
      <c r="D1961" s="141"/>
    </row>
    <row r="1962" spans="4:4" x14ac:dyDescent="0.15">
      <c r="D1962" s="141"/>
    </row>
    <row r="1963" spans="4:4" x14ac:dyDescent="0.15">
      <c r="D1963" s="141"/>
    </row>
    <row r="1964" spans="4:4" x14ac:dyDescent="0.15">
      <c r="D1964" s="141"/>
    </row>
    <row r="1965" spans="4:4" x14ac:dyDescent="0.15">
      <c r="D1965" s="141"/>
    </row>
    <row r="1966" spans="4:4" x14ac:dyDescent="0.15">
      <c r="D1966" s="141"/>
    </row>
    <row r="1967" spans="4:4" x14ac:dyDescent="0.15">
      <c r="D1967" s="141"/>
    </row>
    <row r="1968" spans="4:4" x14ac:dyDescent="0.15">
      <c r="D1968" s="141"/>
    </row>
    <row r="1969" spans="4:4" x14ac:dyDescent="0.15">
      <c r="D1969" s="141"/>
    </row>
    <row r="1970" spans="4:4" x14ac:dyDescent="0.15">
      <c r="D1970" s="141"/>
    </row>
    <row r="1971" spans="4:4" x14ac:dyDescent="0.15">
      <c r="D1971" s="141"/>
    </row>
    <row r="1972" spans="4:4" x14ac:dyDescent="0.15">
      <c r="D1972" s="141"/>
    </row>
    <row r="1973" spans="4:4" x14ac:dyDescent="0.15">
      <c r="D1973" s="141"/>
    </row>
    <row r="1974" spans="4:4" x14ac:dyDescent="0.15">
      <c r="D1974" s="141"/>
    </row>
    <row r="1975" spans="4:4" x14ac:dyDescent="0.15">
      <c r="D1975" s="141"/>
    </row>
    <row r="1976" spans="4:4" x14ac:dyDescent="0.15">
      <c r="D1976" s="141"/>
    </row>
    <row r="1977" spans="4:4" x14ac:dyDescent="0.15">
      <c r="D1977" s="141"/>
    </row>
    <row r="1978" spans="4:4" x14ac:dyDescent="0.15">
      <c r="D1978" s="141"/>
    </row>
    <row r="1979" spans="4:4" x14ac:dyDescent="0.15">
      <c r="D1979" s="141"/>
    </row>
    <row r="1980" spans="4:4" x14ac:dyDescent="0.15">
      <c r="D1980" s="141"/>
    </row>
    <row r="1981" spans="4:4" x14ac:dyDescent="0.15">
      <c r="D1981" s="141"/>
    </row>
    <row r="1982" spans="4:4" x14ac:dyDescent="0.15">
      <c r="D1982" s="141"/>
    </row>
    <row r="1983" spans="4:4" x14ac:dyDescent="0.15">
      <c r="D1983" s="141"/>
    </row>
    <row r="1984" spans="4:4" x14ac:dyDescent="0.15">
      <c r="D1984" s="141"/>
    </row>
    <row r="1985" spans="4:4" x14ac:dyDescent="0.15">
      <c r="D1985" s="141"/>
    </row>
    <row r="1986" spans="4:4" x14ac:dyDescent="0.15">
      <c r="D1986" s="141"/>
    </row>
    <row r="1987" spans="4:4" x14ac:dyDescent="0.15">
      <c r="D1987" s="141"/>
    </row>
    <row r="1988" spans="4:4" x14ac:dyDescent="0.15">
      <c r="D1988" s="141"/>
    </row>
    <row r="1989" spans="4:4" x14ac:dyDescent="0.15">
      <c r="D1989" s="141"/>
    </row>
    <row r="1990" spans="4:4" x14ac:dyDescent="0.15">
      <c r="D1990" s="141"/>
    </row>
    <row r="1991" spans="4:4" x14ac:dyDescent="0.15">
      <c r="D1991" s="141"/>
    </row>
    <row r="1992" spans="4:4" x14ac:dyDescent="0.15">
      <c r="D1992" s="141"/>
    </row>
    <row r="1993" spans="4:4" x14ac:dyDescent="0.15">
      <c r="D1993" s="141"/>
    </row>
    <row r="1994" spans="4:4" x14ac:dyDescent="0.15">
      <c r="D1994" s="141"/>
    </row>
    <row r="1995" spans="4:4" x14ac:dyDescent="0.15">
      <c r="D1995" s="141"/>
    </row>
    <row r="1996" spans="4:4" x14ac:dyDescent="0.15">
      <c r="D1996" s="141"/>
    </row>
    <row r="1997" spans="4:4" x14ac:dyDescent="0.15">
      <c r="D1997" s="141"/>
    </row>
    <row r="1998" spans="4:4" x14ac:dyDescent="0.15">
      <c r="D1998" s="141"/>
    </row>
    <row r="1999" spans="4:4" x14ac:dyDescent="0.15">
      <c r="D1999" s="141"/>
    </row>
    <row r="2000" spans="4:4" x14ac:dyDescent="0.15">
      <c r="D2000" s="141"/>
    </row>
    <row r="2001" spans="4:4" x14ac:dyDescent="0.15">
      <c r="D2001" s="141"/>
    </row>
    <row r="2002" spans="4:4" x14ac:dyDescent="0.15">
      <c r="D2002" s="141"/>
    </row>
    <row r="2003" spans="4:4" x14ac:dyDescent="0.15">
      <c r="D2003" s="141"/>
    </row>
    <row r="2004" spans="4:4" x14ac:dyDescent="0.15">
      <c r="D2004" s="141"/>
    </row>
    <row r="2005" spans="4:4" x14ac:dyDescent="0.15">
      <c r="D2005" s="141"/>
    </row>
    <row r="2006" spans="4:4" x14ac:dyDescent="0.15">
      <c r="D2006" s="141"/>
    </row>
    <row r="2007" spans="4:4" x14ac:dyDescent="0.15">
      <c r="D2007" s="141"/>
    </row>
    <row r="2008" spans="4:4" x14ac:dyDescent="0.15">
      <c r="D2008" s="141"/>
    </row>
    <row r="2009" spans="4:4" x14ac:dyDescent="0.15">
      <c r="D2009" s="141"/>
    </row>
    <row r="2010" spans="4:4" x14ac:dyDescent="0.15">
      <c r="D2010" s="141"/>
    </row>
    <row r="2011" spans="4:4" x14ac:dyDescent="0.15">
      <c r="D2011" s="141"/>
    </row>
    <row r="2012" spans="4:4" x14ac:dyDescent="0.15">
      <c r="D2012" s="141"/>
    </row>
    <row r="2013" spans="4:4" x14ac:dyDescent="0.15">
      <c r="D2013" s="141"/>
    </row>
    <row r="2014" spans="4:4" x14ac:dyDescent="0.15">
      <c r="D2014" s="141"/>
    </row>
    <row r="2015" spans="4:4" x14ac:dyDescent="0.15">
      <c r="D2015" s="141"/>
    </row>
    <row r="2016" spans="4:4" x14ac:dyDescent="0.15">
      <c r="D2016" s="141"/>
    </row>
    <row r="2017" spans="4:4" x14ac:dyDescent="0.15">
      <c r="D2017" s="141"/>
    </row>
    <row r="2018" spans="4:4" x14ac:dyDescent="0.15">
      <c r="D2018" s="141"/>
    </row>
    <row r="2019" spans="4:4" x14ac:dyDescent="0.15">
      <c r="D2019" s="141"/>
    </row>
    <row r="2020" spans="4:4" x14ac:dyDescent="0.15">
      <c r="D2020" s="141"/>
    </row>
    <row r="2021" spans="4:4" x14ac:dyDescent="0.15">
      <c r="D2021" s="141"/>
    </row>
    <row r="2022" spans="4:4" x14ac:dyDescent="0.15">
      <c r="D2022" s="141"/>
    </row>
    <row r="2023" spans="4:4" x14ac:dyDescent="0.15">
      <c r="D2023" s="141"/>
    </row>
    <row r="2024" spans="4:4" x14ac:dyDescent="0.15">
      <c r="D2024" s="141"/>
    </row>
    <row r="2025" spans="4:4" x14ac:dyDescent="0.15">
      <c r="D2025" s="141"/>
    </row>
    <row r="2026" spans="4:4" x14ac:dyDescent="0.15">
      <c r="D2026" s="141"/>
    </row>
    <row r="2027" spans="4:4" x14ac:dyDescent="0.15">
      <c r="D2027" s="141"/>
    </row>
    <row r="2028" spans="4:4" x14ac:dyDescent="0.15">
      <c r="D2028" s="141"/>
    </row>
    <row r="2029" spans="4:4" x14ac:dyDescent="0.15">
      <c r="D2029" s="141"/>
    </row>
    <row r="2030" spans="4:4" x14ac:dyDescent="0.15">
      <c r="D2030" s="141"/>
    </row>
    <row r="2031" spans="4:4" x14ac:dyDescent="0.15">
      <c r="D2031" s="141"/>
    </row>
    <row r="2032" spans="4:4" x14ac:dyDescent="0.15">
      <c r="D2032" s="141"/>
    </row>
    <row r="2033" spans="4:4" x14ac:dyDescent="0.15">
      <c r="D2033" s="141"/>
    </row>
    <row r="2034" spans="4:4" x14ac:dyDescent="0.15">
      <c r="D2034" s="141"/>
    </row>
    <row r="2035" spans="4:4" x14ac:dyDescent="0.15">
      <c r="D2035" s="141"/>
    </row>
    <row r="2036" spans="4:4" x14ac:dyDescent="0.15">
      <c r="D2036" s="141"/>
    </row>
    <row r="2037" spans="4:4" x14ac:dyDescent="0.15">
      <c r="D2037" s="141"/>
    </row>
    <row r="2038" spans="4:4" x14ac:dyDescent="0.15">
      <c r="D2038" s="141"/>
    </row>
    <row r="2039" spans="4:4" x14ac:dyDescent="0.15">
      <c r="D2039" s="141"/>
    </row>
    <row r="2040" spans="4:4" x14ac:dyDescent="0.15">
      <c r="D2040" s="141"/>
    </row>
    <row r="2041" spans="4:4" x14ac:dyDescent="0.15">
      <c r="D2041" s="141"/>
    </row>
    <row r="2042" spans="4:4" x14ac:dyDescent="0.15">
      <c r="D2042" s="141"/>
    </row>
    <row r="2043" spans="4:4" x14ac:dyDescent="0.15">
      <c r="D2043" s="141"/>
    </row>
    <row r="2044" spans="4:4" x14ac:dyDescent="0.15">
      <c r="D2044" s="141"/>
    </row>
    <row r="2045" spans="4:4" x14ac:dyDescent="0.15">
      <c r="D2045" s="141"/>
    </row>
    <row r="2046" spans="4:4" x14ac:dyDescent="0.15">
      <c r="D2046" s="141"/>
    </row>
    <row r="2047" spans="4:4" x14ac:dyDescent="0.15">
      <c r="D2047" s="141"/>
    </row>
    <row r="2048" spans="4:4" x14ac:dyDescent="0.15">
      <c r="D2048" s="141"/>
    </row>
    <row r="2049" spans="4:4" x14ac:dyDescent="0.15">
      <c r="D2049" s="141"/>
    </row>
    <row r="2050" spans="4:4" x14ac:dyDescent="0.15">
      <c r="D2050" s="141"/>
    </row>
    <row r="2051" spans="4:4" x14ac:dyDescent="0.15">
      <c r="D2051" s="141"/>
    </row>
    <row r="2052" spans="4:4" x14ac:dyDescent="0.15">
      <c r="D2052" s="141"/>
    </row>
    <row r="2053" spans="4:4" x14ac:dyDescent="0.15">
      <c r="D2053" s="141"/>
    </row>
    <row r="2054" spans="4:4" x14ac:dyDescent="0.15">
      <c r="D2054" s="141"/>
    </row>
    <row r="2055" spans="4:4" x14ac:dyDescent="0.15">
      <c r="D2055" s="141"/>
    </row>
    <row r="2056" spans="4:4" x14ac:dyDescent="0.15">
      <c r="D2056" s="141"/>
    </row>
    <row r="2057" spans="4:4" x14ac:dyDescent="0.15">
      <c r="D2057" s="141"/>
    </row>
    <row r="2058" spans="4:4" x14ac:dyDescent="0.15">
      <c r="D2058" s="141"/>
    </row>
    <row r="2059" spans="4:4" x14ac:dyDescent="0.15">
      <c r="D2059" s="141"/>
    </row>
    <row r="2060" spans="4:4" x14ac:dyDescent="0.15">
      <c r="D2060" s="141"/>
    </row>
    <row r="2061" spans="4:4" x14ac:dyDescent="0.15">
      <c r="D2061" s="141"/>
    </row>
    <row r="2062" spans="4:4" x14ac:dyDescent="0.15">
      <c r="D2062" s="141"/>
    </row>
    <row r="2063" spans="4:4" x14ac:dyDescent="0.15">
      <c r="D2063" s="141"/>
    </row>
    <row r="2064" spans="4:4" x14ac:dyDescent="0.15">
      <c r="D2064" s="141"/>
    </row>
    <row r="2065" spans="4:4" x14ac:dyDescent="0.15">
      <c r="D2065" s="141"/>
    </row>
    <row r="2066" spans="4:4" x14ac:dyDescent="0.15">
      <c r="D2066" s="141"/>
    </row>
    <row r="2067" spans="4:4" x14ac:dyDescent="0.15">
      <c r="D2067" s="141"/>
    </row>
    <row r="2068" spans="4:4" x14ac:dyDescent="0.15">
      <c r="D2068" s="141"/>
    </row>
    <row r="2069" spans="4:4" x14ac:dyDescent="0.15">
      <c r="D2069" s="141"/>
    </row>
    <row r="2070" spans="4:4" x14ac:dyDescent="0.15">
      <c r="D2070" s="141"/>
    </row>
    <row r="2071" spans="4:4" x14ac:dyDescent="0.15">
      <c r="D2071" s="141"/>
    </row>
    <row r="2072" spans="4:4" x14ac:dyDescent="0.15">
      <c r="D2072" s="141"/>
    </row>
    <row r="2073" spans="4:4" x14ac:dyDescent="0.15">
      <c r="D2073" s="141"/>
    </row>
    <row r="2074" spans="4:4" x14ac:dyDescent="0.15">
      <c r="D2074" s="141"/>
    </row>
    <row r="2075" spans="4:4" x14ac:dyDescent="0.15">
      <c r="D2075" s="141"/>
    </row>
    <row r="2076" spans="4:4" x14ac:dyDescent="0.15">
      <c r="D2076" s="141"/>
    </row>
    <row r="2077" spans="4:4" x14ac:dyDescent="0.15">
      <c r="D2077" s="141"/>
    </row>
    <row r="2078" spans="4:4" x14ac:dyDescent="0.15">
      <c r="D2078" s="141"/>
    </row>
    <row r="2079" spans="4:4" x14ac:dyDescent="0.15">
      <c r="D2079" s="141"/>
    </row>
    <row r="2080" spans="4:4" x14ac:dyDescent="0.15">
      <c r="D2080" s="141"/>
    </row>
    <row r="2081" spans="4:4" x14ac:dyDescent="0.15">
      <c r="D2081" s="141"/>
    </row>
    <row r="2082" spans="4:4" x14ac:dyDescent="0.15">
      <c r="D2082" s="141"/>
    </row>
    <row r="2083" spans="4:4" x14ac:dyDescent="0.15">
      <c r="D2083" s="141"/>
    </row>
    <row r="2084" spans="4:4" x14ac:dyDescent="0.15">
      <c r="D2084" s="141"/>
    </row>
    <row r="2085" spans="4:4" x14ac:dyDescent="0.15">
      <c r="D2085" s="141"/>
    </row>
    <row r="2086" spans="4:4" x14ac:dyDescent="0.15">
      <c r="D2086" s="141"/>
    </row>
    <row r="2087" spans="4:4" x14ac:dyDescent="0.15">
      <c r="D2087" s="141"/>
    </row>
    <row r="2088" spans="4:4" x14ac:dyDescent="0.15">
      <c r="D2088" s="141"/>
    </row>
    <row r="2089" spans="4:4" x14ac:dyDescent="0.15">
      <c r="D2089" s="141"/>
    </row>
    <row r="2090" spans="4:4" x14ac:dyDescent="0.15">
      <c r="D2090" s="141"/>
    </row>
    <row r="2091" spans="4:4" x14ac:dyDescent="0.15">
      <c r="D2091" s="141"/>
    </row>
    <row r="2092" spans="4:4" x14ac:dyDescent="0.15">
      <c r="D2092" s="141"/>
    </row>
    <row r="2093" spans="4:4" x14ac:dyDescent="0.15">
      <c r="D2093" s="141"/>
    </row>
    <row r="2094" spans="4:4" x14ac:dyDescent="0.15">
      <c r="D2094" s="141"/>
    </row>
    <row r="2095" spans="4:4" x14ac:dyDescent="0.15">
      <c r="D2095" s="141"/>
    </row>
    <row r="2096" spans="4:4" x14ac:dyDescent="0.15">
      <c r="D2096" s="141"/>
    </row>
    <row r="2097" spans="4:4" x14ac:dyDescent="0.15">
      <c r="D2097" s="141"/>
    </row>
    <row r="2098" spans="4:4" x14ac:dyDescent="0.15">
      <c r="D2098" s="141"/>
    </row>
    <row r="2099" spans="4:4" x14ac:dyDescent="0.15">
      <c r="D2099" s="141"/>
    </row>
    <row r="2100" spans="4:4" x14ac:dyDescent="0.15">
      <c r="D2100" s="141"/>
    </row>
    <row r="2101" spans="4:4" x14ac:dyDescent="0.15">
      <c r="D2101" s="141"/>
    </row>
    <row r="2102" spans="4:4" x14ac:dyDescent="0.15">
      <c r="D2102" s="141"/>
    </row>
    <row r="2103" spans="4:4" x14ac:dyDescent="0.15">
      <c r="D2103" s="141"/>
    </row>
    <row r="2104" spans="4:4" x14ac:dyDescent="0.15">
      <c r="D2104" s="141"/>
    </row>
    <row r="2105" spans="4:4" x14ac:dyDescent="0.15">
      <c r="D2105" s="141"/>
    </row>
    <row r="2106" spans="4:4" x14ac:dyDescent="0.15">
      <c r="D2106" s="141"/>
    </row>
    <row r="2107" spans="4:4" x14ac:dyDescent="0.15">
      <c r="D2107" s="141"/>
    </row>
    <row r="2108" spans="4:4" x14ac:dyDescent="0.15">
      <c r="D2108" s="141"/>
    </row>
    <row r="2109" spans="4:4" x14ac:dyDescent="0.15">
      <c r="D2109" s="141"/>
    </row>
    <row r="2110" spans="4:4" x14ac:dyDescent="0.15">
      <c r="D2110" s="141"/>
    </row>
    <row r="2111" spans="4:4" x14ac:dyDescent="0.15">
      <c r="D2111" s="141"/>
    </row>
    <row r="2112" spans="4:4" x14ac:dyDescent="0.15">
      <c r="D2112" s="141"/>
    </row>
    <row r="2113" spans="4:4" x14ac:dyDescent="0.15">
      <c r="D2113" s="141"/>
    </row>
    <row r="2114" spans="4:4" x14ac:dyDescent="0.15">
      <c r="D2114" s="141"/>
    </row>
    <row r="2115" spans="4:4" x14ac:dyDescent="0.15">
      <c r="D2115" s="141"/>
    </row>
    <row r="2116" spans="4:4" x14ac:dyDescent="0.15">
      <c r="D2116" s="141"/>
    </row>
    <row r="2117" spans="4:4" x14ac:dyDescent="0.15">
      <c r="D2117" s="141"/>
    </row>
    <row r="2118" spans="4:4" x14ac:dyDescent="0.15">
      <c r="D2118" s="141"/>
    </row>
    <row r="2119" spans="4:4" x14ac:dyDescent="0.15">
      <c r="D2119" s="141"/>
    </row>
    <row r="2120" spans="4:4" x14ac:dyDescent="0.15">
      <c r="D2120" s="141"/>
    </row>
    <row r="2121" spans="4:4" x14ac:dyDescent="0.15">
      <c r="D2121" s="141"/>
    </row>
    <row r="2122" spans="4:4" x14ac:dyDescent="0.15">
      <c r="D2122" s="141"/>
    </row>
    <row r="2123" spans="4:4" x14ac:dyDescent="0.15">
      <c r="D2123" s="141"/>
    </row>
    <row r="2124" spans="4:4" x14ac:dyDescent="0.15">
      <c r="D2124" s="141"/>
    </row>
    <row r="2125" spans="4:4" x14ac:dyDescent="0.15">
      <c r="D2125" s="141"/>
    </row>
    <row r="2126" spans="4:4" x14ac:dyDescent="0.15">
      <c r="D2126" s="141"/>
    </row>
    <row r="2127" spans="4:4" x14ac:dyDescent="0.15">
      <c r="D2127" s="141"/>
    </row>
    <row r="2128" spans="4:4" x14ac:dyDescent="0.15">
      <c r="D2128" s="141"/>
    </row>
    <row r="2129" spans="4:4" x14ac:dyDescent="0.15">
      <c r="D2129" s="141"/>
    </row>
    <row r="2130" spans="4:4" x14ac:dyDescent="0.15">
      <c r="D2130" s="141"/>
    </row>
    <row r="2131" spans="4:4" x14ac:dyDescent="0.15">
      <c r="D2131" s="141"/>
    </row>
    <row r="2132" spans="4:4" x14ac:dyDescent="0.15">
      <c r="D2132" s="141"/>
    </row>
    <row r="2133" spans="4:4" x14ac:dyDescent="0.15">
      <c r="D2133" s="141"/>
    </row>
    <row r="2134" spans="4:4" x14ac:dyDescent="0.15">
      <c r="D2134" s="141"/>
    </row>
    <row r="2135" spans="4:4" x14ac:dyDescent="0.15">
      <c r="D2135" s="141"/>
    </row>
    <row r="2136" spans="4:4" x14ac:dyDescent="0.15">
      <c r="D2136" s="141"/>
    </row>
    <row r="2137" spans="4:4" x14ac:dyDescent="0.15">
      <c r="D2137" s="141"/>
    </row>
    <row r="2138" spans="4:4" x14ac:dyDescent="0.15">
      <c r="D2138" s="141"/>
    </row>
    <row r="2139" spans="4:4" x14ac:dyDescent="0.15">
      <c r="D2139" s="141"/>
    </row>
    <row r="2140" spans="4:4" x14ac:dyDescent="0.15">
      <c r="D2140" s="141"/>
    </row>
    <row r="2141" spans="4:4" x14ac:dyDescent="0.15">
      <c r="D2141" s="141"/>
    </row>
    <row r="2142" spans="4:4" x14ac:dyDescent="0.15">
      <c r="D2142" s="141"/>
    </row>
    <row r="2143" spans="4:4" x14ac:dyDescent="0.15">
      <c r="D2143" s="141"/>
    </row>
    <row r="2144" spans="4:4" x14ac:dyDescent="0.15">
      <c r="D2144" s="141"/>
    </row>
    <row r="2145" spans="4:4" x14ac:dyDescent="0.15">
      <c r="D2145" s="141"/>
    </row>
    <row r="2146" spans="4:4" x14ac:dyDescent="0.15">
      <c r="D2146" s="141"/>
    </row>
    <row r="2147" spans="4:4" x14ac:dyDescent="0.15">
      <c r="D2147" s="141"/>
    </row>
    <row r="2148" spans="4:4" x14ac:dyDescent="0.15">
      <c r="D2148" s="141"/>
    </row>
    <row r="2149" spans="4:4" x14ac:dyDescent="0.15">
      <c r="D2149" s="141"/>
    </row>
    <row r="2150" spans="4:4" x14ac:dyDescent="0.15">
      <c r="D2150" s="141"/>
    </row>
    <row r="2151" spans="4:4" x14ac:dyDescent="0.15">
      <c r="D2151" s="141"/>
    </row>
    <row r="2152" spans="4:4" x14ac:dyDescent="0.15">
      <c r="D2152" s="141"/>
    </row>
    <row r="2153" spans="4:4" x14ac:dyDescent="0.15">
      <c r="D2153" s="141"/>
    </row>
    <row r="2154" spans="4:4" x14ac:dyDescent="0.15">
      <c r="D2154" s="141"/>
    </row>
    <row r="2155" spans="4:4" x14ac:dyDescent="0.15">
      <c r="D2155" s="141"/>
    </row>
    <row r="2156" spans="4:4" x14ac:dyDescent="0.15">
      <c r="D2156" s="141"/>
    </row>
    <row r="2157" spans="4:4" x14ac:dyDescent="0.15">
      <c r="D2157" s="141"/>
    </row>
    <row r="2158" spans="4:4" x14ac:dyDescent="0.15">
      <c r="D2158" s="141"/>
    </row>
    <row r="2159" spans="4:4" x14ac:dyDescent="0.15">
      <c r="D2159" s="141"/>
    </row>
    <row r="2160" spans="4:4" x14ac:dyDescent="0.15">
      <c r="D2160" s="141"/>
    </row>
    <row r="2161" spans="4:4" x14ac:dyDescent="0.15">
      <c r="D2161" s="141"/>
    </row>
    <row r="2162" spans="4:4" x14ac:dyDescent="0.15">
      <c r="D2162" s="141"/>
    </row>
    <row r="2163" spans="4:4" x14ac:dyDescent="0.15">
      <c r="D2163" s="141"/>
    </row>
    <row r="2164" spans="4:4" x14ac:dyDescent="0.15">
      <c r="D2164" s="141"/>
    </row>
    <row r="2165" spans="4:4" x14ac:dyDescent="0.15">
      <c r="D2165" s="141"/>
    </row>
    <row r="2166" spans="4:4" x14ac:dyDescent="0.15">
      <c r="D2166" s="141"/>
    </row>
    <row r="2167" spans="4:4" x14ac:dyDescent="0.15">
      <c r="D2167" s="141"/>
    </row>
    <row r="2168" spans="4:4" x14ac:dyDescent="0.15">
      <c r="D2168" s="141"/>
    </row>
    <row r="2169" spans="4:4" x14ac:dyDescent="0.15">
      <c r="D2169" s="141"/>
    </row>
    <row r="2170" spans="4:4" x14ac:dyDescent="0.15">
      <c r="D2170" s="141"/>
    </row>
    <row r="2171" spans="4:4" x14ac:dyDescent="0.15">
      <c r="D2171" s="141"/>
    </row>
    <row r="2172" spans="4:4" x14ac:dyDescent="0.15">
      <c r="D2172" s="141"/>
    </row>
    <row r="2173" spans="4:4" x14ac:dyDescent="0.15">
      <c r="D2173" s="141"/>
    </row>
    <row r="2174" spans="4:4" x14ac:dyDescent="0.15">
      <c r="D2174" s="141"/>
    </row>
    <row r="2175" spans="4:4" x14ac:dyDescent="0.15">
      <c r="D2175" s="141"/>
    </row>
    <row r="2176" spans="4:4" x14ac:dyDescent="0.15">
      <c r="D2176" s="141"/>
    </row>
    <row r="2177" spans="4:4" x14ac:dyDescent="0.15">
      <c r="D2177" s="141"/>
    </row>
    <row r="2178" spans="4:4" x14ac:dyDescent="0.15">
      <c r="D2178" s="141"/>
    </row>
    <row r="2179" spans="4:4" x14ac:dyDescent="0.15">
      <c r="D2179" s="141"/>
    </row>
    <row r="2180" spans="4:4" x14ac:dyDescent="0.15">
      <c r="D2180" s="141"/>
    </row>
    <row r="2181" spans="4:4" x14ac:dyDescent="0.15">
      <c r="D2181" s="141"/>
    </row>
    <row r="2182" spans="4:4" x14ac:dyDescent="0.15">
      <c r="D2182" s="141"/>
    </row>
    <row r="2183" spans="4:4" x14ac:dyDescent="0.15">
      <c r="D2183" s="141"/>
    </row>
    <row r="2184" spans="4:4" x14ac:dyDescent="0.15">
      <c r="D2184" s="141"/>
    </row>
    <row r="2185" spans="4:4" x14ac:dyDescent="0.15">
      <c r="D2185" s="141"/>
    </row>
    <row r="2186" spans="4:4" x14ac:dyDescent="0.15">
      <c r="D2186" s="141"/>
    </row>
    <row r="2187" spans="4:4" x14ac:dyDescent="0.15">
      <c r="D2187" s="141"/>
    </row>
    <row r="2188" spans="4:4" x14ac:dyDescent="0.15">
      <c r="D2188" s="141"/>
    </row>
    <row r="2189" spans="4:4" x14ac:dyDescent="0.15">
      <c r="D2189" s="141"/>
    </row>
    <row r="2190" spans="4:4" x14ac:dyDescent="0.15">
      <c r="D2190" s="141"/>
    </row>
    <row r="2191" spans="4:4" x14ac:dyDescent="0.15">
      <c r="D2191" s="141"/>
    </row>
    <row r="2192" spans="4:4" x14ac:dyDescent="0.15">
      <c r="D2192" s="141"/>
    </row>
    <row r="2193" spans="4:4" x14ac:dyDescent="0.15">
      <c r="D2193" s="141"/>
    </row>
    <row r="2194" spans="4:4" x14ac:dyDescent="0.15">
      <c r="D2194" s="141"/>
    </row>
    <row r="2195" spans="4:4" x14ac:dyDescent="0.15">
      <c r="D2195" s="141"/>
    </row>
    <row r="2196" spans="4:4" x14ac:dyDescent="0.15">
      <c r="D2196" s="141"/>
    </row>
    <row r="2197" spans="4:4" x14ac:dyDescent="0.15">
      <c r="D2197" s="141"/>
    </row>
    <row r="2198" spans="4:4" x14ac:dyDescent="0.15">
      <c r="D2198" s="141"/>
    </row>
    <row r="2199" spans="4:4" x14ac:dyDescent="0.15">
      <c r="D2199" s="141"/>
    </row>
    <row r="2200" spans="4:4" x14ac:dyDescent="0.15">
      <c r="D2200" s="141"/>
    </row>
    <row r="2201" spans="4:4" x14ac:dyDescent="0.15">
      <c r="D2201" s="141"/>
    </row>
    <row r="2202" spans="4:4" x14ac:dyDescent="0.15">
      <c r="D2202" s="141"/>
    </row>
    <row r="2203" spans="4:4" x14ac:dyDescent="0.15">
      <c r="D2203" s="141"/>
    </row>
    <row r="2204" spans="4:4" x14ac:dyDescent="0.15">
      <c r="D2204" s="141"/>
    </row>
    <row r="2205" spans="4:4" x14ac:dyDescent="0.15">
      <c r="D2205" s="141"/>
    </row>
    <row r="2206" spans="4:4" x14ac:dyDescent="0.15">
      <c r="D2206" s="141"/>
    </row>
    <row r="2207" spans="4:4" x14ac:dyDescent="0.15">
      <c r="D2207" s="141"/>
    </row>
    <row r="2208" spans="4:4" x14ac:dyDescent="0.15">
      <c r="D2208" s="141"/>
    </row>
    <row r="2209" spans="4:4" x14ac:dyDescent="0.15">
      <c r="D2209" s="141"/>
    </row>
    <row r="2210" spans="4:4" x14ac:dyDescent="0.15">
      <c r="D2210" s="141"/>
    </row>
    <row r="2211" spans="4:4" x14ac:dyDescent="0.15">
      <c r="D2211" s="141"/>
    </row>
    <row r="2212" spans="4:4" x14ac:dyDescent="0.15">
      <c r="D2212" s="141"/>
    </row>
    <row r="2213" spans="4:4" x14ac:dyDescent="0.15">
      <c r="D2213" s="141"/>
    </row>
    <row r="2214" spans="4:4" x14ac:dyDescent="0.15">
      <c r="D2214" s="141"/>
    </row>
    <row r="2215" spans="4:4" x14ac:dyDescent="0.15">
      <c r="D2215" s="141"/>
    </row>
    <row r="2216" spans="4:4" x14ac:dyDescent="0.15">
      <c r="D2216" s="141"/>
    </row>
    <row r="2217" spans="4:4" x14ac:dyDescent="0.15">
      <c r="D2217" s="141"/>
    </row>
    <row r="2218" spans="4:4" x14ac:dyDescent="0.15">
      <c r="D2218" s="141"/>
    </row>
    <row r="2219" spans="4:4" x14ac:dyDescent="0.15">
      <c r="D2219" s="141"/>
    </row>
    <row r="2220" spans="4:4" x14ac:dyDescent="0.15">
      <c r="D2220" s="141"/>
    </row>
    <row r="2221" spans="4:4" x14ac:dyDescent="0.15">
      <c r="D2221" s="141"/>
    </row>
    <row r="2222" spans="4:4" x14ac:dyDescent="0.15">
      <c r="D2222" s="141"/>
    </row>
    <row r="2223" spans="4:4" x14ac:dyDescent="0.15">
      <c r="D2223" s="141"/>
    </row>
    <row r="2224" spans="4:4" x14ac:dyDescent="0.15">
      <c r="D2224" s="141"/>
    </row>
    <row r="2225" spans="4:4" x14ac:dyDescent="0.15">
      <c r="D2225" s="141"/>
    </row>
    <row r="2226" spans="4:4" x14ac:dyDescent="0.15">
      <c r="D2226" s="141"/>
    </row>
    <row r="2227" spans="4:4" x14ac:dyDescent="0.15">
      <c r="D2227" s="141"/>
    </row>
    <row r="2228" spans="4:4" x14ac:dyDescent="0.15">
      <c r="D2228" s="141"/>
    </row>
    <row r="2229" spans="4:4" x14ac:dyDescent="0.15">
      <c r="D2229" s="141"/>
    </row>
    <row r="2230" spans="4:4" x14ac:dyDescent="0.15">
      <c r="D2230" s="141"/>
    </row>
    <row r="2231" spans="4:4" x14ac:dyDescent="0.15">
      <c r="D2231" s="141"/>
    </row>
    <row r="2232" spans="4:4" x14ac:dyDescent="0.15">
      <c r="D2232" s="141"/>
    </row>
    <row r="2233" spans="4:4" x14ac:dyDescent="0.15">
      <c r="D2233" s="141"/>
    </row>
    <row r="2234" spans="4:4" x14ac:dyDescent="0.15">
      <c r="D2234" s="141"/>
    </row>
    <row r="2235" spans="4:4" x14ac:dyDescent="0.15">
      <c r="D2235" s="141"/>
    </row>
    <row r="2236" spans="4:4" x14ac:dyDescent="0.15">
      <c r="D2236" s="141"/>
    </row>
    <row r="2237" spans="4:4" x14ac:dyDescent="0.15">
      <c r="D2237" s="141"/>
    </row>
    <row r="2238" spans="4:4" x14ac:dyDescent="0.15">
      <c r="D2238" s="141"/>
    </row>
    <row r="2239" spans="4:4" x14ac:dyDescent="0.15">
      <c r="D2239" s="141"/>
    </row>
    <row r="2240" spans="4:4" x14ac:dyDescent="0.15">
      <c r="D2240" s="141"/>
    </row>
    <row r="2241" spans="4:4" x14ac:dyDescent="0.15">
      <c r="D2241" s="141"/>
    </row>
    <row r="2242" spans="4:4" x14ac:dyDescent="0.15">
      <c r="D2242" s="141"/>
    </row>
    <row r="2243" spans="4:4" x14ac:dyDescent="0.15">
      <c r="D2243" s="141"/>
    </row>
    <row r="2244" spans="4:4" x14ac:dyDescent="0.15">
      <c r="D2244" s="141"/>
    </row>
    <row r="2245" spans="4:4" x14ac:dyDescent="0.15">
      <c r="D2245" s="141"/>
    </row>
    <row r="2246" spans="4:4" x14ac:dyDescent="0.15">
      <c r="D2246" s="141"/>
    </row>
    <row r="2247" spans="4:4" x14ac:dyDescent="0.15">
      <c r="D2247" s="141"/>
    </row>
    <row r="2248" spans="4:4" x14ac:dyDescent="0.15">
      <c r="D2248" s="141"/>
    </row>
    <row r="2249" spans="4:4" x14ac:dyDescent="0.15">
      <c r="D2249" s="141"/>
    </row>
    <row r="2250" spans="4:4" x14ac:dyDescent="0.15">
      <c r="D2250" s="141"/>
    </row>
    <row r="2251" spans="4:4" x14ac:dyDescent="0.15">
      <c r="D2251" s="141"/>
    </row>
    <row r="2252" spans="4:4" x14ac:dyDescent="0.15">
      <c r="D2252" s="141"/>
    </row>
    <row r="2253" spans="4:4" x14ac:dyDescent="0.15">
      <c r="D2253" s="141"/>
    </row>
    <row r="2254" spans="4:4" x14ac:dyDescent="0.15">
      <c r="D2254" s="141"/>
    </row>
    <row r="2255" spans="4:4" x14ac:dyDescent="0.15">
      <c r="D2255" s="141"/>
    </row>
    <row r="2256" spans="4:4" x14ac:dyDescent="0.15">
      <c r="D2256" s="141"/>
    </row>
    <row r="2257" spans="4:4" x14ac:dyDescent="0.15">
      <c r="D2257" s="141"/>
    </row>
    <row r="2258" spans="4:4" x14ac:dyDescent="0.15">
      <c r="D2258" s="141"/>
    </row>
    <row r="2259" spans="4:4" x14ac:dyDescent="0.15">
      <c r="D2259" s="141"/>
    </row>
    <row r="2260" spans="4:4" x14ac:dyDescent="0.15">
      <c r="D2260" s="141"/>
    </row>
    <row r="2261" spans="4:4" x14ac:dyDescent="0.15">
      <c r="D2261" s="141"/>
    </row>
    <row r="2262" spans="4:4" x14ac:dyDescent="0.15">
      <c r="D2262" s="141"/>
    </row>
    <row r="2263" spans="4:4" x14ac:dyDescent="0.15">
      <c r="D2263" s="141"/>
    </row>
    <row r="2264" spans="4:4" x14ac:dyDescent="0.15">
      <c r="D2264" s="141"/>
    </row>
    <row r="2265" spans="4:4" x14ac:dyDescent="0.15">
      <c r="D2265" s="141"/>
    </row>
    <row r="2266" spans="4:4" x14ac:dyDescent="0.15">
      <c r="D2266" s="141"/>
    </row>
    <row r="2267" spans="4:4" x14ac:dyDescent="0.15">
      <c r="D2267" s="141"/>
    </row>
    <row r="2268" spans="4:4" x14ac:dyDescent="0.15">
      <c r="D2268" s="141"/>
    </row>
    <row r="2269" spans="4:4" x14ac:dyDescent="0.15">
      <c r="D2269" s="141"/>
    </row>
    <row r="2270" spans="4:4" x14ac:dyDescent="0.15">
      <c r="D2270" s="141"/>
    </row>
    <row r="2271" spans="4:4" x14ac:dyDescent="0.15">
      <c r="D2271" s="141"/>
    </row>
    <row r="2272" spans="4:4" x14ac:dyDescent="0.15">
      <c r="D2272" s="141"/>
    </row>
    <row r="2273" spans="4:4" x14ac:dyDescent="0.15">
      <c r="D2273" s="141"/>
    </row>
    <row r="2274" spans="4:4" x14ac:dyDescent="0.15">
      <c r="D2274" s="141"/>
    </row>
    <row r="2275" spans="4:4" x14ac:dyDescent="0.15">
      <c r="D2275" s="141"/>
    </row>
    <row r="2276" spans="4:4" x14ac:dyDescent="0.15">
      <c r="D2276" s="141"/>
    </row>
    <row r="2277" spans="4:4" x14ac:dyDescent="0.15">
      <c r="D2277" s="141"/>
    </row>
    <row r="2278" spans="4:4" x14ac:dyDescent="0.15">
      <c r="D2278" s="141"/>
    </row>
    <row r="2279" spans="4:4" x14ac:dyDescent="0.15">
      <c r="D2279" s="141"/>
    </row>
    <row r="2280" spans="4:4" x14ac:dyDescent="0.15">
      <c r="D2280" s="141"/>
    </row>
    <row r="2281" spans="4:4" x14ac:dyDescent="0.15">
      <c r="D2281" s="141"/>
    </row>
    <row r="2282" spans="4:4" x14ac:dyDescent="0.15">
      <c r="D2282" s="141"/>
    </row>
    <row r="2283" spans="4:4" x14ac:dyDescent="0.15">
      <c r="D2283" s="141"/>
    </row>
    <row r="2284" spans="4:4" x14ac:dyDescent="0.15">
      <c r="D2284" s="141"/>
    </row>
    <row r="2285" spans="4:4" x14ac:dyDescent="0.15">
      <c r="D2285" s="141"/>
    </row>
    <row r="2286" spans="4:4" x14ac:dyDescent="0.15">
      <c r="D2286" s="141"/>
    </row>
    <row r="2287" spans="4:4" x14ac:dyDescent="0.15">
      <c r="D2287" s="141"/>
    </row>
    <row r="2288" spans="4:4" x14ac:dyDescent="0.15">
      <c r="D2288" s="141"/>
    </row>
    <row r="2289" spans="4:4" x14ac:dyDescent="0.15">
      <c r="D2289" s="141"/>
    </row>
    <row r="2290" spans="4:4" x14ac:dyDescent="0.15">
      <c r="D2290" s="141"/>
    </row>
    <row r="2291" spans="4:4" x14ac:dyDescent="0.15">
      <c r="D2291" s="141"/>
    </row>
    <row r="2292" spans="4:4" x14ac:dyDescent="0.15">
      <c r="D2292" s="141"/>
    </row>
    <row r="2293" spans="4:4" x14ac:dyDescent="0.15">
      <c r="D2293" s="141"/>
    </row>
    <row r="2294" spans="4:4" x14ac:dyDescent="0.15">
      <c r="D2294" s="141"/>
    </row>
    <row r="2295" spans="4:4" x14ac:dyDescent="0.15">
      <c r="D2295" s="141"/>
    </row>
    <row r="2296" spans="4:4" x14ac:dyDescent="0.15">
      <c r="D2296" s="141"/>
    </row>
    <row r="2297" spans="4:4" x14ac:dyDescent="0.15">
      <c r="D2297" s="141"/>
    </row>
    <row r="2298" spans="4:4" x14ac:dyDescent="0.15">
      <c r="D2298" s="141"/>
    </row>
    <row r="2299" spans="4:4" x14ac:dyDescent="0.15">
      <c r="D2299" s="141"/>
    </row>
    <row r="2300" spans="4:4" x14ac:dyDescent="0.15">
      <c r="D2300" s="141"/>
    </row>
    <row r="2301" spans="4:4" x14ac:dyDescent="0.15">
      <c r="D2301" s="141"/>
    </row>
    <row r="2302" spans="4:4" x14ac:dyDescent="0.15">
      <c r="D2302" s="141"/>
    </row>
    <row r="2303" spans="4:4" x14ac:dyDescent="0.15">
      <c r="D2303" s="141"/>
    </row>
    <row r="2304" spans="4:4" x14ac:dyDescent="0.15">
      <c r="D2304" s="141"/>
    </row>
    <row r="2305" spans="4:4" x14ac:dyDescent="0.15">
      <c r="D2305" s="141"/>
    </row>
    <row r="2306" spans="4:4" x14ac:dyDescent="0.15">
      <c r="D2306" s="141"/>
    </row>
    <row r="2307" spans="4:4" x14ac:dyDescent="0.15">
      <c r="D2307" s="141"/>
    </row>
    <row r="2308" spans="4:4" x14ac:dyDescent="0.15">
      <c r="D2308" s="141"/>
    </row>
    <row r="2309" spans="4:4" x14ac:dyDescent="0.15">
      <c r="D2309" s="141"/>
    </row>
    <row r="2310" spans="4:4" x14ac:dyDescent="0.15">
      <c r="D2310" s="141"/>
    </row>
    <row r="2311" spans="4:4" x14ac:dyDescent="0.15">
      <c r="D2311" s="141"/>
    </row>
    <row r="2312" spans="4:4" x14ac:dyDescent="0.15">
      <c r="D2312" s="141"/>
    </row>
    <row r="2313" spans="4:4" x14ac:dyDescent="0.15">
      <c r="D2313" s="141"/>
    </row>
    <row r="2314" spans="4:4" x14ac:dyDescent="0.15">
      <c r="D2314" s="141"/>
    </row>
    <row r="2315" spans="4:4" x14ac:dyDescent="0.15">
      <c r="D2315" s="141"/>
    </row>
    <row r="2316" spans="4:4" x14ac:dyDescent="0.15">
      <c r="D2316" s="141"/>
    </row>
    <row r="2317" spans="4:4" x14ac:dyDescent="0.15">
      <c r="D2317" s="141"/>
    </row>
    <row r="2318" spans="4:4" x14ac:dyDescent="0.15">
      <c r="D2318" s="141"/>
    </row>
    <row r="2319" spans="4:4" x14ac:dyDescent="0.15">
      <c r="D2319" s="141"/>
    </row>
    <row r="2320" spans="4:4" x14ac:dyDescent="0.15">
      <c r="D2320" s="141"/>
    </row>
    <row r="2321" spans="4:4" x14ac:dyDescent="0.15">
      <c r="D2321" s="141"/>
    </row>
    <row r="2322" spans="4:4" x14ac:dyDescent="0.15">
      <c r="D2322" s="141"/>
    </row>
    <row r="2323" spans="4:4" x14ac:dyDescent="0.15">
      <c r="D2323" s="141"/>
    </row>
    <row r="2324" spans="4:4" x14ac:dyDescent="0.15">
      <c r="D2324" s="141"/>
    </row>
    <row r="2325" spans="4:4" x14ac:dyDescent="0.15">
      <c r="D2325" s="141"/>
    </row>
    <row r="2326" spans="4:4" x14ac:dyDescent="0.15">
      <c r="D2326" s="141"/>
    </row>
    <row r="2327" spans="4:4" x14ac:dyDescent="0.15">
      <c r="D2327" s="141"/>
    </row>
    <row r="2328" spans="4:4" x14ac:dyDescent="0.15">
      <c r="D2328" s="141"/>
    </row>
    <row r="2329" spans="4:4" x14ac:dyDescent="0.15">
      <c r="D2329" s="141"/>
    </row>
    <row r="2330" spans="4:4" x14ac:dyDescent="0.15">
      <c r="D2330" s="141"/>
    </row>
    <row r="2331" spans="4:4" x14ac:dyDescent="0.15">
      <c r="D2331" s="141"/>
    </row>
    <row r="2332" spans="4:4" x14ac:dyDescent="0.15">
      <c r="D2332" s="141"/>
    </row>
    <row r="2333" spans="4:4" x14ac:dyDescent="0.15">
      <c r="D2333" s="141"/>
    </row>
    <row r="2334" spans="4:4" x14ac:dyDescent="0.15">
      <c r="D2334" s="141"/>
    </row>
    <row r="2335" spans="4:4" x14ac:dyDescent="0.15">
      <c r="D2335" s="141"/>
    </row>
    <row r="2336" spans="4:4" x14ac:dyDescent="0.15">
      <c r="D2336" s="141"/>
    </row>
    <row r="2337" spans="4:4" x14ac:dyDescent="0.15">
      <c r="D2337" s="141"/>
    </row>
    <row r="2338" spans="4:4" x14ac:dyDescent="0.15">
      <c r="D2338" s="141"/>
    </row>
    <row r="2339" spans="4:4" x14ac:dyDescent="0.15">
      <c r="D2339" s="141"/>
    </row>
    <row r="2340" spans="4:4" x14ac:dyDescent="0.15">
      <c r="D2340" s="141"/>
    </row>
    <row r="2341" spans="4:4" x14ac:dyDescent="0.15">
      <c r="D2341" s="141"/>
    </row>
    <row r="2342" spans="4:4" x14ac:dyDescent="0.15">
      <c r="D2342" s="141"/>
    </row>
    <row r="2343" spans="4:4" x14ac:dyDescent="0.15">
      <c r="D2343" s="141"/>
    </row>
    <row r="2344" spans="4:4" x14ac:dyDescent="0.15">
      <c r="D2344" s="141"/>
    </row>
    <row r="2345" spans="4:4" x14ac:dyDescent="0.15">
      <c r="D2345" s="141"/>
    </row>
    <row r="2346" spans="4:4" x14ac:dyDescent="0.15">
      <c r="D2346" s="141"/>
    </row>
    <row r="2347" spans="4:4" x14ac:dyDescent="0.15">
      <c r="D2347" s="141"/>
    </row>
    <row r="2348" spans="4:4" x14ac:dyDescent="0.15">
      <c r="D2348" s="141"/>
    </row>
    <row r="2349" spans="4:4" x14ac:dyDescent="0.15">
      <c r="D2349" s="141"/>
    </row>
    <row r="2350" spans="4:4" x14ac:dyDescent="0.15">
      <c r="D2350" s="141"/>
    </row>
    <row r="2351" spans="4:4" x14ac:dyDescent="0.15">
      <c r="D2351" s="141"/>
    </row>
    <row r="2352" spans="4:4" x14ac:dyDescent="0.15">
      <c r="D2352" s="141"/>
    </row>
    <row r="2353" spans="4:4" x14ac:dyDescent="0.15">
      <c r="D2353" s="141"/>
    </row>
    <row r="2354" spans="4:4" x14ac:dyDescent="0.15">
      <c r="D2354" s="141"/>
    </row>
    <row r="2355" spans="4:4" x14ac:dyDescent="0.15">
      <c r="D2355" s="141"/>
    </row>
    <row r="2356" spans="4:4" x14ac:dyDescent="0.15">
      <c r="D2356" s="141"/>
    </row>
    <row r="2357" spans="4:4" x14ac:dyDescent="0.15">
      <c r="D2357" s="141"/>
    </row>
    <row r="2358" spans="4:4" x14ac:dyDescent="0.15">
      <c r="D2358" s="141"/>
    </row>
    <row r="2359" spans="4:4" x14ac:dyDescent="0.15">
      <c r="D2359" s="141"/>
    </row>
    <row r="2360" spans="4:4" x14ac:dyDescent="0.15">
      <c r="D2360" s="141"/>
    </row>
    <row r="2361" spans="4:4" x14ac:dyDescent="0.15">
      <c r="D2361" s="141"/>
    </row>
    <row r="2362" spans="4:4" x14ac:dyDescent="0.15">
      <c r="D2362" s="141"/>
    </row>
    <row r="2363" spans="4:4" x14ac:dyDescent="0.15">
      <c r="D2363" s="141"/>
    </row>
    <row r="2364" spans="4:4" x14ac:dyDescent="0.15">
      <c r="D2364" s="141"/>
    </row>
    <row r="2365" spans="4:4" x14ac:dyDescent="0.15">
      <c r="D2365" s="141"/>
    </row>
    <row r="2366" spans="4:4" x14ac:dyDescent="0.15">
      <c r="D2366" s="141"/>
    </row>
    <row r="2367" spans="4:4" x14ac:dyDescent="0.15">
      <c r="D2367" s="141"/>
    </row>
    <row r="2368" spans="4:4" x14ac:dyDescent="0.15">
      <c r="D2368" s="141"/>
    </row>
    <row r="2369" spans="4:4" x14ac:dyDescent="0.15">
      <c r="D2369" s="141"/>
    </row>
    <row r="2370" spans="4:4" x14ac:dyDescent="0.15">
      <c r="D2370" s="141"/>
    </row>
    <row r="2371" spans="4:4" x14ac:dyDescent="0.15">
      <c r="D2371" s="141"/>
    </row>
    <row r="2372" spans="4:4" x14ac:dyDescent="0.15">
      <c r="D2372" s="141"/>
    </row>
    <row r="2373" spans="4:4" x14ac:dyDescent="0.15">
      <c r="D2373" s="141"/>
    </row>
    <row r="2374" spans="4:4" x14ac:dyDescent="0.15">
      <c r="D2374" s="141"/>
    </row>
    <row r="2375" spans="4:4" x14ac:dyDescent="0.15">
      <c r="D2375" s="141"/>
    </row>
    <row r="2376" spans="4:4" x14ac:dyDescent="0.15">
      <c r="D2376" s="141"/>
    </row>
    <row r="2377" spans="4:4" x14ac:dyDescent="0.15">
      <c r="D2377" s="141"/>
    </row>
    <row r="2378" spans="4:4" x14ac:dyDescent="0.15">
      <c r="D2378" s="141"/>
    </row>
    <row r="2379" spans="4:4" x14ac:dyDescent="0.15">
      <c r="D2379" s="141"/>
    </row>
    <row r="2380" spans="4:4" x14ac:dyDescent="0.15">
      <c r="D2380" s="141"/>
    </row>
    <row r="2381" spans="4:4" x14ac:dyDescent="0.15">
      <c r="D2381" s="141"/>
    </row>
    <row r="2382" spans="4:4" x14ac:dyDescent="0.15">
      <c r="D2382" s="141"/>
    </row>
    <row r="2383" spans="4:4" x14ac:dyDescent="0.15">
      <c r="D2383" s="141"/>
    </row>
    <row r="2384" spans="4:4" x14ac:dyDescent="0.15">
      <c r="D2384" s="141"/>
    </row>
    <row r="2385" spans="4:4" x14ac:dyDescent="0.15">
      <c r="D2385" s="141"/>
    </row>
    <row r="2386" spans="4:4" x14ac:dyDescent="0.15">
      <c r="D2386" s="141"/>
    </row>
    <row r="2387" spans="4:4" x14ac:dyDescent="0.15">
      <c r="D2387" s="141"/>
    </row>
    <row r="2388" spans="4:4" x14ac:dyDescent="0.15">
      <c r="D2388" s="141"/>
    </row>
    <row r="2389" spans="4:4" x14ac:dyDescent="0.15">
      <c r="D2389" s="141"/>
    </row>
    <row r="2390" spans="4:4" x14ac:dyDescent="0.15">
      <c r="D2390" s="141"/>
    </row>
    <row r="2391" spans="4:4" x14ac:dyDescent="0.15">
      <c r="D2391" s="141"/>
    </row>
    <row r="2392" spans="4:4" x14ac:dyDescent="0.15">
      <c r="D2392" s="141"/>
    </row>
    <row r="2393" spans="4:4" x14ac:dyDescent="0.15">
      <c r="D2393" s="141"/>
    </row>
    <row r="2394" spans="4:4" x14ac:dyDescent="0.15">
      <c r="D2394" s="141"/>
    </row>
    <row r="2395" spans="4:4" x14ac:dyDescent="0.15">
      <c r="D2395" s="141"/>
    </row>
    <row r="2396" spans="4:4" x14ac:dyDescent="0.15">
      <c r="D2396" s="141"/>
    </row>
    <row r="2397" spans="4:4" x14ac:dyDescent="0.15">
      <c r="D2397" s="141"/>
    </row>
    <row r="2398" spans="4:4" x14ac:dyDescent="0.15">
      <c r="D2398" s="141"/>
    </row>
    <row r="2399" spans="4:4" x14ac:dyDescent="0.15">
      <c r="D2399" s="141"/>
    </row>
    <row r="2400" spans="4:4" x14ac:dyDescent="0.15">
      <c r="D2400" s="141"/>
    </row>
    <row r="2401" spans="4:4" x14ac:dyDescent="0.15">
      <c r="D2401" s="141"/>
    </row>
    <row r="2402" spans="4:4" x14ac:dyDescent="0.15">
      <c r="D2402" s="141"/>
    </row>
    <row r="2403" spans="4:4" x14ac:dyDescent="0.15">
      <c r="D2403" s="141"/>
    </row>
    <row r="2404" spans="4:4" x14ac:dyDescent="0.15">
      <c r="D2404" s="141"/>
    </row>
    <row r="2405" spans="4:4" x14ac:dyDescent="0.15">
      <c r="D2405" s="141"/>
    </row>
    <row r="2406" spans="4:4" x14ac:dyDescent="0.15">
      <c r="D2406" s="141"/>
    </row>
    <row r="2407" spans="4:4" x14ac:dyDescent="0.15">
      <c r="D2407" s="141"/>
    </row>
    <row r="2408" spans="4:4" x14ac:dyDescent="0.15">
      <c r="D2408" s="141"/>
    </row>
    <row r="2409" spans="4:4" x14ac:dyDescent="0.15">
      <c r="D2409" s="141"/>
    </row>
    <row r="2410" spans="4:4" x14ac:dyDescent="0.15">
      <c r="D2410" s="141"/>
    </row>
    <row r="2411" spans="4:4" x14ac:dyDescent="0.15">
      <c r="D2411" s="141"/>
    </row>
    <row r="2412" spans="4:4" x14ac:dyDescent="0.15">
      <c r="D2412" s="141"/>
    </row>
    <row r="2413" spans="4:4" x14ac:dyDescent="0.15">
      <c r="D2413" s="141"/>
    </row>
    <row r="2414" spans="4:4" x14ac:dyDescent="0.15">
      <c r="D2414" s="141"/>
    </row>
    <row r="2415" spans="4:4" x14ac:dyDescent="0.15">
      <c r="D2415" s="141"/>
    </row>
    <row r="2416" spans="4:4" x14ac:dyDescent="0.15">
      <c r="D2416" s="141"/>
    </row>
    <row r="2417" spans="4:4" x14ac:dyDescent="0.15">
      <c r="D2417" s="141"/>
    </row>
    <row r="2418" spans="4:4" x14ac:dyDescent="0.15">
      <c r="D2418" s="141"/>
    </row>
    <row r="2419" spans="4:4" x14ac:dyDescent="0.15">
      <c r="D2419" s="141"/>
    </row>
    <row r="2420" spans="4:4" x14ac:dyDescent="0.15">
      <c r="D2420" s="141"/>
    </row>
    <row r="2421" spans="4:4" x14ac:dyDescent="0.15">
      <c r="D2421" s="141"/>
    </row>
    <row r="2422" spans="4:4" x14ac:dyDescent="0.15">
      <c r="D2422" s="141"/>
    </row>
    <row r="2423" spans="4:4" x14ac:dyDescent="0.15">
      <c r="D2423" s="141"/>
    </row>
    <row r="2424" spans="4:4" x14ac:dyDescent="0.15">
      <c r="D2424" s="141"/>
    </row>
    <row r="2425" spans="4:4" x14ac:dyDescent="0.15">
      <c r="D2425" s="141"/>
    </row>
    <row r="2426" spans="4:4" x14ac:dyDescent="0.15">
      <c r="D2426" s="141"/>
    </row>
    <row r="2427" spans="4:4" x14ac:dyDescent="0.15">
      <c r="D2427" s="141"/>
    </row>
    <row r="2428" spans="4:4" x14ac:dyDescent="0.15">
      <c r="D2428" s="141"/>
    </row>
    <row r="2429" spans="4:4" x14ac:dyDescent="0.15">
      <c r="D2429" s="141"/>
    </row>
    <row r="2430" spans="4:4" x14ac:dyDescent="0.15">
      <c r="D2430" s="141"/>
    </row>
    <row r="2431" spans="4:4" x14ac:dyDescent="0.15">
      <c r="D2431" s="141"/>
    </row>
    <row r="2432" spans="4:4" x14ac:dyDescent="0.15">
      <c r="D2432" s="141"/>
    </row>
    <row r="2433" spans="4:4" x14ac:dyDescent="0.15">
      <c r="D2433" s="141"/>
    </row>
    <row r="2434" spans="4:4" x14ac:dyDescent="0.15">
      <c r="D2434" s="141"/>
    </row>
    <row r="2435" spans="4:4" x14ac:dyDescent="0.15">
      <c r="D2435" s="141"/>
    </row>
    <row r="2436" spans="4:4" x14ac:dyDescent="0.15">
      <c r="D2436" s="141"/>
    </row>
    <row r="2437" spans="4:4" x14ac:dyDescent="0.15">
      <c r="D2437" s="141"/>
    </row>
    <row r="2438" spans="4:4" x14ac:dyDescent="0.15">
      <c r="D2438" s="141"/>
    </row>
    <row r="2439" spans="4:4" x14ac:dyDescent="0.15">
      <c r="D2439" s="141"/>
    </row>
    <row r="2440" spans="4:4" x14ac:dyDescent="0.15">
      <c r="D2440" s="141"/>
    </row>
    <row r="2441" spans="4:4" x14ac:dyDescent="0.15">
      <c r="D2441" s="141"/>
    </row>
    <row r="2442" spans="4:4" x14ac:dyDescent="0.15">
      <c r="D2442" s="141"/>
    </row>
    <row r="2443" spans="4:4" x14ac:dyDescent="0.15">
      <c r="D2443" s="141"/>
    </row>
    <row r="2444" spans="4:4" x14ac:dyDescent="0.15">
      <c r="D2444" s="141"/>
    </row>
    <row r="2445" spans="4:4" x14ac:dyDescent="0.15">
      <c r="D2445" s="141"/>
    </row>
    <row r="2446" spans="4:4" x14ac:dyDescent="0.15">
      <c r="D2446" s="141"/>
    </row>
    <row r="2447" spans="4:4" x14ac:dyDescent="0.15">
      <c r="D2447" s="141"/>
    </row>
    <row r="2448" spans="4:4" x14ac:dyDescent="0.15">
      <c r="D2448" s="141"/>
    </row>
    <row r="2449" spans="4:4" x14ac:dyDescent="0.15">
      <c r="D2449" s="141"/>
    </row>
    <row r="2450" spans="4:4" x14ac:dyDescent="0.15">
      <c r="D2450" s="141"/>
    </row>
    <row r="2451" spans="4:4" x14ac:dyDescent="0.15">
      <c r="D2451" s="141"/>
    </row>
    <row r="2452" spans="4:4" x14ac:dyDescent="0.15">
      <c r="D2452" s="141"/>
    </row>
    <row r="2453" spans="4:4" x14ac:dyDescent="0.15">
      <c r="D2453" s="141"/>
    </row>
    <row r="2454" spans="4:4" x14ac:dyDescent="0.15">
      <c r="D2454" s="141"/>
    </row>
    <row r="2455" spans="4:4" x14ac:dyDescent="0.15">
      <c r="D2455" s="141"/>
    </row>
    <row r="2456" spans="4:4" x14ac:dyDescent="0.15">
      <c r="D2456" s="141"/>
    </row>
    <row r="2457" spans="4:4" x14ac:dyDescent="0.15">
      <c r="D2457" s="141"/>
    </row>
    <row r="2458" spans="4:4" x14ac:dyDescent="0.15">
      <c r="D2458" s="141"/>
    </row>
    <row r="2459" spans="4:4" x14ac:dyDescent="0.15">
      <c r="D2459" s="141"/>
    </row>
    <row r="2460" spans="4:4" x14ac:dyDescent="0.15">
      <c r="D2460" s="141"/>
    </row>
    <row r="2461" spans="4:4" x14ac:dyDescent="0.15">
      <c r="D2461" s="141"/>
    </row>
    <row r="2462" spans="4:4" x14ac:dyDescent="0.15">
      <c r="D2462" s="141"/>
    </row>
    <row r="2463" spans="4:4" x14ac:dyDescent="0.15">
      <c r="D2463" s="141"/>
    </row>
    <row r="2464" spans="4:4" x14ac:dyDescent="0.15">
      <c r="D2464" s="141"/>
    </row>
    <row r="2465" spans="4:4" x14ac:dyDescent="0.15">
      <c r="D2465" s="141"/>
    </row>
    <row r="2466" spans="4:4" x14ac:dyDescent="0.15">
      <c r="D2466" s="141"/>
    </row>
    <row r="2467" spans="4:4" x14ac:dyDescent="0.15">
      <c r="D2467" s="141"/>
    </row>
    <row r="2468" spans="4:4" x14ac:dyDescent="0.15">
      <c r="D2468" s="141"/>
    </row>
    <row r="2469" spans="4:4" x14ac:dyDescent="0.15">
      <c r="D2469" s="141"/>
    </row>
    <row r="2470" spans="4:4" x14ac:dyDescent="0.15">
      <c r="D2470" s="141"/>
    </row>
    <row r="2471" spans="4:4" x14ac:dyDescent="0.15">
      <c r="D2471" s="141"/>
    </row>
    <row r="2472" spans="4:4" x14ac:dyDescent="0.15">
      <c r="D2472" s="141"/>
    </row>
    <row r="2473" spans="4:4" x14ac:dyDescent="0.15">
      <c r="D2473" s="141"/>
    </row>
    <row r="2474" spans="4:4" x14ac:dyDescent="0.15">
      <c r="D2474" s="141"/>
    </row>
    <row r="2475" spans="4:4" x14ac:dyDescent="0.15">
      <c r="D2475" s="141"/>
    </row>
    <row r="2476" spans="4:4" x14ac:dyDescent="0.15">
      <c r="D2476" s="141"/>
    </row>
    <row r="2477" spans="4:4" x14ac:dyDescent="0.15">
      <c r="D2477" s="141"/>
    </row>
    <row r="2478" spans="4:4" x14ac:dyDescent="0.15">
      <c r="D2478" s="141"/>
    </row>
    <row r="2479" spans="4:4" x14ac:dyDescent="0.15">
      <c r="D2479" s="141"/>
    </row>
    <row r="2480" spans="4:4" x14ac:dyDescent="0.15">
      <c r="D2480" s="141"/>
    </row>
    <row r="2481" spans="4:4" x14ac:dyDescent="0.15">
      <c r="D2481" s="141"/>
    </row>
    <row r="2482" spans="4:4" x14ac:dyDescent="0.15">
      <c r="D2482" s="141"/>
    </row>
    <row r="2483" spans="4:4" x14ac:dyDescent="0.15">
      <c r="D2483" s="141"/>
    </row>
    <row r="2484" spans="4:4" x14ac:dyDescent="0.15">
      <c r="D2484" s="141"/>
    </row>
    <row r="2485" spans="4:4" x14ac:dyDescent="0.15">
      <c r="D2485" s="141"/>
    </row>
    <row r="2486" spans="4:4" x14ac:dyDescent="0.15">
      <c r="D2486" s="141"/>
    </row>
    <row r="2487" spans="4:4" x14ac:dyDescent="0.15">
      <c r="D2487" s="141"/>
    </row>
    <row r="2488" spans="4:4" x14ac:dyDescent="0.15">
      <c r="D2488" s="141"/>
    </row>
    <row r="2489" spans="4:4" x14ac:dyDescent="0.15">
      <c r="D2489" s="141"/>
    </row>
    <row r="2490" spans="4:4" x14ac:dyDescent="0.15">
      <c r="D2490" s="141"/>
    </row>
    <row r="2491" spans="4:4" x14ac:dyDescent="0.15">
      <c r="D2491" s="141"/>
    </row>
    <row r="2492" spans="4:4" x14ac:dyDescent="0.15">
      <c r="D2492" s="141"/>
    </row>
    <row r="2493" spans="4:4" x14ac:dyDescent="0.15">
      <c r="D2493" s="141"/>
    </row>
    <row r="2494" spans="4:4" x14ac:dyDescent="0.15">
      <c r="D2494" s="141"/>
    </row>
    <row r="2495" spans="4:4" x14ac:dyDescent="0.15">
      <c r="D2495" s="141"/>
    </row>
    <row r="2496" spans="4:4" x14ac:dyDescent="0.15">
      <c r="D2496" s="141"/>
    </row>
    <row r="2497" spans="4:4" x14ac:dyDescent="0.15">
      <c r="D2497" s="141"/>
    </row>
    <row r="2498" spans="4:4" x14ac:dyDescent="0.15">
      <c r="D2498" s="141"/>
    </row>
    <row r="2499" spans="4:4" x14ac:dyDescent="0.15">
      <c r="D2499" s="141"/>
    </row>
    <row r="2500" spans="4:4" x14ac:dyDescent="0.15">
      <c r="D2500" s="141"/>
    </row>
    <row r="2501" spans="4:4" x14ac:dyDescent="0.15">
      <c r="D2501" s="141"/>
    </row>
    <row r="2502" spans="4:4" x14ac:dyDescent="0.15">
      <c r="D2502" s="141"/>
    </row>
    <row r="2503" spans="4:4" x14ac:dyDescent="0.15">
      <c r="D2503" s="141"/>
    </row>
    <row r="2504" spans="4:4" x14ac:dyDescent="0.15">
      <c r="D2504" s="141"/>
    </row>
    <row r="2505" spans="4:4" x14ac:dyDescent="0.15">
      <c r="D2505" s="141"/>
    </row>
    <row r="2506" spans="4:4" x14ac:dyDescent="0.15">
      <c r="D2506" s="141"/>
    </row>
    <row r="2507" spans="4:4" x14ac:dyDescent="0.15">
      <c r="D2507" s="141"/>
    </row>
    <row r="2508" spans="4:4" x14ac:dyDescent="0.15">
      <c r="D2508" s="141"/>
    </row>
    <row r="2509" spans="4:4" x14ac:dyDescent="0.15">
      <c r="D2509" s="141"/>
    </row>
    <row r="2510" spans="4:4" x14ac:dyDescent="0.15">
      <c r="D2510" s="141"/>
    </row>
    <row r="2511" spans="4:4" x14ac:dyDescent="0.15">
      <c r="D2511" s="141"/>
    </row>
    <row r="2512" spans="4:4" x14ac:dyDescent="0.15">
      <c r="D2512" s="141"/>
    </row>
    <row r="2513" spans="4:4" x14ac:dyDescent="0.15">
      <c r="D2513" s="141"/>
    </row>
    <row r="2514" spans="4:4" x14ac:dyDescent="0.15">
      <c r="D2514" s="141"/>
    </row>
    <row r="2515" spans="4:4" x14ac:dyDescent="0.15">
      <c r="D2515" s="141"/>
    </row>
    <row r="2516" spans="4:4" x14ac:dyDescent="0.15">
      <c r="D2516" s="141"/>
    </row>
    <row r="2517" spans="4:4" x14ac:dyDescent="0.15">
      <c r="D2517" s="141"/>
    </row>
    <row r="2518" spans="4:4" x14ac:dyDescent="0.15">
      <c r="D2518" s="141"/>
    </row>
    <row r="2519" spans="4:4" x14ac:dyDescent="0.15">
      <c r="D2519" s="141"/>
    </row>
    <row r="2520" spans="4:4" x14ac:dyDescent="0.15">
      <c r="D2520" s="141"/>
    </row>
    <row r="2521" spans="4:4" x14ac:dyDescent="0.15">
      <c r="D2521" s="141"/>
    </row>
    <row r="2522" spans="4:4" x14ac:dyDescent="0.15">
      <c r="D2522" s="141"/>
    </row>
    <row r="2523" spans="4:4" x14ac:dyDescent="0.15">
      <c r="D2523" s="141"/>
    </row>
    <row r="2524" spans="4:4" x14ac:dyDescent="0.15">
      <c r="D2524" s="141"/>
    </row>
    <row r="2525" spans="4:4" x14ac:dyDescent="0.15">
      <c r="D2525" s="141"/>
    </row>
    <row r="2526" spans="4:4" x14ac:dyDescent="0.15">
      <c r="D2526" s="141"/>
    </row>
    <row r="2527" spans="4:4" x14ac:dyDescent="0.15">
      <c r="D2527" s="141"/>
    </row>
    <row r="2528" spans="4:4" x14ac:dyDescent="0.15">
      <c r="D2528" s="141"/>
    </row>
    <row r="2529" spans="4:4" x14ac:dyDescent="0.15">
      <c r="D2529" s="141"/>
    </row>
    <row r="2530" spans="4:4" x14ac:dyDescent="0.15">
      <c r="D2530" s="141"/>
    </row>
    <row r="2531" spans="4:4" x14ac:dyDescent="0.15">
      <c r="D2531" s="141"/>
    </row>
    <row r="2532" spans="4:4" x14ac:dyDescent="0.15">
      <c r="D2532" s="141"/>
    </row>
    <row r="2533" spans="4:4" x14ac:dyDescent="0.15">
      <c r="D2533" s="141"/>
    </row>
    <row r="2534" spans="4:4" x14ac:dyDescent="0.15">
      <c r="D2534" s="141"/>
    </row>
    <row r="2535" spans="4:4" x14ac:dyDescent="0.15">
      <c r="D2535" s="141"/>
    </row>
    <row r="2536" spans="4:4" x14ac:dyDescent="0.15">
      <c r="D2536" s="141"/>
    </row>
    <row r="2537" spans="4:4" x14ac:dyDescent="0.15">
      <c r="D2537" s="141"/>
    </row>
    <row r="2538" spans="4:4" x14ac:dyDescent="0.15">
      <c r="D2538" s="141"/>
    </row>
    <row r="2539" spans="4:4" x14ac:dyDescent="0.15">
      <c r="D2539" s="141"/>
    </row>
    <row r="2540" spans="4:4" x14ac:dyDescent="0.15">
      <c r="D2540" s="141"/>
    </row>
    <row r="2541" spans="4:4" x14ac:dyDescent="0.15">
      <c r="D2541" s="141"/>
    </row>
    <row r="2542" spans="4:4" x14ac:dyDescent="0.15">
      <c r="D2542" s="141"/>
    </row>
    <row r="2543" spans="4:4" x14ac:dyDescent="0.15">
      <c r="D2543" s="141"/>
    </row>
    <row r="2544" spans="4:4" x14ac:dyDescent="0.15">
      <c r="D2544" s="141"/>
    </row>
    <row r="2545" spans="4:4" x14ac:dyDescent="0.15">
      <c r="D2545" s="141"/>
    </row>
    <row r="2546" spans="4:4" x14ac:dyDescent="0.15">
      <c r="D2546" s="141"/>
    </row>
    <row r="2547" spans="4:4" x14ac:dyDescent="0.15">
      <c r="D2547" s="141"/>
    </row>
    <row r="2548" spans="4:4" x14ac:dyDescent="0.15">
      <c r="D2548" s="141"/>
    </row>
    <row r="2549" spans="4:4" x14ac:dyDescent="0.15">
      <c r="D2549" s="141"/>
    </row>
    <row r="2550" spans="4:4" x14ac:dyDescent="0.15">
      <c r="D2550" s="141"/>
    </row>
    <row r="2551" spans="4:4" x14ac:dyDescent="0.15">
      <c r="D2551" s="141"/>
    </row>
    <row r="2552" spans="4:4" x14ac:dyDescent="0.15">
      <c r="D2552" s="141"/>
    </row>
    <row r="2553" spans="4:4" x14ac:dyDescent="0.15">
      <c r="D2553" s="141"/>
    </row>
    <row r="2554" spans="4:4" x14ac:dyDescent="0.15">
      <c r="D2554" s="141"/>
    </row>
    <row r="2555" spans="4:4" x14ac:dyDescent="0.15">
      <c r="D2555" s="141"/>
    </row>
    <row r="2556" spans="4:4" x14ac:dyDescent="0.15">
      <c r="D2556" s="141"/>
    </row>
    <row r="2557" spans="4:4" x14ac:dyDescent="0.15">
      <c r="D2557" s="141"/>
    </row>
    <row r="2558" spans="4:4" x14ac:dyDescent="0.15">
      <c r="D2558" s="141"/>
    </row>
    <row r="2559" spans="4:4" x14ac:dyDescent="0.15">
      <c r="D2559" s="141"/>
    </row>
    <row r="2560" spans="4:4" x14ac:dyDescent="0.15">
      <c r="D2560" s="141"/>
    </row>
    <row r="2561" spans="4:4" x14ac:dyDescent="0.15">
      <c r="D2561" s="141"/>
    </row>
    <row r="2562" spans="4:4" x14ac:dyDescent="0.15">
      <c r="D2562" s="141"/>
    </row>
    <row r="2563" spans="4:4" x14ac:dyDescent="0.15">
      <c r="D2563" s="141"/>
    </row>
    <row r="2564" spans="4:4" x14ac:dyDescent="0.15">
      <c r="D2564" s="141"/>
    </row>
    <row r="2565" spans="4:4" x14ac:dyDescent="0.15">
      <c r="D2565" s="141"/>
    </row>
    <row r="2566" spans="4:4" x14ac:dyDescent="0.15">
      <c r="D2566" s="141"/>
    </row>
    <row r="2567" spans="4:4" x14ac:dyDescent="0.15">
      <c r="D2567" s="141"/>
    </row>
    <row r="2568" spans="4:4" x14ac:dyDescent="0.15">
      <c r="D2568" s="141"/>
    </row>
    <row r="2569" spans="4:4" x14ac:dyDescent="0.15">
      <c r="D2569" s="141"/>
    </row>
    <row r="2570" spans="4:4" x14ac:dyDescent="0.15">
      <c r="D2570" s="141"/>
    </row>
    <row r="2571" spans="4:4" x14ac:dyDescent="0.15">
      <c r="D2571" s="141"/>
    </row>
    <row r="2572" spans="4:4" x14ac:dyDescent="0.15">
      <c r="D2572" s="141"/>
    </row>
    <row r="2573" spans="4:4" x14ac:dyDescent="0.15">
      <c r="D2573" s="141"/>
    </row>
    <row r="2574" spans="4:4" x14ac:dyDescent="0.15">
      <c r="D2574" s="141"/>
    </row>
    <row r="2575" spans="4:4" x14ac:dyDescent="0.15">
      <c r="D2575" s="141"/>
    </row>
    <row r="2576" spans="4:4" x14ac:dyDescent="0.15">
      <c r="D2576" s="141"/>
    </row>
    <row r="2577" spans="4:4" x14ac:dyDescent="0.15">
      <c r="D2577" s="141"/>
    </row>
    <row r="2578" spans="4:4" x14ac:dyDescent="0.15">
      <c r="D2578" s="141"/>
    </row>
    <row r="2579" spans="4:4" x14ac:dyDescent="0.15">
      <c r="D2579" s="141"/>
    </row>
    <row r="2580" spans="4:4" x14ac:dyDescent="0.15">
      <c r="D2580" s="141"/>
    </row>
    <row r="2581" spans="4:4" x14ac:dyDescent="0.15">
      <c r="D2581" s="141"/>
    </row>
    <row r="2582" spans="4:4" x14ac:dyDescent="0.15">
      <c r="D2582" s="141"/>
    </row>
    <row r="2583" spans="4:4" x14ac:dyDescent="0.15">
      <c r="D2583" s="141"/>
    </row>
    <row r="2584" spans="4:4" x14ac:dyDescent="0.15">
      <c r="D2584" s="141"/>
    </row>
    <row r="2585" spans="4:4" x14ac:dyDescent="0.15">
      <c r="D2585" s="141"/>
    </row>
    <row r="2586" spans="4:4" x14ac:dyDescent="0.15">
      <c r="D2586" s="141"/>
    </row>
    <row r="2587" spans="4:4" x14ac:dyDescent="0.15">
      <c r="D2587" s="141"/>
    </row>
    <row r="2588" spans="4:4" x14ac:dyDescent="0.15">
      <c r="D2588" s="141"/>
    </row>
    <row r="2589" spans="4:4" x14ac:dyDescent="0.15">
      <c r="D2589" s="141"/>
    </row>
    <row r="2590" spans="4:4" x14ac:dyDescent="0.15">
      <c r="D2590" s="141"/>
    </row>
    <row r="2591" spans="4:4" x14ac:dyDescent="0.15">
      <c r="D2591" s="141"/>
    </row>
    <row r="2592" spans="4:4" x14ac:dyDescent="0.15">
      <c r="D2592" s="141"/>
    </row>
    <row r="2593" spans="4:4" x14ac:dyDescent="0.15">
      <c r="D2593" s="141"/>
    </row>
    <row r="2594" spans="4:4" x14ac:dyDescent="0.15">
      <c r="D2594" s="141"/>
    </row>
    <row r="2595" spans="4:4" x14ac:dyDescent="0.15">
      <c r="D2595" s="141"/>
    </row>
    <row r="2596" spans="4:4" x14ac:dyDescent="0.15">
      <c r="D2596" s="141"/>
    </row>
    <row r="2597" spans="4:4" x14ac:dyDescent="0.15">
      <c r="D2597" s="141"/>
    </row>
    <row r="2598" spans="4:4" x14ac:dyDescent="0.15">
      <c r="D2598" s="141"/>
    </row>
    <row r="2599" spans="4:4" x14ac:dyDescent="0.15">
      <c r="D2599" s="141"/>
    </row>
    <row r="2600" spans="4:4" x14ac:dyDescent="0.15">
      <c r="D2600" s="141"/>
    </row>
    <row r="2601" spans="4:4" x14ac:dyDescent="0.15">
      <c r="D2601" s="141"/>
    </row>
    <row r="2602" spans="4:4" x14ac:dyDescent="0.15">
      <c r="D2602" s="141"/>
    </row>
    <row r="2603" spans="4:4" x14ac:dyDescent="0.15">
      <c r="D2603" s="141"/>
    </row>
    <row r="2604" spans="4:4" x14ac:dyDescent="0.15">
      <c r="D2604" s="141"/>
    </row>
    <row r="2605" spans="4:4" x14ac:dyDescent="0.15">
      <c r="D2605" s="141"/>
    </row>
    <row r="2606" spans="4:4" x14ac:dyDescent="0.15">
      <c r="D2606" s="141"/>
    </row>
    <row r="2607" spans="4:4" x14ac:dyDescent="0.15">
      <c r="D2607" s="141"/>
    </row>
    <row r="2608" spans="4:4" x14ac:dyDescent="0.15">
      <c r="D2608" s="141"/>
    </row>
    <row r="2609" spans="4:4" x14ac:dyDescent="0.15">
      <c r="D2609" s="141"/>
    </row>
    <row r="2610" spans="4:4" x14ac:dyDescent="0.15">
      <c r="D2610" s="141"/>
    </row>
    <row r="2611" spans="4:4" x14ac:dyDescent="0.15">
      <c r="D2611" s="141"/>
    </row>
    <row r="2612" spans="4:4" x14ac:dyDescent="0.15">
      <c r="D2612" s="141"/>
    </row>
    <row r="2613" spans="4:4" x14ac:dyDescent="0.15">
      <c r="D2613" s="141"/>
    </row>
    <row r="2614" spans="4:4" x14ac:dyDescent="0.15">
      <c r="D2614" s="141"/>
    </row>
    <row r="2615" spans="4:4" x14ac:dyDescent="0.15">
      <c r="D2615" s="141"/>
    </row>
    <row r="2616" spans="4:4" x14ac:dyDescent="0.15">
      <c r="D2616" s="141"/>
    </row>
    <row r="2617" spans="4:4" x14ac:dyDescent="0.15">
      <c r="D2617" s="141"/>
    </row>
    <row r="2618" spans="4:4" x14ac:dyDescent="0.15">
      <c r="D2618" s="141"/>
    </row>
    <row r="2619" spans="4:4" x14ac:dyDescent="0.15">
      <c r="D2619" s="141"/>
    </row>
    <row r="2620" spans="4:4" x14ac:dyDescent="0.15">
      <c r="D2620" s="141"/>
    </row>
    <row r="2621" spans="4:4" x14ac:dyDescent="0.15">
      <c r="D2621" s="141"/>
    </row>
    <row r="2622" spans="4:4" x14ac:dyDescent="0.15">
      <c r="D2622" s="141"/>
    </row>
    <row r="2623" spans="4:4" x14ac:dyDescent="0.15">
      <c r="D2623" s="141"/>
    </row>
    <row r="2624" spans="4:4" x14ac:dyDescent="0.15">
      <c r="D2624" s="141"/>
    </row>
    <row r="2625" spans="4:4" x14ac:dyDescent="0.15">
      <c r="D2625" s="141"/>
    </row>
    <row r="2626" spans="4:4" x14ac:dyDescent="0.15">
      <c r="D2626" s="141"/>
    </row>
    <row r="2627" spans="4:4" x14ac:dyDescent="0.15">
      <c r="D2627" s="141"/>
    </row>
    <row r="2628" spans="4:4" x14ac:dyDescent="0.15">
      <c r="D2628" s="141"/>
    </row>
    <row r="2629" spans="4:4" x14ac:dyDescent="0.15">
      <c r="D2629" s="141"/>
    </row>
    <row r="2630" spans="4:4" x14ac:dyDescent="0.15">
      <c r="D2630" s="141"/>
    </row>
    <row r="2631" spans="4:4" x14ac:dyDescent="0.15">
      <c r="D2631" s="141"/>
    </row>
    <row r="2632" spans="4:4" x14ac:dyDescent="0.15">
      <c r="D2632" s="141"/>
    </row>
    <row r="2633" spans="4:4" x14ac:dyDescent="0.15">
      <c r="D2633" s="141"/>
    </row>
    <row r="2634" spans="4:4" x14ac:dyDescent="0.15">
      <c r="D2634" s="141"/>
    </row>
    <row r="2635" spans="4:4" x14ac:dyDescent="0.15">
      <c r="D2635" s="141"/>
    </row>
    <row r="2636" spans="4:4" x14ac:dyDescent="0.15">
      <c r="D2636" s="141"/>
    </row>
    <row r="2637" spans="4:4" x14ac:dyDescent="0.15">
      <c r="D2637" s="141"/>
    </row>
    <row r="2638" spans="4:4" x14ac:dyDescent="0.15">
      <c r="D2638" s="141"/>
    </row>
    <row r="2639" spans="4:4" x14ac:dyDescent="0.15">
      <c r="D2639" s="141"/>
    </row>
    <row r="2640" spans="4:4" x14ac:dyDescent="0.15">
      <c r="D2640" s="141"/>
    </row>
    <row r="2641" spans="4:4" x14ac:dyDescent="0.15">
      <c r="D2641" s="141"/>
    </row>
    <row r="2642" spans="4:4" x14ac:dyDescent="0.15">
      <c r="D2642" s="141"/>
    </row>
    <row r="2643" spans="4:4" x14ac:dyDescent="0.15">
      <c r="D2643" s="141"/>
    </row>
    <row r="2644" spans="4:4" x14ac:dyDescent="0.15">
      <c r="D2644" s="141"/>
    </row>
    <row r="2645" spans="4:4" x14ac:dyDescent="0.15">
      <c r="D2645" s="141"/>
    </row>
    <row r="2646" spans="4:4" x14ac:dyDescent="0.15">
      <c r="D2646" s="141"/>
    </row>
    <row r="2647" spans="4:4" x14ac:dyDescent="0.15">
      <c r="D2647" s="141"/>
    </row>
    <row r="2648" spans="4:4" x14ac:dyDescent="0.15">
      <c r="D2648" s="141"/>
    </row>
    <row r="2649" spans="4:4" x14ac:dyDescent="0.15">
      <c r="D2649" s="141"/>
    </row>
    <row r="2650" spans="4:4" x14ac:dyDescent="0.15">
      <c r="D2650" s="141"/>
    </row>
    <row r="2651" spans="4:4" x14ac:dyDescent="0.15">
      <c r="D2651" s="141"/>
    </row>
    <row r="2652" spans="4:4" x14ac:dyDescent="0.15">
      <c r="D2652" s="141"/>
    </row>
    <row r="2653" spans="4:4" x14ac:dyDescent="0.15">
      <c r="D2653" s="141"/>
    </row>
    <row r="2654" spans="4:4" x14ac:dyDescent="0.15">
      <c r="D2654" s="141"/>
    </row>
    <row r="2655" spans="4:4" x14ac:dyDescent="0.15">
      <c r="D2655" s="141"/>
    </row>
    <row r="2656" spans="4:4" x14ac:dyDescent="0.15">
      <c r="D2656" s="141"/>
    </row>
    <row r="2657" spans="4:4" x14ac:dyDescent="0.15">
      <c r="D2657" s="141"/>
    </row>
    <row r="2658" spans="4:4" x14ac:dyDescent="0.15">
      <c r="D2658" s="141"/>
    </row>
    <row r="2659" spans="4:4" x14ac:dyDescent="0.15">
      <c r="D2659" s="141"/>
    </row>
    <row r="2660" spans="4:4" x14ac:dyDescent="0.15">
      <c r="D2660" s="141"/>
    </row>
    <row r="2661" spans="4:4" x14ac:dyDescent="0.15">
      <c r="D2661" s="141"/>
    </row>
    <row r="2662" spans="4:4" x14ac:dyDescent="0.15">
      <c r="D2662" s="141"/>
    </row>
    <row r="2663" spans="4:4" x14ac:dyDescent="0.15">
      <c r="D2663" s="141"/>
    </row>
    <row r="2664" spans="4:4" x14ac:dyDescent="0.15">
      <c r="D2664" s="141"/>
    </row>
    <row r="2665" spans="4:4" x14ac:dyDescent="0.15">
      <c r="D2665" s="141"/>
    </row>
    <row r="2666" spans="4:4" x14ac:dyDescent="0.15">
      <c r="D2666" s="141"/>
    </row>
    <row r="2667" spans="4:4" x14ac:dyDescent="0.15">
      <c r="D2667" s="141"/>
    </row>
    <row r="2668" spans="4:4" x14ac:dyDescent="0.15">
      <c r="D2668" s="141"/>
    </row>
    <row r="2669" spans="4:4" x14ac:dyDescent="0.15">
      <c r="D2669" s="141"/>
    </row>
    <row r="2670" spans="4:4" x14ac:dyDescent="0.15">
      <c r="D2670" s="141"/>
    </row>
    <row r="2671" spans="4:4" x14ac:dyDescent="0.15">
      <c r="D2671" s="141"/>
    </row>
    <row r="2672" spans="4:4" x14ac:dyDescent="0.15">
      <c r="D2672" s="141"/>
    </row>
    <row r="2673" spans="4:4" x14ac:dyDescent="0.15">
      <c r="D2673" s="141"/>
    </row>
    <row r="2674" spans="4:4" x14ac:dyDescent="0.15">
      <c r="D2674" s="141"/>
    </row>
    <row r="2675" spans="4:4" x14ac:dyDescent="0.15">
      <c r="D2675" s="141"/>
    </row>
    <row r="2676" spans="4:4" x14ac:dyDescent="0.15">
      <c r="D2676" s="141"/>
    </row>
    <row r="2677" spans="4:4" x14ac:dyDescent="0.15">
      <c r="D2677" s="141"/>
    </row>
    <row r="2678" spans="4:4" x14ac:dyDescent="0.15">
      <c r="D2678" s="141"/>
    </row>
    <row r="2679" spans="4:4" x14ac:dyDescent="0.15">
      <c r="D2679" s="141"/>
    </row>
    <row r="2680" spans="4:4" x14ac:dyDescent="0.15">
      <c r="D2680" s="141"/>
    </row>
    <row r="2681" spans="4:4" x14ac:dyDescent="0.15">
      <c r="D2681" s="141"/>
    </row>
    <row r="2682" spans="4:4" x14ac:dyDescent="0.15">
      <c r="D2682" s="141"/>
    </row>
    <row r="2683" spans="4:4" x14ac:dyDescent="0.15">
      <c r="D2683" s="141"/>
    </row>
    <row r="2684" spans="4:4" x14ac:dyDescent="0.15">
      <c r="D2684" s="141"/>
    </row>
    <row r="2685" spans="4:4" x14ac:dyDescent="0.15">
      <c r="D2685" s="141"/>
    </row>
    <row r="2686" spans="4:4" x14ac:dyDescent="0.15">
      <c r="D2686" s="141"/>
    </row>
    <row r="2687" spans="4:4" x14ac:dyDescent="0.15">
      <c r="D2687" s="141"/>
    </row>
    <row r="2688" spans="4:4" x14ac:dyDescent="0.15">
      <c r="D2688" s="141"/>
    </row>
    <row r="2689" spans="4:4" x14ac:dyDescent="0.15">
      <c r="D2689" s="141"/>
    </row>
    <row r="2690" spans="4:4" x14ac:dyDescent="0.15">
      <c r="D2690" s="141"/>
    </row>
    <row r="2691" spans="4:4" x14ac:dyDescent="0.15">
      <c r="D2691" s="141"/>
    </row>
    <row r="2692" spans="4:4" x14ac:dyDescent="0.15">
      <c r="D2692" s="141"/>
    </row>
    <row r="2693" spans="4:4" x14ac:dyDescent="0.15">
      <c r="D2693" s="141"/>
    </row>
    <row r="2694" spans="4:4" x14ac:dyDescent="0.15">
      <c r="D2694" s="141"/>
    </row>
    <row r="2695" spans="4:4" x14ac:dyDescent="0.15">
      <c r="D2695" s="141"/>
    </row>
    <row r="2696" spans="4:4" x14ac:dyDescent="0.15">
      <c r="D2696" s="141"/>
    </row>
    <row r="2697" spans="4:4" x14ac:dyDescent="0.15">
      <c r="D2697" s="141"/>
    </row>
    <row r="2698" spans="4:4" x14ac:dyDescent="0.15">
      <c r="D2698" s="141"/>
    </row>
    <row r="2699" spans="4:4" x14ac:dyDescent="0.15">
      <c r="D2699" s="141"/>
    </row>
    <row r="2700" spans="4:4" x14ac:dyDescent="0.15">
      <c r="D2700" s="141"/>
    </row>
    <row r="2701" spans="4:4" x14ac:dyDescent="0.15">
      <c r="D2701" s="141"/>
    </row>
    <row r="2702" spans="4:4" x14ac:dyDescent="0.15">
      <c r="D2702" s="141"/>
    </row>
    <row r="2703" spans="4:4" x14ac:dyDescent="0.15">
      <c r="D2703" s="141"/>
    </row>
    <row r="2704" spans="4:4" x14ac:dyDescent="0.15">
      <c r="D2704" s="141"/>
    </row>
    <row r="2705" spans="4:4" x14ac:dyDescent="0.15">
      <c r="D2705" s="141"/>
    </row>
    <row r="2706" spans="4:4" x14ac:dyDescent="0.15">
      <c r="D2706" s="141"/>
    </row>
    <row r="2707" spans="4:4" x14ac:dyDescent="0.15">
      <c r="D2707" s="141"/>
    </row>
    <row r="2708" spans="4:4" x14ac:dyDescent="0.15">
      <c r="D2708" s="141"/>
    </row>
    <row r="2709" spans="4:4" x14ac:dyDescent="0.15">
      <c r="D2709" s="141"/>
    </row>
    <row r="2710" spans="4:4" x14ac:dyDescent="0.15">
      <c r="D2710" s="141"/>
    </row>
    <row r="2711" spans="4:4" x14ac:dyDescent="0.15">
      <c r="D2711" s="141"/>
    </row>
    <row r="2712" spans="4:4" x14ac:dyDescent="0.15">
      <c r="D2712" s="141"/>
    </row>
    <row r="2713" spans="4:4" x14ac:dyDescent="0.15">
      <c r="D2713" s="141"/>
    </row>
    <row r="2714" spans="4:4" x14ac:dyDescent="0.15">
      <c r="D2714" s="141"/>
    </row>
    <row r="2715" spans="4:4" x14ac:dyDescent="0.15">
      <c r="D2715" s="141"/>
    </row>
    <row r="2716" spans="4:4" x14ac:dyDescent="0.15">
      <c r="D2716" s="141"/>
    </row>
    <row r="2717" spans="4:4" x14ac:dyDescent="0.15">
      <c r="D2717" s="141"/>
    </row>
    <row r="2718" spans="4:4" x14ac:dyDescent="0.15">
      <c r="D2718" s="141"/>
    </row>
    <row r="2719" spans="4:4" x14ac:dyDescent="0.15">
      <c r="D2719" s="141"/>
    </row>
    <row r="2720" spans="4:4" x14ac:dyDescent="0.15">
      <c r="D2720" s="141"/>
    </row>
    <row r="2721" spans="4:4" x14ac:dyDescent="0.15">
      <c r="D2721" s="141"/>
    </row>
    <row r="2722" spans="4:4" x14ac:dyDescent="0.15">
      <c r="D2722" s="141"/>
    </row>
    <row r="2723" spans="4:4" x14ac:dyDescent="0.15">
      <c r="D2723" s="141"/>
    </row>
    <row r="2724" spans="4:4" x14ac:dyDescent="0.15">
      <c r="D2724" s="141"/>
    </row>
    <row r="2725" spans="4:4" x14ac:dyDescent="0.15">
      <c r="D2725" s="141"/>
    </row>
    <row r="2726" spans="4:4" x14ac:dyDescent="0.15">
      <c r="D2726" s="141"/>
    </row>
    <row r="2727" spans="4:4" x14ac:dyDescent="0.15">
      <c r="D2727" s="141"/>
    </row>
    <row r="2728" spans="4:4" x14ac:dyDescent="0.15">
      <c r="D2728" s="141"/>
    </row>
    <row r="2729" spans="4:4" x14ac:dyDescent="0.15">
      <c r="D2729" s="141"/>
    </row>
    <row r="2730" spans="4:4" x14ac:dyDescent="0.15">
      <c r="D2730" s="141"/>
    </row>
    <row r="2731" spans="4:4" x14ac:dyDescent="0.15">
      <c r="D2731" s="141"/>
    </row>
    <row r="2732" spans="4:4" x14ac:dyDescent="0.15">
      <c r="D2732" s="141"/>
    </row>
    <row r="2733" spans="4:4" x14ac:dyDescent="0.15">
      <c r="D2733" s="141"/>
    </row>
    <row r="2734" spans="4:4" x14ac:dyDescent="0.15">
      <c r="D2734" s="141"/>
    </row>
    <row r="2735" spans="4:4" x14ac:dyDescent="0.15">
      <c r="D2735" s="141"/>
    </row>
    <row r="2736" spans="4:4" x14ac:dyDescent="0.15">
      <c r="D2736" s="141"/>
    </row>
    <row r="2737" spans="4:4" x14ac:dyDescent="0.15">
      <c r="D2737" s="141"/>
    </row>
    <row r="2738" spans="4:4" x14ac:dyDescent="0.15">
      <c r="D2738" s="141"/>
    </row>
    <row r="2739" spans="4:4" x14ac:dyDescent="0.15">
      <c r="D2739" s="141"/>
    </row>
    <row r="2740" spans="4:4" x14ac:dyDescent="0.15">
      <c r="D2740" s="141"/>
    </row>
    <row r="2741" spans="4:4" x14ac:dyDescent="0.15">
      <c r="D2741" s="141"/>
    </row>
    <row r="2742" spans="4:4" x14ac:dyDescent="0.15">
      <c r="D2742" s="141"/>
    </row>
    <row r="2743" spans="4:4" x14ac:dyDescent="0.15">
      <c r="D2743" s="141"/>
    </row>
    <row r="2744" spans="4:4" x14ac:dyDescent="0.15">
      <c r="D2744" s="141"/>
    </row>
    <row r="2745" spans="4:4" x14ac:dyDescent="0.15">
      <c r="D2745" s="141"/>
    </row>
    <row r="2746" spans="4:4" x14ac:dyDescent="0.15">
      <c r="D2746" s="141"/>
    </row>
    <row r="2747" spans="4:4" x14ac:dyDescent="0.15">
      <c r="D2747" s="141"/>
    </row>
    <row r="2748" spans="4:4" x14ac:dyDescent="0.15">
      <c r="D2748" s="141"/>
    </row>
    <row r="2749" spans="4:4" x14ac:dyDescent="0.15">
      <c r="D2749" s="141"/>
    </row>
    <row r="2750" spans="4:4" x14ac:dyDescent="0.15">
      <c r="D2750" s="141"/>
    </row>
    <row r="2751" spans="4:4" x14ac:dyDescent="0.15">
      <c r="D2751" s="141"/>
    </row>
    <row r="2752" spans="4:4" x14ac:dyDescent="0.15">
      <c r="D2752" s="141"/>
    </row>
    <row r="2753" spans="4:4" x14ac:dyDescent="0.15">
      <c r="D2753" s="141"/>
    </row>
    <row r="2754" spans="4:4" x14ac:dyDescent="0.15">
      <c r="D2754" s="141"/>
    </row>
    <row r="2755" spans="4:4" x14ac:dyDescent="0.15">
      <c r="D2755" s="141"/>
    </row>
    <row r="2756" spans="4:4" x14ac:dyDescent="0.15">
      <c r="D2756" s="141"/>
    </row>
    <row r="2757" spans="4:4" x14ac:dyDescent="0.15">
      <c r="D2757" s="141"/>
    </row>
    <row r="2758" spans="4:4" x14ac:dyDescent="0.15">
      <c r="D2758" s="141"/>
    </row>
    <row r="2759" spans="4:4" x14ac:dyDescent="0.15">
      <c r="D2759" s="141"/>
    </row>
    <row r="2760" spans="4:4" x14ac:dyDescent="0.15">
      <c r="D2760" s="141"/>
    </row>
    <row r="2761" spans="4:4" x14ac:dyDescent="0.15">
      <c r="D2761" s="141"/>
    </row>
    <row r="2762" spans="4:4" x14ac:dyDescent="0.15">
      <c r="D2762" s="141"/>
    </row>
    <row r="2763" spans="4:4" x14ac:dyDescent="0.15">
      <c r="D2763" s="141"/>
    </row>
    <row r="2764" spans="4:4" x14ac:dyDescent="0.15">
      <c r="D2764" s="141"/>
    </row>
    <row r="2765" spans="4:4" x14ac:dyDescent="0.15">
      <c r="D2765" s="141"/>
    </row>
    <row r="2766" spans="4:4" x14ac:dyDescent="0.15">
      <c r="D2766" s="141"/>
    </row>
    <row r="2767" spans="4:4" x14ac:dyDescent="0.15">
      <c r="D2767" s="141"/>
    </row>
    <row r="2768" spans="4:4" x14ac:dyDescent="0.15">
      <c r="D2768" s="141"/>
    </row>
    <row r="2769" spans="4:4" x14ac:dyDescent="0.15">
      <c r="D2769" s="141"/>
    </row>
    <row r="2770" spans="4:4" x14ac:dyDescent="0.15">
      <c r="D2770" s="141"/>
    </row>
    <row r="2771" spans="4:4" x14ac:dyDescent="0.15">
      <c r="D2771" s="141"/>
    </row>
    <row r="2772" spans="4:4" x14ac:dyDescent="0.15">
      <c r="D2772" s="141"/>
    </row>
    <row r="2773" spans="4:4" x14ac:dyDescent="0.15">
      <c r="D2773" s="141"/>
    </row>
    <row r="2774" spans="4:4" x14ac:dyDescent="0.15">
      <c r="D2774" s="141"/>
    </row>
    <row r="2775" spans="4:4" x14ac:dyDescent="0.15">
      <c r="D2775" s="141"/>
    </row>
    <row r="2776" spans="4:4" x14ac:dyDescent="0.15">
      <c r="D2776" s="141"/>
    </row>
    <row r="2777" spans="4:4" x14ac:dyDescent="0.15">
      <c r="D2777" s="141"/>
    </row>
    <row r="2778" spans="4:4" x14ac:dyDescent="0.15">
      <c r="D2778" s="141"/>
    </row>
    <row r="2779" spans="4:4" x14ac:dyDescent="0.15">
      <c r="D2779" s="141"/>
    </row>
    <row r="2780" spans="4:4" x14ac:dyDescent="0.15">
      <c r="D2780" s="141"/>
    </row>
    <row r="2781" spans="4:4" x14ac:dyDescent="0.15">
      <c r="D2781" s="141"/>
    </row>
    <row r="2782" spans="4:4" x14ac:dyDescent="0.15">
      <c r="D2782" s="141"/>
    </row>
    <row r="2783" spans="4:4" x14ac:dyDescent="0.15">
      <c r="D2783" s="141"/>
    </row>
    <row r="2784" spans="4:4" x14ac:dyDescent="0.15">
      <c r="D2784" s="141"/>
    </row>
    <row r="2785" spans="4:4" x14ac:dyDescent="0.15">
      <c r="D2785" s="141"/>
    </row>
    <row r="2786" spans="4:4" x14ac:dyDescent="0.15">
      <c r="D2786" s="141"/>
    </row>
    <row r="2787" spans="4:4" x14ac:dyDescent="0.15">
      <c r="D2787" s="141"/>
    </row>
    <row r="2788" spans="4:4" x14ac:dyDescent="0.15">
      <c r="D2788" s="141"/>
    </row>
    <row r="2789" spans="4:4" x14ac:dyDescent="0.15">
      <c r="D2789" s="141"/>
    </row>
    <row r="2790" spans="4:4" x14ac:dyDescent="0.15">
      <c r="D2790" s="141"/>
    </row>
    <row r="2791" spans="4:4" x14ac:dyDescent="0.15">
      <c r="D2791" s="141"/>
    </row>
    <row r="2792" spans="4:4" x14ac:dyDescent="0.15">
      <c r="D2792" s="141"/>
    </row>
    <row r="2793" spans="4:4" x14ac:dyDescent="0.15">
      <c r="D2793" s="141"/>
    </row>
    <row r="2794" spans="4:4" x14ac:dyDescent="0.15">
      <c r="D2794" s="141"/>
    </row>
    <row r="2795" spans="4:4" x14ac:dyDescent="0.15">
      <c r="D2795" s="141"/>
    </row>
    <row r="2796" spans="4:4" x14ac:dyDescent="0.15">
      <c r="D2796" s="141"/>
    </row>
    <row r="2797" spans="4:4" x14ac:dyDescent="0.15">
      <c r="D2797" s="141"/>
    </row>
    <row r="2798" spans="4:4" x14ac:dyDescent="0.15">
      <c r="D2798" s="141"/>
    </row>
    <row r="2799" spans="4:4" x14ac:dyDescent="0.15">
      <c r="D2799" s="141"/>
    </row>
    <row r="2800" spans="4:4" x14ac:dyDescent="0.15">
      <c r="D2800" s="141"/>
    </row>
    <row r="2801" spans="4:4" x14ac:dyDescent="0.15">
      <c r="D2801" s="141"/>
    </row>
    <row r="2802" spans="4:4" x14ac:dyDescent="0.15">
      <c r="D2802" s="141"/>
    </row>
    <row r="2803" spans="4:4" x14ac:dyDescent="0.15">
      <c r="D2803" s="141"/>
    </row>
    <row r="2804" spans="4:4" x14ac:dyDescent="0.15">
      <c r="D2804" s="141"/>
    </row>
    <row r="2805" spans="4:4" x14ac:dyDescent="0.15">
      <c r="D2805" s="141"/>
    </row>
    <row r="2806" spans="4:4" x14ac:dyDescent="0.15">
      <c r="D2806" s="141"/>
    </row>
    <row r="2807" spans="4:4" x14ac:dyDescent="0.15">
      <c r="D2807" s="141"/>
    </row>
    <row r="2808" spans="4:4" x14ac:dyDescent="0.15">
      <c r="D2808" s="141"/>
    </row>
    <row r="2809" spans="4:4" x14ac:dyDescent="0.15">
      <c r="D2809" s="141"/>
    </row>
    <row r="2810" spans="4:4" x14ac:dyDescent="0.15">
      <c r="D2810" s="141"/>
    </row>
    <row r="2811" spans="4:4" x14ac:dyDescent="0.15">
      <c r="D2811" s="141"/>
    </row>
    <row r="2812" spans="4:4" x14ac:dyDescent="0.15">
      <c r="D2812" s="141"/>
    </row>
    <row r="2813" spans="4:4" x14ac:dyDescent="0.15">
      <c r="D2813" s="141"/>
    </row>
    <row r="2814" spans="4:4" x14ac:dyDescent="0.15">
      <c r="D2814" s="141"/>
    </row>
    <row r="2815" spans="4:4" x14ac:dyDescent="0.15">
      <c r="D2815" s="141"/>
    </row>
    <row r="2816" spans="4:4" x14ac:dyDescent="0.15">
      <c r="D2816" s="141"/>
    </row>
    <row r="2817" spans="4:4" x14ac:dyDescent="0.15">
      <c r="D2817" s="141"/>
    </row>
    <row r="2818" spans="4:4" x14ac:dyDescent="0.15">
      <c r="D2818" s="141"/>
    </row>
    <row r="2819" spans="4:4" x14ac:dyDescent="0.15">
      <c r="D2819" s="141"/>
    </row>
    <row r="2820" spans="4:4" x14ac:dyDescent="0.15">
      <c r="D2820" s="141"/>
    </row>
    <row r="2821" spans="4:4" x14ac:dyDescent="0.15">
      <c r="D2821" s="141"/>
    </row>
    <row r="2822" spans="4:4" x14ac:dyDescent="0.15">
      <c r="D2822" s="141"/>
    </row>
    <row r="2823" spans="4:4" x14ac:dyDescent="0.15">
      <c r="D2823" s="141"/>
    </row>
    <row r="2824" spans="4:4" x14ac:dyDescent="0.15">
      <c r="D2824" s="141"/>
    </row>
    <row r="2825" spans="4:4" x14ac:dyDescent="0.15">
      <c r="D2825" s="141"/>
    </row>
    <row r="2826" spans="4:4" x14ac:dyDescent="0.15">
      <c r="D2826" s="141"/>
    </row>
    <row r="2827" spans="4:4" x14ac:dyDescent="0.15">
      <c r="D2827" s="141"/>
    </row>
    <row r="2828" spans="4:4" x14ac:dyDescent="0.15">
      <c r="D2828" s="141"/>
    </row>
    <row r="2829" spans="4:4" x14ac:dyDescent="0.15">
      <c r="D2829" s="141"/>
    </row>
    <row r="2830" spans="4:4" x14ac:dyDescent="0.15">
      <c r="D2830" s="141"/>
    </row>
    <row r="2831" spans="4:4" x14ac:dyDescent="0.15">
      <c r="D2831" s="141"/>
    </row>
    <row r="2832" spans="4:4" x14ac:dyDescent="0.15">
      <c r="D2832" s="141"/>
    </row>
    <row r="2833" spans="4:4" x14ac:dyDescent="0.15">
      <c r="D2833" s="141"/>
    </row>
    <row r="2834" spans="4:4" x14ac:dyDescent="0.15">
      <c r="D2834" s="141"/>
    </row>
    <row r="2835" spans="4:4" x14ac:dyDescent="0.15">
      <c r="D2835" s="141"/>
    </row>
    <row r="2836" spans="4:4" x14ac:dyDescent="0.15">
      <c r="D2836" s="141"/>
    </row>
    <row r="2837" spans="4:4" x14ac:dyDescent="0.15">
      <c r="D2837" s="141"/>
    </row>
    <row r="2838" spans="4:4" x14ac:dyDescent="0.15">
      <c r="D2838" s="141"/>
    </row>
    <row r="2839" spans="4:4" x14ac:dyDescent="0.15">
      <c r="D2839" s="141"/>
    </row>
    <row r="2840" spans="4:4" x14ac:dyDescent="0.15">
      <c r="D2840" s="141"/>
    </row>
    <row r="2841" spans="4:4" x14ac:dyDescent="0.15">
      <c r="D2841" s="141"/>
    </row>
    <row r="2842" spans="4:4" x14ac:dyDescent="0.15">
      <c r="D2842" s="141"/>
    </row>
    <row r="2843" spans="4:4" x14ac:dyDescent="0.15">
      <c r="D2843" s="141"/>
    </row>
    <row r="2844" spans="4:4" x14ac:dyDescent="0.15">
      <c r="D2844" s="141"/>
    </row>
    <row r="2845" spans="4:4" x14ac:dyDescent="0.15">
      <c r="D2845" s="141"/>
    </row>
    <row r="2846" spans="4:4" x14ac:dyDescent="0.15">
      <c r="D2846" s="141"/>
    </row>
    <row r="2847" spans="4:4" x14ac:dyDescent="0.15">
      <c r="D2847" s="141"/>
    </row>
    <row r="2848" spans="4:4" x14ac:dyDescent="0.15">
      <c r="D2848" s="141"/>
    </row>
    <row r="2849" spans="4:4" x14ac:dyDescent="0.15">
      <c r="D2849" s="141"/>
    </row>
    <row r="2850" spans="4:4" x14ac:dyDescent="0.15">
      <c r="D2850" s="141"/>
    </row>
    <row r="2851" spans="4:4" x14ac:dyDescent="0.15">
      <c r="D2851" s="141"/>
    </row>
    <row r="2852" spans="4:4" x14ac:dyDescent="0.15">
      <c r="D2852" s="141"/>
    </row>
    <row r="2853" spans="4:4" x14ac:dyDescent="0.15">
      <c r="D2853" s="141"/>
    </row>
    <row r="2854" spans="4:4" x14ac:dyDescent="0.15">
      <c r="D2854" s="141"/>
    </row>
    <row r="2855" spans="4:4" x14ac:dyDescent="0.15">
      <c r="D2855" s="141"/>
    </row>
    <row r="2856" spans="4:4" x14ac:dyDescent="0.15">
      <c r="D2856" s="141"/>
    </row>
    <row r="2857" spans="4:4" x14ac:dyDescent="0.15">
      <c r="D2857" s="141"/>
    </row>
    <row r="2858" spans="4:4" x14ac:dyDescent="0.15">
      <c r="D2858" s="141"/>
    </row>
    <row r="2859" spans="4:4" x14ac:dyDescent="0.15">
      <c r="D2859" s="141"/>
    </row>
    <row r="2860" spans="4:4" x14ac:dyDescent="0.15">
      <c r="D2860" s="141"/>
    </row>
    <row r="2861" spans="4:4" x14ac:dyDescent="0.15">
      <c r="D2861" s="141"/>
    </row>
    <row r="2862" spans="4:4" x14ac:dyDescent="0.15">
      <c r="D2862" s="141"/>
    </row>
    <row r="2863" spans="4:4" x14ac:dyDescent="0.15">
      <c r="D2863" s="141"/>
    </row>
    <row r="2864" spans="4:4" x14ac:dyDescent="0.15">
      <c r="D2864" s="141"/>
    </row>
    <row r="2865" spans="4:4" x14ac:dyDescent="0.15">
      <c r="D2865" s="141"/>
    </row>
    <row r="2866" spans="4:4" x14ac:dyDescent="0.15">
      <c r="D2866" s="141"/>
    </row>
    <row r="2867" spans="4:4" x14ac:dyDescent="0.15">
      <c r="D2867" s="141"/>
    </row>
    <row r="2868" spans="4:4" x14ac:dyDescent="0.15">
      <c r="D2868" s="141"/>
    </row>
    <row r="2869" spans="4:4" x14ac:dyDescent="0.15">
      <c r="D2869" s="141"/>
    </row>
    <row r="2870" spans="4:4" x14ac:dyDescent="0.15">
      <c r="D2870" s="141"/>
    </row>
    <row r="2871" spans="4:4" x14ac:dyDescent="0.15">
      <c r="D2871" s="141"/>
    </row>
    <row r="2872" spans="4:4" x14ac:dyDescent="0.15">
      <c r="D2872" s="141"/>
    </row>
    <row r="2873" spans="4:4" x14ac:dyDescent="0.15">
      <c r="D2873" s="141"/>
    </row>
    <row r="2874" spans="4:4" x14ac:dyDescent="0.15">
      <c r="D2874" s="141"/>
    </row>
    <row r="2875" spans="4:4" x14ac:dyDescent="0.15">
      <c r="D2875" s="141"/>
    </row>
    <row r="2876" spans="4:4" x14ac:dyDescent="0.15">
      <c r="D2876" s="141"/>
    </row>
    <row r="2877" spans="4:4" x14ac:dyDescent="0.15">
      <c r="D2877" s="141"/>
    </row>
    <row r="2878" spans="4:4" x14ac:dyDescent="0.15">
      <c r="D2878" s="141"/>
    </row>
    <row r="2879" spans="4:4" x14ac:dyDescent="0.15">
      <c r="D2879" s="141"/>
    </row>
    <row r="2880" spans="4:4" x14ac:dyDescent="0.15">
      <c r="D2880" s="141"/>
    </row>
    <row r="2881" spans="4:4" x14ac:dyDescent="0.15">
      <c r="D2881" s="141"/>
    </row>
    <row r="2882" spans="4:4" x14ac:dyDescent="0.15">
      <c r="D2882" s="141"/>
    </row>
    <row r="2883" spans="4:4" x14ac:dyDescent="0.15">
      <c r="D2883" s="141"/>
    </row>
    <row r="2884" spans="4:4" x14ac:dyDescent="0.15">
      <c r="D2884" s="141"/>
    </row>
    <row r="2885" spans="4:4" x14ac:dyDescent="0.15">
      <c r="D2885" s="141"/>
    </row>
    <row r="2886" spans="4:4" x14ac:dyDescent="0.15">
      <c r="D2886" s="141"/>
    </row>
    <row r="2887" spans="4:4" x14ac:dyDescent="0.15">
      <c r="D2887" s="141"/>
    </row>
    <row r="2888" spans="4:4" x14ac:dyDescent="0.15">
      <c r="D2888" s="141"/>
    </row>
    <row r="2889" spans="4:4" x14ac:dyDescent="0.15">
      <c r="D2889" s="141"/>
    </row>
    <row r="2890" spans="4:4" x14ac:dyDescent="0.15">
      <c r="D2890" s="141"/>
    </row>
    <row r="2891" spans="4:4" x14ac:dyDescent="0.15">
      <c r="D2891" s="141"/>
    </row>
    <row r="2892" spans="4:4" x14ac:dyDescent="0.15">
      <c r="D2892" s="141"/>
    </row>
    <row r="2893" spans="4:4" x14ac:dyDescent="0.15">
      <c r="D2893" s="141"/>
    </row>
    <row r="2894" spans="4:4" x14ac:dyDescent="0.15">
      <c r="D2894" s="141"/>
    </row>
    <row r="2895" spans="4:4" x14ac:dyDescent="0.15">
      <c r="D2895" s="141"/>
    </row>
    <row r="2896" spans="4:4" x14ac:dyDescent="0.15">
      <c r="D2896" s="141"/>
    </row>
    <row r="2897" spans="4:4" x14ac:dyDescent="0.15">
      <c r="D2897" s="141"/>
    </row>
    <row r="2898" spans="4:4" x14ac:dyDescent="0.15">
      <c r="D2898" s="141"/>
    </row>
    <row r="2899" spans="4:4" x14ac:dyDescent="0.15">
      <c r="D2899" s="141"/>
    </row>
    <row r="2900" spans="4:4" x14ac:dyDescent="0.15">
      <c r="D2900" s="141"/>
    </row>
    <row r="2901" spans="4:4" x14ac:dyDescent="0.15">
      <c r="D2901" s="141"/>
    </row>
    <row r="2902" spans="4:4" x14ac:dyDescent="0.15">
      <c r="D2902" s="141"/>
    </row>
    <row r="2903" spans="4:4" x14ac:dyDescent="0.15">
      <c r="D2903" s="141"/>
    </row>
    <row r="2904" spans="4:4" x14ac:dyDescent="0.15">
      <c r="D2904" s="141"/>
    </row>
    <row r="2905" spans="4:4" x14ac:dyDescent="0.15">
      <c r="D2905" s="141"/>
    </row>
    <row r="2906" spans="4:4" x14ac:dyDescent="0.15">
      <c r="D2906" s="141"/>
    </row>
    <row r="2907" spans="4:4" x14ac:dyDescent="0.15">
      <c r="D2907" s="141"/>
    </row>
    <row r="2908" spans="4:4" x14ac:dyDescent="0.15">
      <c r="D2908" s="141"/>
    </row>
    <row r="2909" spans="4:4" x14ac:dyDescent="0.15">
      <c r="D2909" s="141"/>
    </row>
    <row r="2910" spans="4:4" x14ac:dyDescent="0.15">
      <c r="D2910" s="141"/>
    </row>
    <row r="2911" spans="4:4" x14ac:dyDescent="0.15">
      <c r="D2911" s="141"/>
    </row>
    <row r="2912" spans="4:4" x14ac:dyDescent="0.15">
      <c r="D2912" s="141"/>
    </row>
    <row r="2913" spans="4:4" x14ac:dyDescent="0.15">
      <c r="D2913" s="141"/>
    </row>
    <row r="2914" spans="4:4" x14ac:dyDescent="0.15">
      <c r="D2914" s="141"/>
    </row>
    <row r="2915" spans="4:4" x14ac:dyDescent="0.15">
      <c r="D2915" s="141"/>
    </row>
    <row r="2916" spans="4:4" x14ac:dyDescent="0.15">
      <c r="D2916" s="141"/>
    </row>
    <row r="2917" spans="4:4" x14ac:dyDescent="0.15">
      <c r="D2917" s="141"/>
    </row>
    <row r="2918" spans="4:4" x14ac:dyDescent="0.15">
      <c r="D2918" s="141"/>
    </row>
    <row r="2919" spans="4:4" x14ac:dyDescent="0.15">
      <c r="D2919" s="141"/>
    </row>
    <row r="2920" spans="4:4" x14ac:dyDescent="0.15">
      <c r="D2920" s="141"/>
    </row>
    <row r="2921" spans="4:4" x14ac:dyDescent="0.15">
      <c r="D2921" s="141"/>
    </row>
    <row r="2922" spans="4:4" x14ac:dyDescent="0.15">
      <c r="D2922" s="141"/>
    </row>
    <row r="2923" spans="4:4" x14ac:dyDescent="0.15">
      <c r="D2923" s="141"/>
    </row>
    <row r="2924" spans="4:4" x14ac:dyDescent="0.15">
      <c r="D2924" s="141"/>
    </row>
    <row r="2925" spans="4:4" x14ac:dyDescent="0.15">
      <c r="D2925" s="141"/>
    </row>
    <row r="2926" spans="4:4" x14ac:dyDescent="0.15">
      <c r="D2926" s="141"/>
    </row>
    <row r="2927" spans="4:4" x14ac:dyDescent="0.15">
      <c r="D2927" s="141"/>
    </row>
    <row r="2928" spans="4:4" x14ac:dyDescent="0.15">
      <c r="D2928" s="141"/>
    </row>
    <row r="2929" spans="4:4" x14ac:dyDescent="0.15">
      <c r="D2929" s="141"/>
    </row>
    <row r="2930" spans="4:4" x14ac:dyDescent="0.15">
      <c r="D2930" s="141"/>
    </row>
    <row r="2931" spans="4:4" x14ac:dyDescent="0.15">
      <c r="D2931" s="141"/>
    </row>
    <row r="2932" spans="4:4" x14ac:dyDescent="0.15">
      <c r="D2932" s="141"/>
    </row>
    <row r="2933" spans="4:4" x14ac:dyDescent="0.15">
      <c r="D2933" s="141"/>
    </row>
    <row r="2934" spans="4:4" x14ac:dyDescent="0.15">
      <c r="D2934" s="141"/>
    </row>
    <row r="2935" spans="4:4" x14ac:dyDescent="0.15">
      <c r="D2935" s="141"/>
    </row>
    <row r="2936" spans="4:4" x14ac:dyDescent="0.15">
      <c r="D2936" s="141"/>
    </row>
    <row r="2937" spans="4:4" x14ac:dyDescent="0.15">
      <c r="D2937" s="141"/>
    </row>
    <row r="2938" spans="4:4" x14ac:dyDescent="0.15">
      <c r="D2938" s="141"/>
    </row>
    <row r="2939" spans="4:4" x14ac:dyDescent="0.15">
      <c r="D2939" s="141"/>
    </row>
    <row r="2940" spans="4:4" x14ac:dyDescent="0.15">
      <c r="D2940" s="141"/>
    </row>
    <row r="2941" spans="4:4" x14ac:dyDescent="0.15">
      <c r="D2941" s="141"/>
    </row>
    <row r="2942" spans="4:4" x14ac:dyDescent="0.15">
      <c r="D2942" s="141"/>
    </row>
    <row r="2943" spans="4:4" x14ac:dyDescent="0.15">
      <c r="D2943" s="141"/>
    </row>
    <row r="2944" spans="4:4" x14ac:dyDescent="0.15">
      <c r="D2944" s="141"/>
    </row>
    <row r="2945" spans="4:4" x14ac:dyDescent="0.15">
      <c r="D2945" s="141"/>
    </row>
    <row r="2946" spans="4:4" x14ac:dyDescent="0.15">
      <c r="D2946" s="141"/>
    </row>
    <row r="2947" spans="4:4" x14ac:dyDescent="0.15">
      <c r="D2947" s="141"/>
    </row>
    <row r="2948" spans="4:4" x14ac:dyDescent="0.15">
      <c r="D2948" s="141"/>
    </row>
    <row r="2949" spans="4:4" x14ac:dyDescent="0.15">
      <c r="D2949" s="141"/>
    </row>
    <row r="2950" spans="4:4" x14ac:dyDescent="0.15">
      <c r="D2950" s="141"/>
    </row>
    <row r="2951" spans="4:4" x14ac:dyDescent="0.15">
      <c r="D2951" s="141"/>
    </row>
    <row r="2952" spans="4:4" x14ac:dyDescent="0.15">
      <c r="D2952" s="141"/>
    </row>
    <row r="2953" spans="4:4" x14ac:dyDescent="0.15">
      <c r="D2953" s="141"/>
    </row>
    <row r="2954" spans="4:4" x14ac:dyDescent="0.15">
      <c r="D2954" s="141"/>
    </row>
    <row r="2955" spans="4:4" x14ac:dyDescent="0.15">
      <c r="D2955" s="141"/>
    </row>
    <row r="2956" spans="4:4" x14ac:dyDescent="0.15">
      <c r="D2956" s="141"/>
    </row>
    <row r="2957" spans="4:4" x14ac:dyDescent="0.15">
      <c r="D2957" s="141"/>
    </row>
    <row r="2958" spans="4:4" x14ac:dyDescent="0.15">
      <c r="D2958" s="141"/>
    </row>
    <row r="2959" spans="4:4" x14ac:dyDescent="0.15">
      <c r="D2959" s="141"/>
    </row>
    <row r="2960" spans="4:4" x14ac:dyDescent="0.15">
      <c r="D2960" s="141"/>
    </row>
    <row r="2961" spans="4:4" x14ac:dyDescent="0.15">
      <c r="D2961" s="141"/>
    </row>
    <row r="2962" spans="4:4" x14ac:dyDescent="0.15">
      <c r="D2962" s="141"/>
    </row>
    <row r="2963" spans="4:4" x14ac:dyDescent="0.15">
      <c r="D2963" s="141"/>
    </row>
    <row r="2964" spans="4:4" x14ac:dyDescent="0.15">
      <c r="D2964" s="141"/>
    </row>
    <row r="2965" spans="4:4" x14ac:dyDescent="0.15">
      <c r="D2965" s="141"/>
    </row>
    <row r="2966" spans="4:4" x14ac:dyDescent="0.15">
      <c r="D2966" s="141"/>
    </row>
    <row r="2967" spans="4:4" x14ac:dyDescent="0.15">
      <c r="D2967" s="141"/>
    </row>
    <row r="2968" spans="4:4" x14ac:dyDescent="0.15">
      <c r="D2968" s="141"/>
    </row>
    <row r="2969" spans="4:4" x14ac:dyDescent="0.15">
      <c r="D2969" s="141"/>
    </row>
    <row r="2970" spans="4:4" x14ac:dyDescent="0.15">
      <c r="D2970" s="141"/>
    </row>
    <row r="2971" spans="4:4" x14ac:dyDescent="0.15">
      <c r="D2971" s="141"/>
    </row>
    <row r="2972" spans="4:4" x14ac:dyDescent="0.15">
      <c r="D2972" s="141"/>
    </row>
    <row r="2973" spans="4:4" x14ac:dyDescent="0.15">
      <c r="D2973" s="141"/>
    </row>
    <row r="2974" spans="4:4" x14ac:dyDescent="0.15">
      <c r="D2974" s="141"/>
    </row>
    <row r="2975" spans="4:4" x14ac:dyDescent="0.15">
      <c r="D2975" s="141"/>
    </row>
    <row r="2976" spans="4:4" x14ac:dyDescent="0.15">
      <c r="D2976" s="141"/>
    </row>
    <row r="2977" spans="4:4" x14ac:dyDescent="0.15">
      <c r="D2977" s="141"/>
    </row>
    <row r="2978" spans="4:4" x14ac:dyDescent="0.15">
      <c r="D2978" s="141"/>
    </row>
    <row r="2979" spans="4:4" x14ac:dyDescent="0.15">
      <c r="D2979" s="141"/>
    </row>
    <row r="2980" spans="4:4" x14ac:dyDescent="0.15">
      <c r="D2980" s="141"/>
    </row>
    <row r="2981" spans="4:4" x14ac:dyDescent="0.15">
      <c r="D2981" s="141"/>
    </row>
    <row r="2982" spans="4:4" x14ac:dyDescent="0.15">
      <c r="D2982" s="141"/>
    </row>
    <row r="2983" spans="4:4" x14ac:dyDescent="0.15">
      <c r="D2983" s="141"/>
    </row>
    <row r="2984" spans="4:4" x14ac:dyDescent="0.15">
      <c r="D2984" s="141"/>
    </row>
    <row r="2985" spans="4:4" x14ac:dyDescent="0.15">
      <c r="D2985" s="141"/>
    </row>
    <row r="2986" spans="4:4" x14ac:dyDescent="0.15">
      <c r="D2986" s="141"/>
    </row>
    <row r="2987" spans="4:4" x14ac:dyDescent="0.15">
      <c r="D2987" s="141"/>
    </row>
    <row r="2988" spans="4:4" x14ac:dyDescent="0.15">
      <c r="D2988" s="141"/>
    </row>
    <row r="2989" spans="4:4" x14ac:dyDescent="0.15">
      <c r="D2989" s="141"/>
    </row>
    <row r="2990" spans="4:4" x14ac:dyDescent="0.15">
      <c r="D2990" s="141"/>
    </row>
    <row r="2991" spans="4:4" x14ac:dyDescent="0.15">
      <c r="D2991" s="141"/>
    </row>
    <row r="2992" spans="4:4" x14ac:dyDescent="0.15">
      <c r="D2992" s="141"/>
    </row>
    <row r="2993" spans="4:4" x14ac:dyDescent="0.15">
      <c r="D2993" s="141"/>
    </row>
    <row r="2994" spans="4:4" x14ac:dyDescent="0.15">
      <c r="D2994" s="141"/>
    </row>
    <row r="2995" spans="4:4" x14ac:dyDescent="0.15">
      <c r="D2995" s="141"/>
    </row>
    <row r="2996" spans="4:4" x14ac:dyDescent="0.15">
      <c r="D2996" s="141"/>
    </row>
    <row r="2997" spans="4:4" x14ac:dyDescent="0.15">
      <c r="D2997" s="141"/>
    </row>
    <row r="2998" spans="4:4" x14ac:dyDescent="0.15">
      <c r="D2998" s="141"/>
    </row>
    <row r="2999" spans="4:4" x14ac:dyDescent="0.15">
      <c r="D2999" s="141"/>
    </row>
    <row r="3000" spans="4:4" x14ac:dyDescent="0.15">
      <c r="D3000" s="141"/>
    </row>
    <row r="3001" spans="4:4" x14ac:dyDescent="0.15">
      <c r="D3001" s="141"/>
    </row>
    <row r="3002" spans="4:4" x14ac:dyDescent="0.15">
      <c r="D3002" s="141"/>
    </row>
    <row r="3003" spans="4:4" x14ac:dyDescent="0.15">
      <c r="D3003" s="141"/>
    </row>
    <row r="3004" spans="4:4" x14ac:dyDescent="0.15">
      <c r="D3004" s="141"/>
    </row>
    <row r="3005" spans="4:4" x14ac:dyDescent="0.15">
      <c r="D3005" s="141"/>
    </row>
    <row r="3006" spans="4:4" x14ac:dyDescent="0.15">
      <c r="D3006" s="141"/>
    </row>
    <row r="3007" spans="4:4" x14ac:dyDescent="0.15">
      <c r="D3007" s="141"/>
    </row>
    <row r="3008" spans="4:4" x14ac:dyDescent="0.15">
      <c r="D3008" s="141"/>
    </row>
    <row r="3009" spans="4:4" x14ac:dyDescent="0.15">
      <c r="D3009" s="141"/>
    </row>
    <row r="3010" spans="4:4" x14ac:dyDescent="0.15">
      <c r="D3010" s="141"/>
    </row>
    <row r="3011" spans="4:4" x14ac:dyDescent="0.15">
      <c r="D3011" s="141"/>
    </row>
    <row r="3012" spans="4:4" x14ac:dyDescent="0.15">
      <c r="D3012" s="141"/>
    </row>
    <row r="3013" spans="4:4" x14ac:dyDescent="0.15">
      <c r="D3013" s="141"/>
    </row>
    <row r="3014" spans="4:4" x14ac:dyDescent="0.15">
      <c r="D3014" s="141"/>
    </row>
    <row r="3015" spans="4:4" x14ac:dyDescent="0.15">
      <c r="D3015" s="141"/>
    </row>
    <row r="3016" spans="4:4" x14ac:dyDescent="0.15">
      <c r="D3016" s="141"/>
    </row>
    <row r="3017" spans="4:4" x14ac:dyDescent="0.15">
      <c r="D3017" s="141"/>
    </row>
    <row r="3018" spans="4:4" x14ac:dyDescent="0.15">
      <c r="D3018" s="141"/>
    </row>
    <row r="3019" spans="4:4" x14ac:dyDescent="0.15">
      <c r="D3019" s="141"/>
    </row>
    <row r="3020" spans="4:4" x14ac:dyDescent="0.15">
      <c r="D3020" s="141"/>
    </row>
    <row r="3021" spans="4:4" x14ac:dyDescent="0.15">
      <c r="D3021" s="141"/>
    </row>
    <row r="3022" spans="4:4" x14ac:dyDescent="0.15">
      <c r="D3022" s="141"/>
    </row>
    <row r="3023" spans="4:4" x14ac:dyDescent="0.15">
      <c r="D3023" s="141"/>
    </row>
    <row r="3024" spans="4:4" x14ac:dyDescent="0.15">
      <c r="D3024" s="141"/>
    </row>
    <row r="3025" spans="4:4" x14ac:dyDescent="0.15">
      <c r="D3025" s="141"/>
    </row>
    <row r="3026" spans="4:4" x14ac:dyDescent="0.15">
      <c r="D3026" s="141"/>
    </row>
    <row r="3027" spans="4:4" x14ac:dyDescent="0.15">
      <c r="D3027" s="141"/>
    </row>
    <row r="3028" spans="4:4" x14ac:dyDescent="0.15">
      <c r="D3028" s="141"/>
    </row>
    <row r="3029" spans="4:4" x14ac:dyDescent="0.15">
      <c r="D3029" s="141"/>
    </row>
    <row r="3030" spans="4:4" x14ac:dyDescent="0.15">
      <c r="D3030" s="141"/>
    </row>
    <row r="3031" spans="4:4" x14ac:dyDescent="0.15">
      <c r="D3031" s="141"/>
    </row>
    <row r="3032" spans="4:4" x14ac:dyDescent="0.15">
      <c r="D3032" s="141"/>
    </row>
    <row r="3033" spans="4:4" x14ac:dyDescent="0.15">
      <c r="D3033" s="141"/>
    </row>
    <row r="3034" spans="4:4" x14ac:dyDescent="0.15">
      <c r="D3034" s="141"/>
    </row>
    <row r="3035" spans="4:4" x14ac:dyDescent="0.15">
      <c r="D3035" s="141"/>
    </row>
    <row r="3036" spans="4:4" x14ac:dyDescent="0.15">
      <c r="D3036" s="141"/>
    </row>
    <row r="3037" spans="4:4" x14ac:dyDescent="0.15">
      <c r="D3037" s="141"/>
    </row>
    <row r="3038" spans="4:4" x14ac:dyDescent="0.15">
      <c r="D3038" s="141"/>
    </row>
    <row r="3039" spans="4:4" x14ac:dyDescent="0.15">
      <c r="D3039" s="141"/>
    </row>
    <row r="3040" spans="4:4" x14ac:dyDescent="0.15">
      <c r="D3040" s="141"/>
    </row>
    <row r="3041" spans="4:4" x14ac:dyDescent="0.15">
      <c r="D3041" s="141"/>
    </row>
    <row r="3042" spans="4:4" x14ac:dyDescent="0.15">
      <c r="D3042" s="141"/>
    </row>
    <row r="3043" spans="4:4" x14ac:dyDescent="0.15">
      <c r="D3043" s="141"/>
    </row>
    <row r="3044" spans="4:4" x14ac:dyDescent="0.15">
      <c r="D3044" s="141"/>
    </row>
    <row r="3045" spans="4:4" x14ac:dyDescent="0.15">
      <c r="D3045" s="141"/>
    </row>
    <row r="3046" spans="4:4" x14ac:dyDescent="0.15">
      <c r="D3046" s="141"/>
    </row>
    <row r="3047" spans="4:4" x14ac:dyDescent="0.15">
      <c r="D3047" s="141"/>
    </row>
    <row r="3048" spans="4:4" x14ac:dyDescent="0.15">
      <c r="D3048" s="141"/>
    </row>
    <row r="3049" spans="4:4" x14ac:dyDescent="0.15">
      <c r="D3049" s="141"/>
    </row>
    <row r="3050" spans="4:4" x14ac:dyDescent="0.15">
      <c r="D3050" s="141"/>
    </row>
    <row r="3051" spans="4:4" x14ac:dyDescent="0.15">
      <c r="D3051" s="141"/>
    </row>
    <row r="3052" spans="4:4" x14ac:dyDescent="0.15">
      <c r="D3052" s="141"/>
    </row>
    <row r="3053" spans="4:4" x14ac:dyDescent="0.15">
      <c r="D3053" s="141"/>
    </row>
    <row r="3054" spans="4:4" x14ac:dyDescent="0.15">
      <c r="D3054" s="141"/>
    </row>
    <row r="3055" spans="4:4" x14ac:dyDescent="0.15">
      <c r="D3055" s="141"/>
    </row>
    <row r="3056" spans="4:4" x14ac:dyDescent="0.15">
      <c r="D3056" s="141"/>
    </row>
    <row r="3057" spans="4:4" x14ac:dyDescent="0.15">
      <c r="D3057" s="141"/>
    </row>
    <row r="3058" spans="4:4" x14ac:dyDescent="0.15">
      <c r="D3058" s="141"/>
    </row>
    <row r="3059" spans="4:4" x14ac:dyDescent="0.15">
      <c r="D3059" s="141"/>
    </row>
    <row r="3060" spans="4:4" x14ac:dyDescent="0.15">
      <c r="D3060" s="141"/>
    </row>
    <row r="3061" spans="4:4" x14ac:dyDescent="0.15">
      <c r="D3061" s="141"/>
    </row>
    <row r="3062" spans="4:4" x14ac:dyDescent="0.15">
      <c r="D3062" s="141"/>
    </row>
    <row r="3063" spans="4:4" x14ac:dyDescent="0.15">
      <c r="D3063" s="141"/>
    </row>
    <row r="3064" spans="4:4" x14ac:dyDescent="0.15">
      <c r="D3064" s="141"/>
    </row>
    <row r="3065" spans="4:4" x14ac:dyDescent="0.15">
      <c r="D3065" s="141"/>
    </row>
    <row r="3066" spans="4:4" x14ac:dyDescent="0.15">
      <c r="D3066" s="141"/>
    </row>
    <row r="3067" spans="4:4" x14ac:dyDescent="0.15">
      <c r="D3067" s="141"/>
    </row>
    <row r="3068" spans="4:4" x14ac:dyDescent="0.15">
      <c r="D3068" s="141"/>
    </row>
    <row r="3069" spans="4:4" x14ac:dyDescent="0.15">
      <c r="D3069" s="141"/>
    </row>
    <row r="3070" spans="4:4" x14ac:dyDescent="0.15">
      <c r="D3070" s="141"/>
    </row>
    <row r="3071" spans="4:4" x14ac:dyDescent="0.15">
      <c r="D3071" s="141"/>
    </row>
    <row r="3072" spans="4:4" x14ac:dyDescent="0.15">
      <c r="D3072" s="141"/>
    </row>
    <row r="3073" spans="4:4" x14ac:dyDescent="0.15">
      <c r="D3073" s="141"/>
    </row>
    <row r="3074" spans="4:4" x14ac:dyDescent="0.15">
      <c r="D3074" s="141"/>
    </row>
    <row r="3075" spans="4:4" x14ac:dyDescent="0.15">
      <c r="D3075" s="141"/>
    </row>
    <row r="3076" spans="4:4" x14ac:dyDescent="0.15">
      <c r="D3076" s="141"/>
    </row>
    <row r="3077" spans="4:4" x14ac:dyDescent="0.15">
      <c r="D3077" s="141"/>
    </row>
    <row r="3078" spans="4:4" x14ac:dyDescent="0.15">
      <c r="D3078" s="141"/>
    </row>
    <row r="3079" spans="4:4" x14ac:dyDescent="0.15">
      <c r="D3079" s="141"/>
    </row>
    <row r="3080" spans="4:4" x14ac:dyDescent="0.15">
      <c r="D3080" s="141"/>
    </row>
    <row r="3081" spans="4:4" x14ac:dyDescent="0.15">
      <c r="D3081" s="141"/>
    </row>
    <row r="3082" spans="4:4" x14ac:dyDescent="0.15">
      <c r="D3082" s="141"/>
    </row>
    <row r="3083" spans="4:4" x14ac:dyDescent="0.15">
      <c r="D3083" s="141"/>
    </row>
    <row r="3084" spans="4:4" x14ac:dyDescent="0.15">
      <c r="D3084" s="141"/>
    </row>
    <row r="3085" spans="4:4" x14ac:dyDescent="0.15">
      <c r="D3085" s="141"/>
    </row>
    <row r="3086" spans="4:4" x14ac:dyDescent="0.15">
      <c r="D3086" s="141"/>
    </row>
    <row r="3087" spans="4:4" x14ac:dyDescent="0.15">
      <c r="D3087" s="141"/>
    </row>
    <row r="3088" spans="4:4" x14ac:dyDescent="0.15">
      <c r="D3088" s="141"/>
    </row>
    <row r="3089" spans="4:4" x14ac:dyDescent="0.15">
      <c r="D3089" s="141"/>
    </row>
    <row r="3090" spans="4:4" x14ac:dyDescent="0.15">
      <c r="D3090" s="141"/>
    </row>
    <row r="3091" spans="4:4" x14ac:dyDescent="0.15">
      <c r="D3091" s="141"/>
    </row>
    <row r="3092" spans="4:4" x14ac:dyDescent="0.15">
      <c r="D3092" s="141"/>
    </row>
    <row r="3093" spans="4:4" x14ac:dyDescent="0.15">
      <c r="D3093" s="141"/>
    </row>
    <row r="3094" spans="4:4" x14ac:dyDescent="0.15">
      <c r="D3094" s="141"/>
    </row>
    <row r="3095" spans="4:4" x14ac:dyDescent="0.15">
      <c r="D3095" s="141"/>
    </row>
    <row r="3096" spans="4:4" x14ac:dyDescent="0.15">
      <c r="D3096" s="141"/>
    </row>
    <row r="3097" spans="4:4" x14ac:dyDescent="0.15">
      <c r="D3097" s="141"/>
    </row>
    <row r="3098" spans="4:4" x14ac:dyDescent="0.15">
      <c r="D3098" s="141"/>
    </row>
    <row r="3099" spans="4:4" x14ac:dyDescent="0.15">
      <c r="D3099" s="141"/>
    </row>
    <row r="3100" spans="4:4" x14ac:dyDescent="0.15">
      <c r="D3100" s="141"/>
    </row>
    <row r="3101" spans="4:4" x14ac:dyDescent="0.15">
      <c r="D3101" s="141"/>
    </row>
    <row r="3102" spans="4:4" x14ac:dyDescent="0.15">
      <c r="D3102" s="141"/>
    </row>
    <row r="3103" spans="4:4" x14ac:dyDescent="0.15">
      <c r="D3103" s="141"/>
    </row>
    <row r="3104" spans="4:4" x14ac:dyDescent="0.15">
      <c r="D3104" s="141"/>
    </row>
    <row r="3105" spans="4:4" x14ac:dyDescent="0.15">
      <c r="D3105" s="141"/>
    </row>
    <row r="3106" spans="4:4" x14ac:dyDescent="0.15">
      <c r="D3106" s="141"/>
    </row>
    <row r="3107" spans="4:4" x14ac:dyDescent="0.15">
      <c r="D3107" s="141"/>
    </row>
    <row r="3108" spans="4:4" x14ac:dyDescent="0.15">
      <c r="D3108" s="141"/>
    </row>
    <row r="3109" spans="4:4" x14ac:dyDescent="0.15">
      <c r="D3109" s="141"/>
    </row>
    <row r="3110" spans="4:4" x14ac:dyDescent="0.15">
      <c r="D3110" s="141"/>
    </row>
    <row r="3111" spans="4:4" x14ac:dyDescent="0.15">
      <c r="D3111" s="141"/>
    </row>
    <row r="3112" spans="4:4" x14ac:dyDescent="0.15">
      <c r="D3112" s="141"/>
    </row>
    <row r="3113" spans="4:4" x14ac:dyDescent="0.15">
      <c r="D3113" s="141"/>
    </row>
    <row r="3114" spans="4:4" x14ac:dyDescent="0.15">
      <c r="D3114" s="141"/>
    </row>
    <row r="3115" spans="4:4" x14ac:dyDescent="0.15">
      <c r="D3115" s="141"/>
    </row>
    <row r="3116" spans="4:4" x14ac:dyDescent="0.15">
      <c r="D3116" s="141"/>
    </row>
    <row r="3117" spans="4:4" x14ac:dyDescent="0.15">
      <c r="D3117" s="141"/>
    </row>
    <row r="3118" spans="4:4" x14ac:dyDescent="0.15">
      <c r="D3118" s="141"/>
    </row>
    <row r="3119" spans="4:4" x14ac:dyDescent="0.15">
      <c r="D3119" s="141"/>
    </row>
    <row r="3120" spans="4:4" x14ac:dyDescent="0.15">
      <c r="D3120" s="141"/>
    </row>
    <row r="3121" spans="4:4" x14ac:dyDescent="0.15">
      <c r="D3121" s="141"/>
    </row>
    <row r="3122" spans="4:4" x14ac:dyDescent="0.15">
      <c r="D3122" s="141"/>
    </row>
    <row r="3123" spans="4:4" x14ac:dyDescent="0.15">
      <c r="D3123" s="141"/>
    </row>
    <row r="3124" spans="4:4" x14ac:dyDescent="0.15">
      <c r="D3124" s="141"/>
    </row>
    <row r="3125" spans="4:4" x14ac:dyDescent="0.15">
      <c r="D3125" s="141"/>
    </row>
    <row r="3126" spans="4:4" x14ac:dyDescent="0.15">
      <c r="D3126" s="141"/>
    </row>
    <row r="3127" spans="4:4" x14ac:dyDescent="0.15">
      <c r="D3127" s="141"/>
    </row>
    <row r="3128" spans="4:4" x14ac:dyDescent="0.15">
      <c r="D3128" s="141"/>
    </row>
    <row r="3129" spans="4:4" x14ac:dyDescent="0.15">
      <c r="D3129" s="141"/>
    </row>
    <row r="3130" spans="4:4" x14ac:dyDescent="0.15">
      <c r="D3130" s="141"/>
    </row>
    <row r="3131" spans="4:4" x14ac:dyDescent="0.15">
      <c r="D3131" s="141"/>
    </row>
    <row r="3132" spans="4:4" x14ac:dyDescent="0.15">
      <c r="D3132" s="141"/>
    </row>
    <row r="3133" spans="4:4" x14ac:dyDescent="0.15">
      <c r="D3133" s="141"/>
    </row>
    <row r="3134" spans="4:4" x14ac:dyDescent="0.15">
      <c r="D3134" s="141"/>
    </row>
    <row r="3135" spans="4:4" x14ac:dyDescent="0.15">
      <c r="D3135" s="141"/>
    </row>
    <row r="3136" spans="4:4" x14ac:dyDescent="0.15">
      <c r="D3136" s="141"/>
    </row>
    <row r="3137" spans="4:4" x14ac:dyDescent="0.15">
      <c r="D3137" s="141"/>
    </row>
    <row r="3138" spans="4:4" x14ac:dyDescent="0.15">
      <c r="D3138" s="141"/>
    </row>
    <row r="3139" spans="4:4" x14ac:dyDescent="0.15">
      <c r="D3139" s="141"/>
    </row>
    <row r="3140" spans="4:4" x14ac:dyDescent="0.15">
      <c r="D3140" s="141"/>
    </row>
    <row r="3141" spans="4:4" x14ac:dyDescent="0.15">
      <c r="D3141" s="141"/>
    </row>
    <row r="3142" spans="4:4" x14ac:dyDescent="0.15">
      <c r="D3142" s="141"/>
    </row>
    <row r="3143" spans="4:4" x14ac:dyDescent="0.15">
      <c r="D3143" s="141"/>
    </row>
    <row r="3144" spans="4:4" x14ac:dyDescent="0.15">
      <c r="D3144" s="141"/>
    </row>
    <row r="3145" spans="4:4" x14ac:dyDescent="0.15">
      <c r="D3145" s="141"/>
    </row>
    <row r="3146" spans="4:4" x14ac:dyDescent="0.15">
      <c r="D3146" s="141"/>
    </row>
    <row r="3147" spans="4:4" x14ac:dyDescent="0.15">
      <c r="D3147" s="141"/>
    </row>
    <row r="3148" spans="4:4" x14ac:dyDescent="0.15">
      <c r="D3148" s="141"/>
    </row>
    <row r="3149" spans="4:4" x14ac:dyDescent="0.15">
      <c r="D3149" s="141"/>
    </row>
    <row r="3150" spans="4:4" x14ac:dyDescent="0.15">
      <c r="D3150" s="141"/>
    </row>
    <row r="3151" spans="4:4" x14ac:dyDescent="0.15">
      <c r="D3151" s="141"/>
    </row>
    <row r="3152" spans="4:4" x14ac:dyDescent="0.15">
      <c r="D3152" s="141"/>
    </row>
    <row r="3153" spans="4:4" x14ac:dyDescent="0.15">
      <c r="D3153" s="141"/>
    </row>
    <row r="3154" spans="4:4" x14ac:dyDescent="0.15">
      <c r="D3154" s="141"/>
    </row>
    <row r="3155" spans="4:4" x14ac:dyDescent="0.15">
      <c r="D3155" s="141"/>
    </row>
    <row r="3156" spans="4:4" x14ac:dyDescent="0.15">
      <c r="D3156" s="141"/>
    </row>
    <row r="3157" spans="4:4" x14ac:dyDescent="0.15">
      <c r="D3157" s="141"/>
    </row>
    <row r="3158" spans="4:4" x14ac:dyDescent="0.15">
      <c r="D3158" s="141"/>
    </row>
    <row r="3159" spans="4:4" x14ac:dyDescent="0.15">
      <c r="D3159" s="141"/>
    </row>
    <row r="3160" spans="4:4" x14ac:dyDescent="0.15">
      <c r="D3160" s="141"/>
    </row>
    <row r="3161" spans="4:4" x14ac:dyDescent="0.15">
      <c r="D3161" s="141"/>
    </row>
    <row r="3162" spans="4:4" x14ac:dyDescent="0.15">
      <c r="D3162" s="141"/>
    </row>
    <row r="3163" spans="4:4" x14ac:dyDescent="0.15">
      <c r="D3163" s="141"/>
    </row>
    <row r="3164" spans="4:4" x14ac:dyDescent="0.15">
      <c r="D3164" s="141"/>
    </row>
    <row r="3165" spans="4:4" x14ac:dyDescent="0.15">
      <c r="D3165" s="141"/>
    </row>
    <row r="3166" spans="4:4" x14ac:dyDescent="0.15">
      <c r="D3166" s="141"/>
    </row>
    <row r="3167" spans="4:4" x14ac:dyDescent="0.15">
      <c r="D3167" s="141"/>
    </row>
    <row r="3168" spans="4:4" x14ac:dyDescent="0.15">
      <c r="D3168" s="141"/>
    </row>
    <row r="3169" spans="4:4" x14ac:dyDescent="0.15">
      <c r="D3169" s="141"/>
    </row>
    <row r="3170" spans="4:4" x14ac:dyDescent="0.15">
      <c r="D3170" s="141"/>
    </row>
    <row r="3171" spans="4:4" x14ac:dyDescent="0.15">
      <c r="D3171" s="141"/>
    </row>
    <row r="3172" spans="4:4" x14ac:dyDescent="0.15">
      <c r="D3172" s="141"/>
    </row>
    <row r="3173" spans="4:4" x14ac:dyDescent="0.15">
      <c r="D3173" s="141"/>
    </row>
    <row r="3174" spans="4:4" x14ac:dyDescent="0.15">
      <c r="D3174" s="141"/>
    </row>
    <row r="3175" spans="4:4" x14ac:dyDescent="0.15">
      <c r="D3175" s="141"/>
    </row>
    <row r="3176" spans="4:4" x14ac:dyDescent="0.15">
      <c r="D3176" s="141"/>
    </row>
    <row r="3177" spans="4:4" x14ac:dyDescent="0.15">
      <c r="D3177" s="141"/>
    </row>
    <row r="3178" spans="4:4" x14ac:dyDescent="0.15">
      <c r="D3178" s="141"/>
    </row>
    <row r="3179" spans="4:4" x14ac:dyDescent="0.15">
      <c r="D3179" s="141"/>
    </row>
    <row r="3180" spans="4:4" x14ac:dyDescent="0.15">
      <c r="D3180" s="141"/>
    </row>
    <row r="3181" spans="4:4" x14ac:dyDescent="0.15">
      <c r="D3181" s="141"/>
    </row>
    <row r="3182" spans="4:4" x14ac:dyDescent="0.15">
      <c r="D3182" s="141"/>
    </row>
    <row r="3183" spans="4:4" x14ac:dyDescent="0.15">
      <c r="D3183" s="141"/>
    </row>
    <row r="3184" spans="4:4" x14ac:dyDescent="0.15">
      <c r="D3184" s="141"/>
    </row>
    <row r="3185" spans="4:4" x14ac:dyDescent="0.15">
      <c r="D3185" s="141"/>
    </row>
    <row r="3186" spans="4:4" x14ac:dyDescent="0.15">
      <c r="D3186" s="141"/>
    </row>
    <row r="3187" spans="4:4" x14ac:dyDescent="0.15">
      <c r="D3187" s="141"/>
    </row>
    <row r="3188" spans="4:4" x14ac:dyDescent="0.15">
      <c r="D3188" s="141"/>
    </row>
    <row r="3189" spans="4:4" x14ac:dyDescent="0.15">
      <c r="D3189" s="141"/>
    </row>
    <row r="3190" spans="4:4" x14ac:dyDescent="0.15">
      <c r="D3190" s="141"/>
    </row>
    <row r="3191" spans="4:4" x14ac:dyDescent="0.15">
      <c r="D3191" s="141"/>
    </row>
    <row r="3192" spans="4:4" x14ac:dyDescent="0.15">
      <c r="D3192" s="141"/>
    </row>
    <row r="3193" spans="4:4" x14ac:dyDescent="0.15">
      <c r="D3193" s="141"/>
    </row>
    <row r="3194" spans="4:4" x14ac:dyDescent="0.15">
      <c r="D3194" s="141"/>
    </row>
    <row r="3195" spans="4:4" x14ac:dyDescent="0.15">
      <c r="D3195" s="141"/>
    </row>
    <row r="3196" spans="4:4" x14ac:dyDescent="0.15">
      <c r="D3196" s="141"/>
    </row>
    <row r="3197" spans="4:4" x14ac:dyDescent="0.15">
      <c r="D3197" s="141"/>
    </row>
    <row r="3198" spans="4:4" x14ac:dyDescent="0.15">
      <c r="D3198" s="141"/>
    </row>
    <row r="3199" spans="4:4" x14ac:dyDescent="0.15">
      <c r="D3199" s="141"/>
    </row>
    <row r="3200" spans="4:4" x14ac:dyDescent="0.15">
      <c r="D3200" s="141"/>
    </row>
    <row r="3201" spans="4:4" x14ac:dyDescent="0.15">
      <c r="D3201" s="141"/>
    </row>
    <row r="3202" spans="4:4" x14ac:dyDescent="0.15">
      <c r="D3202" s="141"/>
    </row>
    <row r="3203" spans="4:4" x14ac:dyDescent="0.15">
      <c r="D3203" s="141"/>
    </row>
    <row r="3204" spans="4:4" x14ac:dyDescent="0.15">
      <c r="D3204" s="141"/>
    </row>
    <row r="3205" spans="4:4" x14ac:dyDescent="0.15">
      <c r="D3205" s="141"/>
    </row>
    <row r="3206" spans="4:4" x14ac:dyDescent="0.15">
      <c r="D3206" s="141"/>
    </row>
    <row r="3207" spans="4:4" x14ac:dyDescent="0.15">
      <c r="D3207" s="141"/>
    </row>
    <row r="3208" spans="4:4" x14ac:dyDescent="0.15">
      <c r="D3208" s="141"/>
    </row>
    <row r="3209" spans="4:4" x14ac:dyDescent="0.15">
      <c r="D3209" s="141"/>
    </row>
    <row r="3210" spans="4:4" x14ac:dyDescent="0.15">
      <c r="D3210" s="141"/>
    </row>
    <row r="3211" spans="4:4" x14ac:dyDescent="0.15">
      <c r="D3211" s="141"/>
    </row>
    <row r="3212" spans="4:4" x14ac:dyDescent="0.15">
      <c r="D3212" s="141"/>
    </row>
    <row r="3213" spans="4:4" x14ac:dyDescent="0.15">
      <c r="D3213" s="141"/>
    </row>
    <row r="3214" spans="4:4" x14ac:dyDescent="0.15">
      <c r="D3214" s="141"/>
    </row>
    <row r="3215" spans="4:4" x14ac:dyDescent="0.15">
      <c r="D3215" s="141"/>
    </row>
    <row r="3216" spans="4:4" x14ac:dyDescent="0.15">
      <c r="D3216" s="141"/>
    </row>
    <row r="3217" spans="4:4" x14ac:dyDescent="0.15">
      <c r="D3217" s="141"/>
    </row>
    <row r="3218" spans="4:4" x14ac:dyDescent="0.15">
      <c r="D3218" s="141"/>
    </row>
    <row r="3219" spans="4:4" x14ac:dyDescent="0.15">
      <c r="D3219" s="141"/>
    </row>
    <row r="3220" spans="4:4" x14ac:dyDescent="0.15">
      <c r="D3220" s="141"/>
    </row>
    <row r="3221" spans="4:4" x14ac:dyDescent="0.15">
      <c r="D3221" s="141"/>
    </row>
    <row r="3222" spans="4:4" x14ac:dyDescent="0.15">
      <c r="D3222" s="141"/>
    </row>
    <row r="3223" spans="4:4" x14ac:dyDescent="0.15">
      <c r="D3223" s="141"/>
    </row>
    <row r="3224" spans="4:4" x14ac:dyDescent="0.15">
      <c r="D3224" s="141"/>
    </row>
    <row r="3225" spans="4:4" x14ac:dyDescent="0.15">
      <c r="D3225" s="141"/>
    </row>
    <row r="3226" spans="4:4" x14ac:dyDescent="0.15">
      <c r="D3226" s="141"/>
    </row>
    <row r="3227" spans="4:4" x14ac:dyDescent="0.15">
      <c r="D3227" s="141"/>
    </row>
    <row r="3228" spans="4:4" x14ac:dyDescent="0.15">
      <c r="D3228" s="141"/>
    </row>
    <row r="3229" spans="4:4" x14ac:dyDescent="0.15">
      <c r="D3229" s="141"/>
    </row>
    <row r="3230" spans="4:4" x14ac:dyDescent="0.15">
      <c r="D3230" s="141"/>
    </row>
    <row r="3231" spans="4:4" x14ac:dyDescent="0.15">
      <c r="D3231" s="141"/>
    </row>
    <row r="3232" spans="4:4" x14ac:dyDescent="0.15">
      <c r="D3232" s="141"/>
    </row>
    <row r="3233" spans="4:4" x14ac:dyDescent="0.15">
      <c r="D3233" s="141"/>
    </row>
    <row r="3234" spans="4:4" x14ac:dyDescent="0.15">
      <c r="D3234" s="141"/>
    </row>
    <row r="3235" spans="4:4" x14ac:dyDescent="0.15">
      <c r="D3235" s="141"/>
    </row>
    <row r="3236" spans="4:4" x14ac:dyDescent="0.15">
      <c r="D3236" s="141"/>
    </row>
    <row r="3237" spans="4:4" x14ac:dyDescent="0.15">
      <c r="D3237" s="141"/>
    </row>
    <row r="3238" spans="4:4" x14ac:dyDescent="0.15">
      <c r="D3238" s="141"/>
    </row>
    <row r="3239" spans="4:4" x14ac:dyDescent="0.15">
      <c r="D3239" s="141"/>
    </row>
    <row r="3240" spans="4:4" x14ac:dyDescent="0.15">
      <c r="D3240" s="141"/>
    </row>
    <row r="3241" spans="4:4" x14ac:dyDescent="0.15">
      <c r="D3241" s="141"/>
    </row>
    <row r="3242" spans="4:4" x14ac:dyDescent="0.15">
      <c r="D3242" s="141"/>
    </row>
    <row r="3243" spans="4:4" x14ac:dyDescent="0.15">
      <c r="D3243" s="141"/>
    </row>
    <row r="3244" spans="4:4" x14ac:dyDescent="0.15">
      <c r="D3244" s="141"/>
    </row>
    <row r="3245" spans="4:4" x14ac:dyDescent="0.15">
      <c r="D3245" s="141"/>
    </row>
    <row r="3246" spans="4:4" x14ac:dyDescent="0.15">
      <c r="D3246" s="141"/>
    </row>
    <row r="3247" spans="4:4" x14ac:dyDescent="0.15">
      <c r="D3247" s="141"/>
    </row>
    <row r="3248" spans="4:4" x14ac:dyDescent="0.15">
      <c r="D3248" s="141"/>
    </row>
    <row r="3249" spans="4:4" x14ac:dyDescent="0.15">
      <c r="D3249" s="141"/>
    </row>
    <row r="3250" spans="4:4" x14ac:dyDescent="0.15">
      <c r="D3250" s="141"/>
    </row>
    <row r="3251" spans="4:4" x14ac:dyDescent="0.15">
      <c r="D3251" s="141"/>
    </row>
    <row r="3252" spans="4:4" x14ac:dyDescent="0.15">
      <c r="D3252" s="141"/>
    </row>
    <row r="3253" spans="4:4" x14ac:dyDescent="0.15">
      <c r="D3253" s="141"/>
    </row>
    <row r="3254" spans="4:4" x14ac:dyDescent="0.15">
      <c r="D3254" s="141"/>
    </row>
    <row r="3255" spans="4:4" x14ac:dyDescent="0.15">
      <c r="D3255" s="141"/>
    </row>
    <row r="3256" spans="4:4" x14ac:dyDescent="0.15">
      <c r="D3256" s="141"/>
    </row>
    <row r="3257" spans="4:4" x14ac:dyDescent="0.15">
      <c r="D3257" s="141"/>
    </row>
    <row r="3258" spans="4:4" x14ac:dyDescent="0.15">
      <c r="D3258" s="141"/>
    </row>
    <row r="3259" spans="4:4" x14ac:dyDescent="0.15">
      <c r="D3259" s="141"/>
    </row>
    <row r="3260" spans="4:4" x14ac:dyDescent="0.15">
      <c r="D3260" s="141"/>
    </row>
    <row r="3261" spans="4:4" x14ac:dyDescent="0.15">
      <c r="D3261" s="141"/>
    </row>
    <row r="3262" spans="4:4" x14ac:dyDescent="0.15">
      <c r="D3262" s="141"/>
    </row>
    <row r="3263" spans="4:4" x14ac:dyDescent="0.15">
      <c r="D3263" s="141"/>
    </row>
    <row r="3264" spans="4:4" x14ac:dyDescent="0.15">
      <c r="D3264" s="141"/>
    </row>
    <row r="3265" spans="4:4" x14ac:dyDescent="0.15">
      <c r="D3265" s="141"/>
    </row>
    <row r="3266" spans="4:4" x14ac:dyDescent="0.15">
      <c r="D3266" s="141"/>
    </row>
    <row r="3267" spans="4:4" x14ac:dyDescent="0.15">
      <c r="D3267" s="141"/>
    </row>
    <row r="3268" spans="4:4" x14ac:dyDescent="0.15">
      <c r="D3268" s="141"/>
    </row>
    <row r="3269" spans="4:4" x14ac:dyDescent="0.15">
      <c r="D3269" s="141"/>
    </row>
    <row r="3270" spans="4:4" x14ac:dyDescent="0.15">
      <c r="D3270" s="141"/>
    </row>
    <row r="3271" spans="4:4" x14ac:dyDescent="0.15">
      <c r="D3271" s="141"/>
    </row>
    <row r="3272" spans="4:4" x14ac:dyDescent="0.15">
      <c r="D3272" s="141"/>
    </row>
    <row r="3273" spans="4:4" x14ac:dyDescent="0.15">
      <c r="D3273" s="141"/>
    </row>
    <row r="3274" spans="4:4" x14ac:dyDescent="0.15">
      <c r="D3274" s="141"/>
    </row>
    <row r="3275" spans="4:4" x14ac:dyDescent="0.15">
      <c r="D3275" s="141"/>
    </row>
    <row r="3276" spans="4:4" x14ac:dyDescent="0.15">
      <c r="D3276" s="141"/>
    </row>
    <row r="3277" spans="4:4" x14ac:dyDescent="0.15">
      <c r="D3277" s="141"/>
    </row>
    <row r="3278" spans="4:4" x14ac:dyDescent="0.15">
      <c r="D3278" s="141"/>
    </row>
    <row r="3279" spans="4:4" x14ac:dyDescent="0.15">
      <c r="D3279" s="141"/>
    </row>
    <row r="3280" spans="4:4" x14ac:dyDescent="0.15">
      <c r="D3280" s="141"/>
    </row>
    <row r="3281" spans="4:4" x14ac:dyDescent="0.15">
      <c r="D3281" s="141"/>
    </row>
    <row r="3282" spans="4:4" x14ac:dyDescent="0.15">
      <c r="D3282" s="141"/>
    </row>
    <row r="3283" spans="4:4" x14ac:dyDescent="0.15">
      <c r="D3283" s="141"/>
    </row>
    <row r="3284" spans="4:4" x14ac:dyDescent="0.15">
      <c r="D3284" s="141"/>
    </row>
    <row r="3285" spans="4:4" x14ac:dyDescent="0.15">
      <c r="D3285" s="141"/>
    </row>
    <row r="3286" spans="4:4" x14ac:dyDescent="0.15">
      <c r="D3286" s="141"/>
    </row>
    <row r="3287" spans="4:4" x14ac:dyDescent="0.15">
      <c r="D3287" s="141"/>
    </row>
    <row r="3288" spans="4:4" x14ac:dyDescent="0.15">
      <c r="D3288" s="141"/>
    </row>
    <row r="3289" spans="4:4" x14ac:dyDescent="0.15">
      <c r="D3289" s="141"/>
    </row>
    <row r="3290" spans="4:4" x14ac:dyDescent="0.15">
      <c r="D3290" s="141"/>
    </row>
    <row r="3291" spans="4:4" x14ac:dyDescent="0.15">
      <c r="D3291" s="141"/>
    </row>
    <row r="3292" spans="4:4" x14ac:dyDescent="0.15">
      <c r="D3292" s="141"/>
    </row>
    <row r="3293" spans="4:4" x14ac:dyDescent="0.15">
      <c r="D3293" s="141"/>
    </row>
    <row r="3294" spans="4:4" x14ac:dyDescent="0.15">
      <c r="D3294" s="141"/>
    </row>
    <row r="3295" spans="4:4" x14ac:dyDescent="0.15">
      <c r="D3295" s="141"/>
    </row>
    <row r="3296" spans="4:4" x14ac:dyDescent="0.15">
      <c r="D3296" s="141"/>
    </row>
    <row r="3297" spans="4:4" x14ac:dyDescent="0.15">
      <c r="D3297" s="141"/>
    </row>
    <row r="3298" spans="4:4" x14ac:dyDescent="0.15">
      <c r="D3298" s="141"/>
    </row>
    <row r="3299" spans="4:4" x14ac:dyDescent="0.15">
      <c r="D3299" s="141"/>
    </row>
    <row r="3300" spans="4:4" x14ac:dyDescent="0.15">
      <c r="D3300" s="141"/>
    </row>
    <row r="3301" spans="4:4" x14ac:dyDescent="0.15">
      <c r="D3301" s="141"/>
    </row>
    <row r="3302" spans="4:4" x14ac:dyDescent="0.15">
      <c r="D3302" s="141"/>
    </row>
    <row r="3303" spans="4:4" x14ac:dyDescent="0.15">
      <c r="D3303" s="141"/>
    </row>
    <row r="3304" spans="4:4" x14ac:dyDescent="0.15">
      <c r="D3304" s="141"/>
    </row>
    <row r="3305" spans="4:4" x14ac:dyDescent="0.15">
      <c r="D3305" s="141"/>
    </row>
    <row r="3306" spans="4:4" x14ac:dyDescent="0.15">
      <c r="D3306" s="141"/>
    </row>
    <row r="3307" spans="4:4" x14ac:dyDescent="0.15">
      <c r="D3307" s="141"/>
    </row>
    <row r="3308" spans="4:4" x14ac:dyDescent="0.15">
      <c r="D3308" s="141"/>
    </row>
    <row r="3309" spans="4:4" x14ac:dyDescent="0.15">
      <c r="D3309" s="141"/>
    </row>
    <row r="3310" spans="4:4" x14ac:dyDescent="0.15">
      <c r="D3310" s="141"/>
    </row>
    <row r="3311" spans="4:4" x14ac:dyDescent="0.15">
      <c r="D3311" s="141"/>
    </row>
    <row r="3312" spans="4:4" x14ac:dyDescent="0.15">
      <c r="D3312" s="141"/>
    </row>
    <row r="3313" spans="4:4" x14ac:dyDescent="0.15">
      <c r="D3313" s="141"/>
    </row>
    <row r="3314" spans="4:4" x14ac:dyDescent="0.15">
      <c r="D3314" s="141"/>
    </row>
    <row r="3315" spans="4:4" x14ac:dyDescent="0.15">
      <c r="D3315" s="141"/>
    </row>
    <row r="3316" spans="4:4" x14ac:dyDescent="0.15">
      <c r="D3316" s="141"/>
    </row>
    <row r="3317" spans="4:4" x14ac:dyDescent="0.15">
      <c r="D3317" s="141"/>
    </row>
    <row r="3318" spans="4:4" x14ac:dyDescent="0.15">
      <c r="D3318" s="141"/>
    </row>
    <row r="3319" spans="4:4" x14ac:dyDescent="0.15">
      <c r="D3319" s="141"/>
    </row>
    <row r="3320" spans="4:4" x14ac:dyDescent="0.15">
      <c r="D3320" s="141"/>
    </row>
    <row r="3321" spans="4:4" x14ac:dyDescent="0.15">
      <c r="D3321" s="141"/>
    </row>
    <row r="3322" spans="4:4" x14ac:dyDescent="0.15">
      <c r="D3322" s="141"/>
    </row>
    <row r="3323" spans="4:4" x14ac:dyDescent="0.15">
      <c r="D3323" s="141"/>
    </row>
    <row r="3324" spans="4:4" x14ac:dyDescent="0.15">
      <c r="D3324" s="141"/>
    </row>
    <row r="3325" spans="4:4" x14ac:dyDescent="0.15">
      <c r="D3325" s="141"/>
    </row>
    <row r="3326" spans="4:4" x14ac:dyDescent="0.15">
      <c r="D3326" s="141"/>
    </row>
    <row r="3327" spans="4:4" x14ac:dyDescent="0.15">
      <c r="D3327" s="141"/>
    </row>
    <row r="3328" spans="4:4" x14ac:dyDescent="0.15">
      <c r="D3328" s="141"/>
    </row>
    <row r="3329" spans="4:4" x14ac:dyDescent="0.15">
      <c r="D3329" s="141"/>
    </row>
    <row r="3330" spans="4:4" x14ac:dyDescent="0.15">
      <c r="D3330" s="141"/>
    </row>
    <row r="3331" spans="4:4" x14ac:dyDescent="0.15">
      <c r="D3331" s="141"/>
    </row>
    <row r="3332" spans="4:4" x14ac:dyDescent="0.15">
      <c r="D3332" s="141"/>
    </row>
    <row r="3333" spans="4:4" x14ac:dyDescent="0.15">
      <c r="D3333" s="141"/>
    </row>
    <row r="3334" spans="4:4" x14ac:dyDescent="0.15">
      <c r="D3334" s="141"/>
    </row>
    <row r="3335" spans="4:4" x14ac:dyDescent="0.15">
      <c r="D3335" s="141"/>
    </row>
    <row r="3336" spans="4:4" x14ac:dyDescent="0.15">
      <c r="D3336" s="141"/>
    </row>
    <row r="3337" spans="4:4" x14ac:dyDescent="0.15">
      <c r="D3337" s="141"/>
    </row>
    <row r="3338" spans="4:4" x14ac:dyDescent="0.15">
      <c r="D3338" s="141"/>
    </row>
    <row r="3339" spans="4:4" x14ac:dyDescent="0.15">
      <c r="D3339" s="141"/>
    </row>
    <row r="3340" spans="4:4" x14ac:dyDescent="0.15">
      <c r="D3340" s="141"/>
    </row>
    <row r="3341" spans="4:4" x14ac:dyDescent="0.15">
      <c r="D3341" s="141"/>
    </row>
    <row r="3342" spans="4:4" x14ac:dyDescent="0.15">
      <c r="D3342" s="141"/>
    </row>
    <row r="3343" spans="4:4" x14ac:dyDescent="0.15">
      <c r="D3343" s="141"/>
    </row>
    <row r="3344" spans="4:4" x14ac:dyDescent="0.15">
      <c r="D3344" s="141"/>
    </row>
    <row r="3345" spans="4:4" x14ac:dyDescent="0.15">
      <c r="D3345" s="141"/>
    </row>
    <row r="3346" spans="4:4" x14ac:dyDescent="0.15">
      <c r="D3346" s="141"/>
    </row>
    <row r="3347" spans="4:4" x14ac:dyDescent="0.15">
      <c r="D3347" s="141"/>
    </row>
    <row r="3348" spans="4:4" x14ac:dyDescent="0.15">
      <c r="D3348" s="141"/>
    </row>
    <row r="3349" spans="4:4" x14ac:dyDescent="0.15">
      <c r="D3349" s="141"/>
    </row>
    <row r="3350" spans="4:4" x14ac:dyDescent="0.15">
      <c r="D3350" s="141"/>
    </row>
    <row r="3351" spans="4:4" x14ac:dyDescent="0.15">
      <c r="D3351" s="141"/>
    </row>
    <row r="3352" spans="4:4" x14ac:dyDescent="0.15">
      <c r="D3352" s="141"/>
    </row>
    <row r="3353" spans="4:4" x14ac:dyDescent="0.15">
      <c r="D3353" s="141"/>
    </row>
    <row r="3354" spans="4:4" x14ac:dyDescent="0.15">
      <c r="D3354" s="141"/>
    </row>
    <row r="3355" spans="4:4" x14ac:dyDescent="0.15">
      <c r="D3355" s="141"/>
    </row>
    <row r="3356" spans="4:4" x14ac:dyDescent="0.15">
      <c r="D3356" s="141"/>
    </row>
    <row r="3357" spans="4:4" x14ac:dyDescent="0.15">
      <c r="D3357" s="141"/>
    </row>
    <row r="3358" spans="4:4" x14ac:dyDescent="0.15">
      <c r="D3358" s="141"/>
    </row>
    <row r="3359" spans="4:4" x14ac:dyDescent="0.15">
      <c r="D3359" s="141"/>
    </row>
    <row r="3360" spans="4:4" x14ac:dyDescent="0.15">
      <c r="D3360" s="141"/>
    </row>
    <row r="3361" spans="4:4" x14ac:dyDescent="0.15">
      <c r="D3361" s="141"/>
    </row>
    <row r="3362" spans="4:4" x14ac:dyDescent="0.15">
      <c r="D3362" s="141"/>
    </row>
    <row r="3363" spans="4:4" x14ac:dyDescent="0.15">
      <c r="D3363" s="141"/>
    </row>
    <row r="3364" spans="4:4" x14ac:dyDescent="0.15">
      <c r="D3364" s="141"/>
    </row>
    <row r="3365" spans="4:4" x14ac:dyDescent="0.15">
      <c r="D3365" s="141"/>
    </row>
    <row r="3366" spans="4:4" x14ac:dyDescent="0.15">
      <c r="D3366" s="141"/>
    </row>
    <row r="3367" spans="4:4" x14ac:dyDescent="0.15">
      <c r="D3367" s="141"/>
    </row>
    <row r="3368" spans="4:4" x14ac:dyDescent="0.15">
      <c r="D3368" s="141"/>
    </row>
    <row r="3369" spans="4:4" x14ac:dyDescent="0.15">
      <c r="D3369" s="141"/>
    </row>
    <row r="3370" spans="4:4" x14ac:dyDescent="0.15">
      <c r="D3370" s="141"/>
    </row>
    <row r="3371" spans="4:4" x14ac:dyDescent="0.15">
      <c r="D3371" s="141"/>
    </row>
    <row r="3372" spans="4:4" x14ac:dyDescent="0.15">
      <c r="D3372" s="141"/>
    </row>
    <row r="3373" spans="4:4" x14ac:dyDescent="0.15">
      <c r="D3373" s="141"/>
    </row>
    <row r="3374" spans="4:4" x14ac:dyDescent="0.15">
      <c r="D3374" s="141"/>
    </row>
    <row r="3375" spans="4:4" x14ac:dyDescent="0.15">
      <c r="D3375" s="141"/>
    </row>
    <row r="3376" spans="4:4" x14ac:dyDescent="0.15">
      <c r="D3376" s="141"/>
    </row>
    <row r="3377" spans="4:4" x14ac:dyDescent="0.15">
      <c r="D3377" s="141"/>
    </row>
    <row r="3378" spans="4:4" x14ac:dyDescent="0.15">
      <c r="D3378" s="141"/>
    </row>
    <row r="3379" spans="4:4" x14ac:dyDescent="0.15">
      <c r="D3379" s="141"/>
    </row>
    <row r="3380" spans="4:4" x14ac:dyDescent="0.15">
      <c r="D3380" s="141"/>
    </row>
    <row r="3381" spans="4:4" x14ac:dyDescent="0.15">
      <c r="D3381" s="141"/>
    </row>
    <row r="3382" spans="4:4" x14ac:dyDescent="0.15">
      <c r="D3382" s="141"/>
    </row>
    <row r="3383" spans="4:4" x14ac:dyDescent="0.15">
      <c r="D3383" s="141"/>
    </row>
    <row r="3384" spans="4:4" x14ac:dyDescent="0.15">
      <c r="D3384" s="141"/>
    </row>
    <row r="3385" spans="4:4" x14ac:dyDescent="0.15">
      <c r="D3385" s="141"/>
    </row>
    <row r="3386" spans="4:4" x14ac:dyDescent="0.15">
      <c r="D3386" s="141"/>
    </row>
    <row r="3387" spans="4:4" x14ac:dyDescent="0.15">
      <c r="D3387" s="141"/>
    </row>
    <row r="3388" spans="4:4" x14ac:dyDescent="0.15">
      <c r="D3388" s="141"/>
    </row>
    <row r="3389" spans="4:4" x14ac:dyDescent="0.15">
      <c r="D3389" s="141"/>
    </row>
    <row r="3390" spans="4:4" x14ac:dyDescent="0.15">
      <c r="D3390" s="141"/>
    </row>
    <row r="3391" spans="4:4" x14ac:dyDescent="0.15">
      <c r="D3391" s="141"/>
    </row>
    <row r="3392" spans="4:4" x14ac:dyDescent="0.15">
      <c r="D3392" s="141"/>
    </row>
    <row r="3393" spans="4:4" x14ac:dyDescent="0.15">
      <c r="D3393" s="141"/>
    </row>
    <row r="3394" spans="4:4" x14ac:dyDescent="0.15">
      <c r="D3394" s="141"/>
    </row>
    <row r="3395" spans="4:4" x14ac:dyDescent="0.15">
      <c r="D3395" s="141"/>
    </row>
    <row r="3396" spans="4:4" x14ac:dyDescent="0.15">
      <c r="D3396" s="141"/>
    </row>
    <row r="3397" spans="4:4" x14ac:dyDescent="0.15">
      <c r="D3397" s="141"/>
    </row>
    <row r="3398" spans="4:4" x14ac:dyDescent="0.15">
      <c r="D3398" s="141"/>
    </row>
    <row r="3399" spans="4:4" x14ac:dyDescent="0.15">
      <c r="D3399" s="141"/>
    </row>
    <row r="3400" spans="4:4" x14ac:dyDescent="0.15">
      <c r="D3400" s="141"/>
    </row>
    <row r="3401" spans="4:4" x14ac:dyDescent="0.15">
      <c r="D3401" s="141"/>
    </row>
    <row r="3402" spans="4:4" x14ac:dyDescent="0.15">
      <c r="D3402" s="141"/>
    </row>
    <row r="3403" spans="4:4" x14ac:dyDescent="0.15">
      <c r="D3403" s="141"/>
    </row>
    <row r="3404" spans="4:4" x14ac:dyDescent="0.15">
      <c r="D3404" s="141"/>
    </row>
    <row r="3405" spans="4:4" x14ac:dyDescent="0.15">
      <c r="D3405" s="141"/>
    </row>
    <row r="3406" spans="4:4" x14ac:dyDescent="0.15">
      <c r="D3406" s="141"/>
    </row>
    <row r="3407" spans="4:4" x14ac:dyDescent="0.15">
      <c r="D3407" s="141"/>
    </row>
    <row r="3408" spans="4:4" x14ac:dyDescent="0.15">
      <c r="D3408" s="141"/>
    </row>
    <row r="3409" spans="4:4" x14ac:dyDescent="0.15">
      <c r="D3409" s="141"/>
    </row>
    <row r="3410" spans="4:4" x14ac:dyDescent="0.15">
      <c r="D3410" s="141"/>
    </row>
    <row r="3411" spans="4:4" x14ac:dyDescent="0.15">
      <c r="D3411" s="141"/>
    </row>
    <row r="3412" spans="4:4" x14ac:dyDescent="0.15">
      <c r="D3412" s="141"/>
    </row>
    <row r="3413" spans="4:4" x14ac:dyDescent="0.15">
      <c r="D3413" s="141"/>
    </row>
    <row r="3414" spans="4:4" x14ac:dyDescent="0.15">
      <c r="D3414" s="141"/>
    </row>
    <row r="3415" spans="4:4" x14ac:dyDescent="0.15">
      <c r="D3415" s="141"/>
    </row>
    <row r="3416" spans="4:4" x14ac:dyDescent="0.15">
      <c r="D3416" s="141"/>
    </row>
    <row r="3417" spans="4:4" x14ac:dyDescent="0.15">
      <c r="D3417" s="141"/>
    </row>
    <row r="3418" spans="4:4" x14ac:dyDescent="0.15">
      <c r="D3418" s="141"/>
    </row>
    <row r="3419" spans="4:4" x14ac:dyDescent="0.15">
      <c r="D3419" s="141"/>
    </row>
    <row r="3420" spans="4:4" x14ac:dyDescent="0.15">
      <c r="D3420" s="141"/>
    </row>
    <row r="3421" spans="4:4" x14ac:dyDescent="0.15">
      <c r="D3421" s="141"/>
    </row>
    <row r="3422" spans="4:4" x14ac:dyDescent="0.15">
      <c r="D3422" s="141"/>
    </row>
    <row r="3423" spans="4:4" x14ac:dyDescent="0.15">
      <c r="D3423" s="141"/>
    </row>
    <row r="3424" spans="4:4" x14ac:dyDescent="0.15">
      <c r="D3424" s="141"/>
    </row>
    <row r="3425" spans="4:4" x14ac:dyDescent="0.15">
      <c r="D3425" s="141"/>
    </row>
    <row r="3426" spans="4:4" x14ac:dyDescent="0.15">
      <c r="D3426" s="141"/>
    </row>
    <row r="3427" spans="4:4" x14ac:dyDescent="0.15">
      <c r="D3427" s="141"/>
    </row>
    <row r="3428" spans="4:4" x14ac:dyDescent="0.15">
      <c r="D3428" s="141"/>
    </row>
    <row r="3429" spans="4:4" x14ac:dyDescent="0.15">
      <c r="D3429" s="141"/>
    </row>
    <row r="3430" spans="4:4" x14ac:dyDescent="0.15">
      <c r="D3430" s="141"/>
    </row>
    <row r="3431" spans="4:4" x14ac:dyDescent="0.15">
      <c r="D3431" s="141"/>
    </row>
    <row r="3432" spans="4:4" x14ac:dyDescent="0.15">
      <c r="D3432" s="141"/>
    </row>
    <row r="3433" spans="4:4" x14ac:dyDescent="0.15">
      <c r="D3433" s="141"/>
    </row>
    <row r="3434" spans="4:4" x14ac:dyDescent="0.15">
      <c r="D3434" s="141"/>
    </row>
    <row r="3435" spans="4:4" x14ac:dyDescent="0.15">
      <c r="D3435" s="141"/>
    </row>
    <row r="3436" spans="4:4" x14ac:dyDescent="0.15">
      <c r="D3436" s="141"/>
    </row>
    <row r="3437" spans="4:4" x14ac:dyDescent="0.15">
      <c r="D3437" s="141"/>
    </row>
    <row r="3438" spans="4:4" x14ac:dyDescent="0.15">
      <c r="D3438" s="141"/>
    </row>
    <row r="3439" spans="4:4" x14ac:dyDescent="0.15">
      <c r="D3439" s="141"/>
    </row>
    <row r="3440" spans="4:4" x14ac:dyDescent="0.15">
      <c r="D3440" s="141"/>
    </row>
    <row r="3441" spans="4:4" x14ac:dyDescent="0.15">
      <c r="D3441" s="141"/>
    </row>
    <row r="3442" spans="4:4" x14ac:dyDescent="0.15">
      <c r="D3442" s="141"/>
    </row>
    <row r="3443" spans="4:4" x14ac:dyDescent="0.15">
      <c r="D3443" s="141"/>
    </row>
    <row r="3444" spans="4:4" x14ac:dyDescent="0.15">
      <c r="D3444" s="141"/>
    </row>
    <row r="3445" spans="4:4" x14ac:dyDescent="0.15">
      <c r="D3445" s="141"/>
    </row>
    <row r="3446" spans="4:4" x14ac:dyDescent="0.15">
      <c r="D3446" s="141"/>
    </row>
    <row r="3447" spans="4:4" x14ac:dyDescent="0.15">
      <c r="D3447" s="141"/>
    </row>
    <row r="3448" spans="4:4" x14ac:dyDescent="0.15">
      <c r="D3448" s="141"/>
    </row>
    <row r="3449" spans="4:4" x14ac:dyDescent="0.15">
      <c r="D3449" s="141"/>
    </row>
    <row r="3450" spans="4:4" x14ac:dyDescent="0.15">
      <c r="D3450" s="141"/>
    </row>
    <row r="3451" spans="4:4" x14ac:dyDescent="0.15">
      <c r="D3451" s="141"/>
    </row>
    <row r="3452" spans="4:4" x14ac:dyDescent="0.15">
      <c r="D3452" s="141"/>
    </row>
    <row r="3453" spans="4:4" x14ac:dyDescent="0.15">
      <c r="D3453" s="141"/>
    </row>
    <row r="3454" spans="4:4" x14ac:dyDescent="0.15">
      <c r="D3454" s="141"/>
    </row>
    <row r="3455" spans="4:4" x14ac:dyDescent="0.15">
      <c r="D3455" s="141"/>
    </row>
    <row r="3456" spans="4:4" x14ac:dyDescent="0.15">
      <c r="D3456" s="141"/>
    </row>
    <row r="3457" spans="4:4" x14ac:dyDescent="0.15">
      <c r="D3457" s="141"/>
    </row>
    <row r="3458" spans="4:4" x14ac:dyDescent="0.15">
      <c r="D3458" s="141"/>
    </row>
    <row r="3459" spans="4:4" x14ac:dyDescent="0.15">
      <c r="D3459" s="141"/>
    </row>
    <row r="3460" spans="4:4" x14ac:dyDescent="0.15">
      <c r="D3460" s="141"/>
    </row>
    <row r="3461" spans="4:4" x14ac:dyDescent="0.15">
      <c r="D3461" s="141"/>
    </row>
    <row r="3462" spans="4:4" x14ac:dyDescent="0.15">
      <c r="D3462" s="141"/>
    </row>
    <row r="3463" spans="4:4" x14ac:dyDescent="0.15">
      <c r="D3463" s="141"/>
    </row>
    <row r="3464" spans="4:4" x14ac:dyDescent="0.15">
      <c r="D3464" s="141"/>
    </row>
    <row r="3465" spans="4:4" x14ac:dyDescent="0.15">
      <c r="D3465" s="141"/>
    </row>
    <row r="3466" spans="4:4" x14ac:dyDescent="0.15">
      <c r="D3466" s="141"/>
    </row>
    <row r="3467" spans="4:4" x14ac:dyDescent="0.15">
      <c r="D3467" s="141"/>
    </row>
    <row r="3468" spans="4:4" x14ac:dyDescent="0.15">
      <c r="D3468" s="141"/>
    </row>
    <row r="3469" spans="4:4" x14ac:dyDescent="0.15">
      <c r="D3469" s="141"/>
    </row>
    <row r="3470" spans="4:4" x14ac:dyDescent="0.15">
      <c r="D3470" s="141"/>
    </row>
    <row r="3471" spans="4:4" x14ac:dyDescent="0.15">
      <c r="D3471" s="141"/>
    </row>
    <row r="3472" spans="4:4" x14ac:dyDescent="0.15">
      <c r="D3472" s="141"/>
    </row>
    <row r="3473" spans="4:4" x14ac:dyDescent="0.15">
      <c r="D3473" s="141"/>
    </row>
    <row r="3474" spans="4:4" x14ac:dyDescent="0.15">
      <c r="D3474" s="141"/>
    </row>
    <row r="3475" spans="4:4" x14ac:dyDescent="0.15">
      <c r="D3475" s="141"/>
    </row>
    <row r="3476" spans="4:4" x14ac:dyDescent="0.15">
      <c r="D3476" s="141"/>
    </row>
    <row r="3477" spans="4:4" x14ac:dyDescent="0.15">
      <c r="D3477" s="141"/>
    </row>
    <row r="3478" spans="4:4" x14ac:dyDescent="0.15">
      <c r="D3478" s="141"/>
    </row>
    <row r="3479" spans="4:4" x14ac:dyDescent="0.15">
      <c r="D3479" s="141"/>
    </row>
    <row r="3480" spans="4:4" x14ac:dyDescent="0.15">
      <c r="D3480" s="141"/>
    </row>
    <row r="3481" spans="4:4" x14ac:dyDescent="0.15">
      <c r="D3481" s="141"/>
    </row>
    <row r="3482" spans="4:4" x14ac:dyDescent="0.15">
      <c r="D3482" s="141"/>
    </row>
    <row r="3483" spans="4:4" x14ac:dyDescent="0.15">
      <c r="D3483" s="141"/>
    </row>
    <row r="3484" spans="4:4" x14ac:dyDescent="0.15">
      <c r="D3484" s="141"/>
    </row>
    <row r="3485" spans="4:4" x14ac:dyDescent="0.15">
      <c r="D3485" s="141"/>
    </row>
    <row r="3486" spans="4:4" x14ac:dyDescent="0.15">
      <c r="D3486" s="141"/>
    </row>
    <row r="3487" spans="4:4" x14ac:dyDescent="0.15">
      <c r="D3487" s="141"/>
    </row>
    <row r="3488" spans="4:4" x14ac:dyDescent="0.15">
      <c r="D3488" s="141"/>
    </row>
    <row r="3489" spans="4:4" x14ac:dyDescent="0.15">
      <c r="D3489" s="141"/>
    </row>
    <row r="3490" spans="4:4" x14ac:dyDescent="0.15">
      <c r="D3490" s="141"/>
    </row>
    <row r="3491" spans="4:4" x14ac:dyDescent="0.15">
      <c r="D3491" s="141"/>
    </row>
    <row r="3492" spans="4:4" x14ac:dyDescent="0.15">
      <c r="D3492" s="141"/>
    </row>
    <row r="3493" spans="4:4" x14ac:dyDescent="0.15">
      <c r="D3493" s="141"/>
    </row>
    <row r="3494" spans="4:4" x14ac:dyDescent="0.15">
      <c r="D3494" s="141"/>
    </row>
    <row r="3495" spans="4:4" x14ac:dyDescent="0.15">
      <c r="D3495" s="141"/>
    </row>
    <row r="3496" spans="4:4" x14ac:dyDescent="0.15">
      <c r="D3496" s="141"/>
    </row>
    <row r="3497" spans="4:4" x14ac:dyDescent="0.15">
      <c r="D3497" s="141"/>
    </row>
    <row r="3498" spans="4:4" x14ac:dyDescent="0.15">
      <c r="D3498" s="141"/>
    </row>
    <row r="3499" spans="4:4" x14ac:dyDescent="0.15">
      <c r="D3499" s="141"/>
    </row>
    <row r="3500" spans="4:4" x14ac:dyDescent="0.15">
      <c r="D3500" s="141"/>
    </row>
    <row r="3501" spans="4:4" x14ac:dyDescent="0.15">
      <c r="D3501" s="141"/>
    </row>
    <row r="3502" spans="4:4" x14ac:dyDescent="0.15">
      <c r="D3502" s="141"/>
    </row>
    <row r="3503" spans="4:4" x14ac:dyDescent="0.15">
      <c r="D3503" s="141"/>
    </row>
    <row r="3504" spans="4:4" x14ac:dyDescent="0.15">
      <c r="D3504" s="141"/>
    </row>
    <row r="3505" spans="4:4" x14ac:dyDescent="0.15">
      <c r="D3505" s="141"/>
    </row>
    <row r="3506" spans="4:4" x14ac:dyDescent="0.15">
      <c r="D3506" s="141"/>
    </row>
    <row r="3507" spans="4:4" x14ac:dyDescent="0.15">
      <c r="D3507" s="141"/>
    </row>
    <row r="3508" spans="4:4" x14ac:dyDescent="0.15">
      <c r="D3508" s="141"/>
    </row>
    <row r="3509" spans="4:4" x14ac:dyDescent="0.15">
      <c r="D3509" s="141"/>
    </row>
    <row r="3510" spans="4:4" x14ac:dyDescent="0.15">
      <c r="D3510" s="141"/>
    </row>
    <row r="3511" spans="4:4" x14ac:dyDescent="0.15">
      <c r="D3511" s="141"/>
    </row>
    <row r="3512" spans="4:4" x14ac:dyDescent="0.15">
      <c r="D3512" s="141"/>
    </row>
    <row r="3513" spans="4:4" x14ac:dyDescent="0.15">
      <c r="D3513" s="141"/>
    </row>
    <row r="3514" spans="4:4" x14ac:dyDescent="0.15">
      <c r="D3514" s="141"/>
    </row>
    <row r="3515" spans="4:4" x14ac:dyDescent="0.15">
      <c r="D3515" s="141"/>
    </row>
    <row r="3516" spans="4:4" x14ac:dyDescent="0.15">
      <c r="D3516" s="141"/>
    </row>
    <row r="3517" spans="4:4" x14ac:dyDescent="0.15">
      <c r="D3517" s="141"/>
    </row>
    <row r="3518" spans="4:4" x14ac:dyDescent="0.15">
      <c r="D3518" s="141"/>
    </row>
    <row r="3519" spans="4:4" x14ac:dyDescent="0.15">
      <c r="D3519" s="141"/>
    </row>
    <row r="3520" spans="4:4" x14ac:dyDescent="0.15">
      <c r="D3520" s="141"/>
    </row>
    <row r="3521" spans="4:4" x14ac:dyDescent="0.15">
      <c r="D3521" s="141"/>
    </row>
    <row r="3522" spans="4:4" x14ac:dyDescent="0.15">
      <c r="D3522" s="141"/>
    </row>
    <row r="3523" spans="4:4" x14ac:dyDescent="0.15">
      <c r="D3523" s="141"/>
    </row>
    <row r="3524" spans="4:4" x14ac:dyDescent="0.15">
      <c r="D3524" s="141"/>
    </row>
    <row r="3525" spans="4:4" x14ac:dyDescent="0.15">
      <c r="D3525" s="141"/>
    </row>
    <row r="3526" spans="4:4" x14ac:dyDescent="0.15">
      <c r="D3526" s="141"/>
    </row>
    <row r="3527" spans="4:4" x14ac:dyDescent="0.15">
      <c r="D3527" s="141"/>
    </row>
    <row r="3528" spans="4:4" x14ac:dyDescent="0.15">
      <c r="D3528" s="141"/>
    </row>
    <row r="3529" spans="4:4" x14ac:dyDescent="0.15">
      <c r="D3529" s="141"/>
    </row>
    <row r="3530" spans="4:4" x14ac:dyDescent="0.15">
      <c r="D3530" s="141"/>
    </row>
    <row r="3531" spans="4:4" x14ac:dyDescent="0.15">
      <c r="D3531" s="141"/>
    </row>
    <row r="3532" spans="4:4" x14ac:dyDescent="0.15">
      <c r="D3532" s="141"/>
    </row>
    <row r="3533" spans="4:4" x14ac:dyDescent="0.15">
      <c r="D3533" s="141"/>
    </row>
    <row r="3534" spans="4:4" x14ac:dyDescent="0.15">
      <c r="D3534" s="141"/>
    </row>
    <row r="3535" spans="4:4" x14ac:dyDescent="0.15">
      <c r="D3535" s="141"/>
    </row>
    <row r="3536" spans="4:4" x14ac:dyDescent="0.15">
      <c r="D3536" s="141"/>
    </row>
    <row r="3537" spans="4:4" x14ac:dyDescent="0.15">
      <c r="D3537" s="141"/>
    </row>
    <row r="3538" spans="4:4" x14ac:dyDescent="0.15">
      <c r="D3538" s="141"/>
    </row>
    <row r="3539" spans="4:4" x14ac:dyDescent="0.15">
      <c r="D3539" s="141"/>
    </row>
    <row r="3540" spans="4:4" x14ac:dyDescent="0.15">
      <c r="D3540" s="141"/>
    </row>
    <row r="3541" spans="4:4" x14ac:dyDescent="0.15">
      <c r="D3541" s="141"/>
    </row>
    <row r="3542" spans="4:4" x14ac:dyDescent="0.15">
      <c r="D3542" s="141"/>
    </row>
    <row r="3543" spans="4:4" x14ac:dyDescent="0.15">
      <c r="D3543" s="141"/>
    </row>
    <row r="3544" spans="4:4" x14ac:dyDescent="0.15">
      <c r="D3544" s="141"/>
    </row>
    <row r="3545" spans="4:4" x14ac:dyDescent="0.15">
      <c r="D3545" s="141"/>
    </row>
    <row r="3546" spans="4:4" x14ac:dyDescent="0.15">
      <c r="D3546" s="141"/>
    </row>
    <row r="3547" spans="4:4" x14ac:dyDescent="0.15">
      <c r="D3547" s="141"/>
    </row>
    <row r="3548" spans="4:4" x14ac:dyDescent="0.15">
      <c r="D3548" s="141"/>
    </row>
    <row r="3549" spans="4:4" x14ac:dyDescent="0.15">
      <c r="D3549" s="141"/>
    </row>
    <row r="3550" spans="4:4" x14ac:dyDescent="0.15">
      <c r="D3550" s="141"/>
    </row>
    <row r="3551" spans="4:4" x14ac:dyDescent="0.15">
      <c r="D3551" s="141"/>
    </row>
    <row r="3552" spans="4:4" x14ac:dyDescent="0.15">
      <c r="D3552" s="141"/>
    </row>
    <row r="3553" spans="4:4" x14ac:dyDescent="0.15">
      <c r="D3553" s="141"/>
    </row>
    <row r="3554" spans="4:4" x14ac:dyDescent="0.15">
      <c r="D3554" s="141"/>
    </row>
    <row r="3555" spans="4:4" x14ac:dyDescent="0.15">
      <c r="D3555" s="141"/>
    </row>
    <row r="3556" spans="4:4" x14ac:dyDescent="0.15">
      <c r="D3556" s="141"/>
    </row>
    <row r="3557" spans="4:4" x14ac:dyDescent="0.15">
      <c r="D3557" s="141"/>
    </row>
    <row r="3558" spans="4:4" x14ac:dyDescent="0.15">
      <c r="D3558" s="141"/>
    </row>
    <row r="3559" spans="4:4" x14ac:dyDescent="0.15">
      <c r="D3559" s="141"/>
    </row>
    <row r="3560" spans="4:4" x14ac:dyDescent="0.15">
      <c r="D3560" s="141"/>
    </row>
    <row r="3561" spans="4:4" x14ac:dyDescent="0.15">
      <c r="D3561" s="141"/>
    </row>
    <row r="3562" spans="4:4" x14ac:dyDescent="0.15">
      <c r="D3562" s="141"/>
    </row>
    <row r="3563" spans="4:4" x14ac:dyDescent="0.15">
      <c r="D3563" s="141"/>
    </row>
    <row r="3564" spans="4:4" x14ac:dyDescent="0.15">
      <c r="D3564" s="141"/>
    </row>
    <row r="3565" spans="4:4" x14ac:dyDescent="0.15">
      <c r="D3565" s="141"/>
    </row>
    <row r="3566" spans="4:4" x14ac:dyDescent="0.15">
      <c r="D3566" s="141"/>
    </row>
    <row r="3567" spans="4:4" x14ac:dyDescent="0.15">
      <c r="D3567" s="141"/>
    </row>
    <row r="3568" spans="4:4" x14ac:dyDescent="0.15">
      <c r="D3568" s="141"/>
    </row>
    <row r="3569" spans="4:4" x14ac:dyDescent="0.15">
      <c r="D3569" s="141"/>
    </row>
    <row r="3570" spans="4:4" x14ac:dyDescent="0.15">
      <c r="D3570" s="141"/>
    </row>
    <row r="3571" spans="4:4" x14ac:dyDescent="0.15">
      <c r="D3571" s="141"/>
    </row>
    <row r="3572" spans="4:4" x14ac:dyDescent="0.15">
      <c r="D3572" s="141"/>
    </row>
    <row r="3573" spans="4:4" x14ac:dyDescent="0.15">
      <c r="D3573" s="141"/>
    </row>
    <row r="3574" spans="4:4" x14ac:dyDescent="0.15">
      <c r="D3574" s="141"/>
    </row>
    <row r="3575" spans="4:4" x14ac:dyDescent="0.15">
      <c r="D3575" s="141"/>
    </row>
    <row r="3576" spans="4:4" x14ac:dyDescent="0.15">
      <c r="D3576" s="141"/>
    </row>
    <row r="3577" spans="4:4" x14ac:dyDescent="0.15">
      <c r="D3577" s="141"/>
    </row>
    <row r="3578" spans="4:4" x14ac:dyDescent="0.15">
      <c r="D3578" s="141"/>
    </row>
    <row r="3579" spans="4:4" x14ac:dyDescent="0.15">
      <c r="D3579" s="141"/>
    </row>
    <row r="3580" spans="4:4" x14ac:dyDescent="0.15">
      <c r="D3580" s="141"/>
    </row>
    <row r="3581" spans="4:4" x14ac:dyDescent="0.15">
      <c r="D3581" s="141"/>
    </row>
    <row r="3582" spans="4:4" x14ac:dyDescent="0.15">
      <c r="D3582" s="141"/>
    </row>
    <row r="3583" spans="4:4" x14ac:dyDescent="0.15">
      <c r="D3583" s="141"/>
    </row>
    <row r="3584" spans="4:4" x14ac:dyDescent="0.15">
      <c r="D3584" s="141"/>
    </row>
    <row r="3585" spans="4:4" x14ac:dyDescent="0.15">
      <c r="D3585" s="141"/>
    </row>
    <row r="3586" spans="4:4" x14ac:dyDescent="0.15">
      <c r="D3586" s="141"/>
    </row>
    <row r="3587" spans="4:4" x14ac:dyDescent="0.15">
      <c r="D3587" s="141"/>
    </row>
    <row r="3588" spans="4:4" x14ac:dyDescent="0.15">
      <c r="D3588" s="141"/>
    </row>
    <row r="3589" spans="4:4" x14ac:dyDescent="0.15">
      <c r="D3589" s="141"/>
    </row>
    <row r="3590" spans="4:4" x14ac:dyDescent="0.15">
      <c r="D3590" s="141"/>
    </row>
    <row r="3591" spans="4:4" x14ac:dyDescent="0.15">
      <c r="D3591" s="141"/>
    </row>
    <row r="3592" spans="4:4" x14ac:dyDescent="0.15">
      <c r="D3592" s="141"/>
    </row>
    <row r="3593" spans="4:4" x14ac:dyDescent="0.15">
      <c r="D3593" s="141"/>
    </row>
    <row r="3594" spans="4:4" x14ac:dyDescent="0.15">
      <c r="D3594" s="141"/>
    </row>
    <row r="3595" spans="4:4" x14ac:dyDescent="0.15">
      <c r="D3595" s="141"/>
    </row>
    <row r="3596" spans="4:4" x14ac:dyDescent="0.15">
      <c r="D3596" s="141"/>
    </row>
    <row r="3597" spans="4:4" x14ac:dyDescent="0.15">
      <c r="D3597" s="141"/>
    </row>
    <row r="3598" spans="4:4" x14ac:dyDescent="0.15">
      <c r="D3598" s="141"/>
    </row>
    <row r="3599" spans="4:4" x14ac:dyDescent="0.15">
      <c r="D3599" s="141"/>
    </row>
    <row r="3600" spans="4:4" x14ac:dyDescent="0.15">
      <c r="D3600" s="141"/>
    </row>
    <row r="3601" spans="4:4" x14ac:dyDescent="0.15">
      <c r="D3601" s="141"/>
    </row>
    <row r="3602" spans="4:4" x14ac:dyDescent="0.15">
      <c r="D3602" s="141"/>
    </row>
    <row r="3603" spans="4:4" x14ac:dyDescent="0.15">
      <c r="D3603" s="141"/>
    </row>
    <row r="3604" spans="4:4" x14ac:dyDescent="0.15">
      <c r="D3604" s="141"/>
    </row>
    <row r="3605" spans="4:4" x14ac:dyDescent="0.15">
      <c r="D3605" s="141"/>
    </row>
    <row r="3606" spans="4:4" x14ac:dyDescent="0.15">
      <c r="D3606" s="141"/>
    </row>
    <row r="3607" spans="4:4" x14ac:dyDescent="0.15">
      <c r="D3607" s="141"/>
    </row>
    <row r="3608" spans="4:4" x14ac:dyDescent="0.15">
      <c r="D3608" s="141"/>
    </row>
    <row r="3609" spans="4:4" x14ac:dyDescent="0.15">
      <c r="D3609" s="141"/>
    </row>
    <row r="3610" spans="4:4" x14ac:dyDescent="0.15">
      <c r="D3610" s="141"/>
    </row>
    <row r="3611" spans="4:4" x14ac:dyDescent="0.15">
      <c r="D3611" s="141"/>
    </row>
    <row r="3612" spans="4:4" x14ac:dyDescent="0.15">
      <c r="D3612" s="141"/>
    </row>
    <row r="3613" spans="4:4" x14ac:dyDescent="0.15">
      <c r="D3613" s="141"/>
    </row>
    <row r="3614" spans="4:4" x14ac:dyDescent="0.15">
      <c r="D3614" s="141"/>
    </row>
    <row r="3615" spans="4:4" x14ac:dyDescent="0.15">
      <c r="D3615" s="141"/>
    </row>
    <row r="3616" spans="4:4" x14ac:dyDescent="0.15">
      <c r="D3616" s="141"/>
    </row>
    <row r="3617" spans="4:4" x14ac:dyDescent="0.15">
      <c r="D3617" s="141"/>
    </row>
    <row r="3618" spans="4:4" x14ac:dyDescent="0.15">
      <c r="D3618" s="141"/>
    </row>
    <row r="3619" spans="4:4" x14ac:dyDescent="0.15">
      <c r="D3619" s="141"/>
    </row>
    <row r="3620" spans="4:4" x14ac:dyDescent="0.15">
      <c r="D3620" s="141"/>
    </row>
    <row r="3621" spans="4:4" x14ac:dyDescent="0.15">
      <c r="D3621" s="141"/>
    </row>
    <row r="3622" spans="4:4" x14ac:dyDescent="0.15">
      <c r="D3622" s="141"/>
    </row>
    <row r="3623" spans="4:4" x14ac:dyDescent="0.15">
      <c r="D3623" s="141"/>
    </row>
    <row r="3624" spans="4:4" x14ac:dyDescent="0.15">
      <c r="D3624" s="141"/>
    </row>
    <row r="3625" spans="4:4" x14ac:dyDescent="0.15">
      <c r="D3625" s="141"/>
    </row>
    <row r="3626" spans="4:4" x14ac:dyDescent="0.15">
      <c r="D3626" s="141"/>
    </row>
    <row r="3627" spans="4:4" x14ac:dyDescent="0.15">
      <c r="D3627" s="141"/>
    </row>
    <row r="3628" spans="4:4" x14ac:dyDescent="0.15">
      <c r="D3628" s="141"/>
    </row>
    <row r="3629" spans="4:4" x14ac:dyDescent="0.15">
      <c r="D3629" s="141"/>
    </row>
    <row r="3630" spans="4:4" x14ac:dyDescent="0.15">
      <c r="D3630" s="141"/>
    </row>
    <row r="3631" spans="4:4" x14ac:dyDescent="0.15">
      <c r="D3631" s="141"/>
    </row>
    <row r="3632" spans="4:4" x14ac:dyDescent="0.15">
      <c r="D3632" s="141"/>
    </row>
    <row r="3633" spans="4:4" x14ac:dyDescent="0.15">
      <c r="D3633" s="141"/>
    </row>
    <row r="3634" spans="4:4" x14ac:dyDescent="0.15">
      <c r="D3634" s="141"/>
    </row>
    <row r="3635" spans="4:4" x14ac:dyDescent="0.15">
      <c r="D3635" s="141"/>
    </row>
    <row r="3636" spans="4:4" x14ac:dyDescent="0.15">
      <c r="D3636" s="141"/>
    </row>
    <row r="3637" spans="4:4" x14ac:dyDescent="0.15">
      <c r="D3637" s="141"/>
    </row>
    <row r="3638" spans="4:4" x14ac:dyDescent="0.15">
      <c r="D3638" s="141"/>
    </row>
    <row r="3639" spans="4:4" x14ac:dyDescent="0.15">
      <c r="D3639" s="141"/>
    </row>
    <row r="3640" spans="4:4" x14ac:dyDescent="0.15">
      <c r="D3640" s="141"/>
    </row>
    <row r="3641" spans="4:4" x14ac:dyDescent="0.15">
      <c r="D3641" s="141"/>
    </row>
    <row r="3642" spans="4:4" x14ac:dyDescent="0.15">
      <c r="D3642" s="141"/>
    </row>
    <row r="3643" spans="4:4" x14ac:dyDescent="0.15">
      <c r="D3643" s="141"/>
    </row>
    <row r="3644" spans="4:4" x14ac:dyDescent="0.15">
      <c r="D3644" s="141"/>
    </row>
    <row r="3645" spans="4:4" x14ac:dyDescent="0.15">
      <c r="D3645" s="141"/>
    </row>
    <row r="3646" spans="4:4" x14ac:dyDescent="0.15">
      <c r="D3646" s="141"/>
    </row>
    <row r="3647" spans="4:4" x14ac:dyDescent="0.15">
      <c r="D3647" s="141"/>
    </row>
    <row r="3648" spans="4:4" x14ac:dyDescent="0.15">
      <c r="D3648" s="141"/>
    </row>
    <row r="3649" spans="4:4" x14ac:dyDescent="0.15">
      <c r="D3649" s="141"/>
    </row>
    <row r="3650" spans="4:4" x14ac:dyDescent="0.15">
      <c r="D3650" s="141"/>
    </row>
    <row r="3651" spans="4:4" x14ac:dyDescent="0.15">
      <c r="D3651" s="141"/>
    </row>
    <row r="3652" spans="4:4" x14ac:dyDescent="0.15">
      <c r="D3652" s="141"/>
    </row>
    <row r="3653" spans="4:4" x14ac:dyDescent="0.15">
      <c r="D3653" s="141"/>
    </row>
    <row r="3654" spans="4:4" x14ac:dyDescent="0.15">
      <c r="D3654" s="141"/>
    </row>
    <row r="3655" spans="4:4" x14ac:dyDescent="0.15">
      <c r="D3655" s="141"/>
    </row>
    <row r="3656" spans="4:4" x14ac:dyDescent="0.15">
      <c r="D3656" s="141"/>
    </row>
    <row r="3657" spans="4:4" x14ac:dyDescent="0.15">
      <c r="D3657" s="141"/>
    </row>
    <row r="3658" spans="4:4" x14ac:dyDescent="0.15">
      <c r="D3658" s="141"/>
    </row>
    <row r="3659" spans="4:4" x14ac:dyDescent="0.15">
      <c r="D3659" s="141"/>
    </row>
    <row r="3660" spans="4:4" x14ac:dyDescent="0.15">
      <c r="D3660" s="141"/>
    </row>
    <row r="3661" spans="4:4" x14ac:dyDescent="0.15">
      <c r="D3661" s="141"/>
    </row>
    <row r="3662" spans="4:4" x14ac:dyDescent="0.15">
      <c r="D3662" s="141"/>
    </row>
    <row r="3663" spans="4:4" x14ac:dyDescent="0.15">
      <c r="D3663" s="141"/>
    </row>
    <row r="3664" spans="4:4" x14ac:dyDescent="0.15">
      <c r="D3664" s="141"/>
    </row>
    <row r="3665" spans="4:4" x14ac:dyDescent="0.15">
      <c r="D3665" s="141"/>
    </row>
    <row r="3666" spans="4:4" x14ac:dyDescent="0.15">
      <c r="D3666" s="141"/>
    </row>
    <row r="3667" spans="4:4" x14ac:dyDescent="0.15">
      <c r="D3667" s="141"/>
    </row>
    <row r="3668" spans="4:4" x14ac:dyDescent="0.15">
      <c r="D3668" s="141"/>
    </row>
    <row r="3669" spans="4:4" x14ac:dyDescent="0.15">
      <c r="D3669" s="141"/>
    </row>
    <row r="3670" spans="4:4" x14ac:dyDescent="0.15">
      <c r="D3670" s="141"/>
    </row>
    <row r="3671" spans="4:4" x14ac:dyDescent="0.15">
      <c r="D3671" s="141"/>
    </row>
    <row r="3672" spans="4:4" x14ac:dyDescent="0.15">
      <c r="D3672" s="141"/>
    </row>
    <row r="3673" spans="4:4" x14ac:dyDescent="0.15">
      <c r="D3673" s="141"/>
    </row>
    <row r="3674" spans="4:4" x14ac:dyDescent="0.15">
      <c r="D3674" s="141"/>
    </row>
    <row r="3675" spans="4:4" x14ac:dyDescent="0.15">
      <c r="D3675" s="141"/>
    </row>
    <row r="3676" spans="4:4" x14ac:dyDescent="0.15">
      <c r="D3676" s="141"/>
    </row>
    <row r="3677" spans="4:4" x14ac:dyDescent="0.15">
      <c r="D3677" s="141"/>
    </row>
    <row r="3678" spans="4:4" x14ac:dyDescent="0.15">
      <c r="D3678" s="141"/>
    </row>
    <row r="3679" spans="4:4" x14ac:dyDescent="0.15">
      <c r="D3679" s="141"/>
    </row>
    <row r="3680" spans="4:4" x14ac:dyDescent="0.15">
      <c r="D3680" s="141"/>
    </row>
    <row r="3681" spans="4:4" x14ac:dyDescent="0.15">
      <c r="D3681" s="141"/>
    </row>
    <row r="3682" spans="4:4" x14ac:dyDescent="0.15">
      <c r="D3682" s="141"/>
    </row>
    <row r="3683" spans="4:4" x14ac:dyDescent="0.15">
      <c r="D3683" s="141"/>
    </row>
    <row r="3684" spans="4:4" x14ac:dyDescent="0.15">
      <c r="D3684" s="141"/>
    </row>
    <row r="3685" spans="4:4" x14ac:dyDescent="0.15">
      <c r="D3685" s="141"/>
    </row>
    <row r="3686" spans="4:4" x14ac:dyDescent="0.15">
      <c r="D3686" s="141"/>
    </row>
    <row r="3687" spans="4:4" x14ac:dyDescent="0.15">
      <c r="D3687" s="141"/>
    </row>
    <row r="3688" spans="4:4" x14ac:dyDescent="0.15">
      <c r="D3688" s="141"/>
    </row>
    <row r="3689" spans="4:4" x14ac:dyDescent="0.15">
      <c r="D3689" s="141"/>
    </row>
    <row r="3690" spans="4:4" x14ac:dyDescent="0.15">
      <c r="D3690" s="141"/>
    </row>
    <row r="3691" spans="4:4" x14ac:dyDescent="0.15">
      <c r="D3691" s="141"/>
    </row>
    <row r="3692" spans="4:4" x14ac:dyDescent="0.15">
      <c r="D3692" s="141"/>
    </row>
    <row r="3693" spans="4:4" x14ac:dyDescent="0.15">
      <c r="D3693" s="141"/>
    </row>
    <row r="3694" spans="4:4" x14ac:dyDescent="0.15">
      <c r="D3694" s="141"/>
    </row>
    <row r="3695" spans="4:4" x14ac:dyDescent="0.15">
      <c r="D3695" s="141"/>
    </row>
    <row r="3696" spans="4:4" x14ac:dyDescent="0.15">
      <c r="D3696" s="141"/>
    </row>
    <row r="3697" spans="4:4" x14ac:dyDescent="0.15">
      <c r="D3697" s="141"/>
    </row>
    <row r="3698" spans="4:4" x14ac:dyDescent="0.15">
      <c r="D3698" s="141"/>
    </row>
    <row r="3699" spans="4:4" x14ac:dyDescent="0.15">
      <c r="D3699" s="141"/>
    </row>
    <row r="3700" spans="4:4" x14ac:dyDescent="0.15">
      <c r="D3700" s="141"/>
    </row>
    <row r="3701" spans="4:4" x14ac:dyDescent="0.15">
      <c r="D3701" s="141"/>
    </row>
    <row r="3702" spans="4:4" x14ac:dyDescent="0.15">
      <c r="D3702" s="141"/>
    </row>
    <row r="3703" spans="4:4" x14ac:dyDescent="0.15">
      <c r="D3703" s="141"/>
    </row>
    <row r="3704" spans="4:4" x14ac:dyDescent="0.15">
      <c r="D3704" s="141"/>
    </row>
    <row r="3705" spans="4:4" x14ac:dyDescent="0.15">
      <c r="D3705" s="141"/>
    </row>
    <row r="3706" spans="4:4" x14ac:dyDescent="0.15">
      <c r="D3706" s="141"/>
    </row>
    <row r="3707" spans="4:4" x14ac:dyDescent="0.15">
      <c r="D3707" s="141"/>
    </row>
    <row r="3708" spans="4:4" x14ac:dyDescent="0.15">
      <c r="D3708" s="141"/>
    </row>
    <row r="3709" spans="4:4" x14ac:dyDescent="0.15">
      <c r="D3709" s="141"/>
    </row>
    <row r="3710" spans="4:4" x14ac:dyDescent="0.15">
      <c r="D3710" s="141"/>
    </row>
    <row r="3711" spans="4:4" x14ac:dyDescent="0.15">
      <c r="D3711" s="141"/>
    </row>
    <row r="3712" spans="4:4" x14ac:dyDescent="0.15">
      <c r="D3712" s="141"/>
    </row>
    <row r="3713" spans="4:4" x14ac:dyDescent="0.15">
      <c r="D3713" s="141"/>
    </row>
    <row r="3714" spans="4:4" x14ac:dyDescent="0.15">
      <c r="D3714" s="141"/>
    </row>
    <row r="3715" spans="4:4" x14ac:dyDescent="0.15">
      <c r="D3715" s="141"/>
    </row>
    <row r="3716" spans="4:4" x14ac:dyDescent="0.15">
      <c r="D3716" s="141"/>
    </row>
    <row r="3717" spans="4:4" x14ac:dyDescent="0.15">
      <c r="D3717" s="141"/>
    </row>
    <row r="3718" spans="4:4" x14ac:dyDescent="0.15">
      <c r="D3718" s="141"/>
    </row>
    <row r="3719" spans="4:4" x14ac:dyDescent="0.15">
      <c r="D3719" s="141"/>
    </row>
    <row r="3720" spans="4:4" x14ac:dyDescent="0.15">
      <c r="D3720" s="141"/>
    </row>
    <row r="3721" spans="4:4" x14ac:dyDescent="0.15">
      <c r="D3721" s="141"/>
    </row>
    <row r="3722" spans="4:4" x14ac:dyDescent="0.15">
      <c r="D3722" s="141"/>
    </row>
    <row r="3723" spans="4:4" x14ac:dyDescent="0.15">
      <c r="D3723" s="141"/>
    </row>
    <row r="3724" spans="4:4" x14ac:dyDescent="0.15">
      <c r="D3724" s="141"/>
    </row>
    <row r="3725" spans="4:4" x14ac:dyDescent="0.15">
      <c r="D3725" s="141"/>
    </row>
    <row r="3726" spans="4:4" x14ac:dyDescent="0.15">
      <c r="D3726" s="141"/>
    </row>
    <row r="3727" spans="4:4" x14ac:dyDescent="0.15">
      <c r="D3727" s="141"/>
    </row>
    <row r="3728" spans="4:4" x14ac:dyDescent="0.15">
      <c r="D3728" s="141"/>
    </row>
    <row r="3729" spans="4:4" x14ac:dyDescent="0.15">
      <c r="D3729" s="141"/>
    </row>
    <row r="3730" spans="4:4" x14ac:dyDescent="0.15">
      <c r="D3730" s="141"/>
    </row>
    <row r="3731" spans="4:4" x14ac:dyDescent="0.15">
      <c r="D3731" s="141"/>
    </row>
    <row r="3732" spans="4:4" x14ac:dyDescent="0.15">
      <c r="D3732" s="141"/>
    </row>
    <row r="3733" spans="4:4" x14ac:dyDescent="0.15">
      <c r="D3733" s="141"/>
    </row>
    <row r="3734" spans="4:4" x14ac:dyDescent="0.15">
      <c r="D3734" s="141"/>
    </row>
    <row r="3735" spans="4:4" x14ac:dyDescent="0.15">
      <c r="D3735" s="141"/>
    </row>
    <row r="3736" spans="4:4" x14ac:dyDescent="0.15">
      <c r="D3736" s="141"/>
    </row>
    <row r="3737" spans="4:4" x14ac:dyDescent="0.15">
      <c r="D3737" s="141"/>
    </row>
    <row r="3738" spans="4:4" x14ac:dyDescent="0.15">
      <c r="D3738" s="141"/>
    </row>
    <row r="3739" spans="4:4" x14ac:dyDescent="0.15">
      <c r="D3739" s="141"/>
    </row>
    <row r="3740" spans="4:4" x14ac:dyDescent="0.15">
      <c r="D3740" s="141"/>
    </row>
    <row r="3741" spans="4:4" x14ac:dyDescent="0.15">
      <c r="D3741" s="141"/>
    </row>
    <row r="3742" spans="4:4" x14ac:dyDescent="0.15">
      <c r="D3742" s="141"/>
    </row>
    <row r="3743" spans="4:4" x14ac:dyDescent="0.15">
      <c r="D3743" s="141"/>
    </row>
    <row r="3744" spans="4:4" x14ac:dyDescent="0.15">
      <c r="D3744" s="141"/>
    </row>
    <row r="3745" spans="4:4" x14ac:dyDescent="0.15">
      <c r="D3745" s="141"/>
    </row>
    <row r="3746" spans="4:4" x14ac:dyDescent="0.15">
      <c r="D3746" s="141"/>
    </row>
    <row r="3747" spans="4:4" x14ac:dyDescent="0.15">
      <c r="D3747" s="141"/>
    </row>
    <row r="3748" spans="4:4" x14ac:dyDescent="0.15">
      <c r="D3748" s="141"/>
    </row>
    <row r="3749" spans="4:4" x14ac:dyDescent="0.15">
      <c r="D3749" s="141"/>
    </row>
    <row r="3750" spans="4:4" x14ac:dyDescent="0.15">
      <c r="D3750" s="141"/>
    </row>
    <row r="3751" spans="4:4" x14ac:dyDescent="0.15">
      <c r="D3751" s="141"/>
    </row>
    <row r="3752" spans="4:4" x14ac:dyDescent="0.15">
      <c r="D3752" s="141"/>
    </row>
    <row r="3753" spans="4:4" x14ac:dyDescent="0.15">
      <c r="D3753" s="141"/>
    </row>
    <row r="3754" spans="4:4" x14ac:dyDescent="0.15">
      <c r="D3754" s="141"/>
    </row>
    <row r="3755" spans="4:4" x14ac:dyDescent="0.15">
      <c r="D3755" s="141"/>
    </row>
    <row r="3756" spans="4:4" x14ac:dyDescent="0.15">
      <c r="D3756" s="141"/>
    </row>
    <row r="3757" spans="4:4" x14ac:dyDescent="0.15">
      <c r="D3757" s="141"/>
    </row>
    <row r="3758" spans="4:4" x14ac:dyDescent="0.15">
      <c r="D3758" s="141"/>
    </row>
    <row r="3759" spans="4:4" x14ac:dyDescent="0.15">
      <c r="D3759" s="141"/>
    </row>
    <row r="3760" spans="4:4" x14ac:dyDescent="0.15">
      <c r="D3760" s="141"/>
    </row>
    <row r="3761" spans="4:4" x14ac:dyDescent="0.15">
      <c r="D3761" s="141"/>
    </row>
    <row r="3762" spans="4:4" x14ac:dyDescent="0.15">
      <c r="D3762" s="141"/>
    </row>
    <row r="3763" spans="4:4" x14ac:dyDescent="0.15">
      <c r="D3763" s="141"/>
    </row>
    <row r="3764" spans="4:4" x14ac:dyDescent="0.15">
      <c r="D3764" s="141"/>
    </row>
    <row r="3765" spans="4:4" x14ac:dyDescent="0.15">
      <c r="D3765" s="141"/>
    </row>
    <row r="3766" spans="4:4" x14ac:dyDescent="0.15">
      <c r="D3766" s="141"/>
    </row>
    <row r="3767" spans="4:4" x14ac:dyDescent="0.15">
      <c r="D3767" s="141"/>
    </row>
    <row r="3768" spans="4:4" x14ac:dyDescent="0.15">
      <c r="D3768" s="141"/>
    </row>
    <row r="3769" spans="4:4" x14ac:dyDescent="0.15">
      <c r="D3769" s="141"/>
    </row>
    <row r="3770" spans="4:4" x14ac:dyDescent="0.15">
      <c r="D3770" s="141"/>
    </row>
    <row r="3771" spans="4:4" x14ac:dyDescent="0.15">
      <c r="D3771" s="141"/>
    </row>
    <row r="3772" spans="4:4" x14ac:dyDescent="0.15">
      <c r="D3772" s="141"/>
    </row>
    <row r="3773" spans="4:4" x14ac:dyDescent="0.15">
      <c r="D3773" s="141"/>
    </row>
    <row r="3774" spans="4:4" x14ac:dyDescent="0.15">
      <c r="D3774" s="141"/>
    </row>
    <row r="3775" spans="4:4" x14ac:dyDescent="0.15">
      <c r="D3775" s="141"/>
    </row>
    <row r="3776" spans="4:4" x14ac:dyDescent="0.15">
      <c r="D3776" s="141"/>
    </row>
    <row r="3777" spans="4:4" x14ac:dyDescent="0.15">
      <c r="D3777" s="141"/>
    </row>
    <row r="3778" spans="4:4" x14ac:dyDescent="0.15">
      <c r="D3778" s="141"/>
    </row>
    <row r="3779" spans="4:4" x14ac:dyDescent="0.15">
      <c r="D3779" s="141"/>
    </row>
    <row r="3780" spans="4:4" x14ac:dyDescent="0.15">
      <c r="D3780" s="141"/>
    </row>
    <row r="3781" spans="4:4" x14ac:dyDescent="0.15">
      <c r="D3781" s="141"/>
    </row>
    <row r="3782" spans="4:4" x14ac:dyDescent="0.15">
      <c r="D3782" s="141"/>
    </row>
    <row r="3783" spans="4:4" x14ac:dyDescent="0.15">
      <c r="D3783" s="141"/>
    </row>
    <row r="3784" spans="4:4" x14ac:dyDescent="0.15">
      <c r="D3784" s="141"/>
    </row>
    <row r="3785" spans="4:4" x14ac:dyDescent="0.15">
      <c r="D3785" s="141"/>
    </row>
    <row r="3786" spans="4:4" x14ac:dyDescent="0.15">
      <c r="D3786" s="141"/>
    </row>
    <row r="3787" spans="4:4" x14ac:dyDescent="0.15">
      <c r="D3787" s="141"/>
    </row>
    <row r="3788" spans="4:4" x14ac:dyDescent="0.15">
      <c r="D3788" s="141"/>
    </row>
    <row r="3789" spans="4:4" x14ac:dyDescent="0.15">
      <c r="D3789" s="141"/>
    </row>
    <row r="3790" spans="4:4" x14ac:dyDescent="0.15">
      <c r="D3790" s="141"/>
    </row>
    <row r="3791" spans="4:4" x14ac:dyDescent="0.15">
      <c r="D3791" s="141"/>
    </row>
    <row r="3792" spans="4:4" x14ac:dyDescent="0.15">
      <c r="D3792" s="141"/>
    </row>
    <row r="3793" spans="4:4" x14ac:dyDescent="0.15">
      <c r="D3793" s="141"/>
    </row>
    <row r="3794" spans="4:4" x14ac:dyDescent="0.15">
      <c r="D3794" s="141"/>
    </row>
    <row r="3795" spans="4:4" x14ac:dyDescent="0.15">
      <c r="D3795" s="141"/>
    </row>
    <row r="3796" spans="4:4" x14ac:dyDescent="0.15">
      <c r="D3796" s="141"/>
    </row>
    <row r="3797" spans="4:4" x14ac:dyDescent="0.15">
      <c r="D3797" s="141"/>
    </row>
    <row r="3798" spans="4:4" x14ac:dyDescent="0.15">
      <c r="D3798" s="141"/>
    </row>
    <row r="3799" spans="4:4" x14ac:dyDescent="0.15">
      <c r="D3799" s="141"/>
    </row>
    <row r="3800" spans="4:4" x14ac:dyDescent="0.15">
      <c r="D3800" s="141"/>
    </row>
    <row r="3801" spans="4:4" x14ac:dyDescent="0.15">
      <c r="D3801" s="141"/>
    </row>
    <row r="3802" spans="4:4" x14ac:dyDescent="0.15">
      <c r="D3802" s="141"/>
    </row>
    <row r="3803" spans="4:4" x14ac:dyDescent="0.15">
      <c r="D3803" s="141"/>
    </row>
    <row r="3804" spans="4:4" x14ac:dyDescent="0.15">
      <c r="D3804" s="141"/>
    </row>
    <row r="3805" spans="4:4" x14ac:dyDescent="0.15">
      <c r="D3805" s="141"/>
    </row>
    <row r="3806" spans="4:4" x14ac:dyDescent="0.15">
      <c r="D3806" s="141"/>
    </row>
    <row r="3807" spans="4:4" x14ac:dyDescent="0.15">
      <c r="D3807" s="141"/>
    </row>
    <row r="3808" spans="4:4" x14ac:dyDescent="0.15">
      <c r="D3808" s="141"/>
    </row>
    <row r="3809" spans="4:4" x14ac:dyDescent="0.15">
      <c r="D3809" s="141"/>
    </row>
    <row r="3810" spans="4:4" x14ac:dyDescent="0.15">
      <c r="D3810" s="141"/>
    </row>
    <row r="3811" spans="4:4" x14ac:dyDescent="0.15">
      <c r="D3811" s="141"/>
    </row>
    <row r="3812" spans="4:4" x14ac:dyDescent="0.15">
      <c r="D3812" s="141"/>
    </row>
    <row r="3813" spans="4:4" x14ac:dyDescent="0.15">
      <c r="D3813" s="141"/>
    </row>
    <row r="3814" spans="4:4" x14ac:dyDescent="0.15">
      <c r="D3814" s="141"/>
    </row>
    <row r="3815" spans="4:4" x14ac:dyDescent="0.15">
      <c r="D3815" s="141"/>
    </row>
    <row r="3816" spans="4:4" x14ac:dyDescent="0.15">
      <c r="D3816" s="141"/>
    </row>
    <row r="3817" spans="4:4" x14ac:dyDescent="0.15">
      <c r="D3817" s="141"/>
    </row>
    <row r="3818" spans="4:4" x14ac:dyDescent="0.15">
      <c r="D3818" s="141"/>
    </row>
    <row r="3819" spans="4:4" x14ac:dyDescent="0.15">
      <c r="D3819" s="141"/>
    </row>
    <row r="3820" spans="4:4" x14ac:dyDescent="0.15">
      <c r="D3820" s="141"/>
    </row>
    <row r="3821" spans="4:4" x14ac:dyDescent="0.15">
      <c r="D3821" s="141"/>
    </row>
    <row r="3822" spans="4:4" x14ac:dyDescent="0.15">
      <c r="D3822" s="141"/>
    </row>
    <row r="3823" spans="4:4" x14ac:dyDescent="0.15">
      <c r="D3823" s="141"/>
    </row>
    <row r="3824" spans="4:4" x14ac:dyDescent="0.15">
      <c r="D3824" s="141"/>
    </row>
    <row r="3825" spans="4:4" x14ac:dyDescent="0.15">
      <c r="D3825" s="141"/>
    </row>
    <row r="3826" spans="4:4" x14ac:dyDescent="0.15">
      <c r="D3826" s="141"/>
    </row>
    <row r="3827" spans="4:4" x14ac:dyDescent="0.15">
      <c r="D3827" s="141"/>
    </row>
    <row r="3828" spans="4:4" x14ac:dyDescent="0.15">
      <c r="D3828" s="141"/>
    </row>
    <row r="3829" spans="4:4" x14ac:dyDescent="0.15">
      <c r="D3829" s="141"/>
    </row>
    <row r="3830" spans="4:4" x14ac:dyDescent="0.15">
      <c r="D3830" s="141"/>
    </row>
    <row r="3831" spans="4:4" x14ac:dyDescent="0.15">
      <c r="D3831" s="141"/>
    </row>
    <row r="3832" spans="4:4" x14ac:dyDescent="0.15">
      <c r="D3832" s="141"/>
    </row>
    <row r="3833" spans="4:4" x14ac:dyDescent="0.15">
      <c r="D3833" s="141"/>
    </row>
    <row r="3834" spans="4:4" x14ac:dyDescent="0.15">
      <c r="D3834" s="141"/>
    </row>
    <row r="3835" spans="4:4" x14ac:dyDescent="0.15">
      <c r="D3835" s="141"/>
    </row>
    <row r="3836" spans="4:4" x14ac:dyDescent="0.15">
      <c r="D3836" s="141"/>
    </row>
    <row r="3837" spans="4:4" x14ac:dyDescent="0.15">
      <c r="D3837" s="141"/>
    </row>
    <row r="3838" spans="4:4" x14ac:dyDescent="0.15">
      <c r="D3838" s="141"/>
    </row>
    <row r="3839" spans="4:4" x14ac:dyDescent="0.15">
      <c r="D3839" s="141"/>
    </row>
    <row r="3840" spans="4:4" x14ac:dyDescent="0.15">
      <c r="D3840" s="141"/>
    </row>
    <row r="3841" spans="4:4" x14ac:dyDescent="0.15">
      <c r="D3841" s="141"/>
    </row>
    <row r="3842" spans="4:4" x14ac:dyDescent="0.15">
      <c r="D3842" s="141"/>
    </row>
    <row r="3843" spans="4:4" x14ac:dyDescent="0.15">
      <c r="D3843" s="141"/>
    </row>
    <row r="3844" spans="4:4" x14ac:dyDescent="0.15">
      <c r="D3844" s="141"/>
    </row>
    <row r="3845" spans="4:4" x14ac:dyDescent="0.15">
      <c r="D3845" s="141"/>
    </row>
    <row r="3846" spans="4:4" x14ac:dyDescent="0.15">
      <c r="D3846" s="141"/>
    </row>
    <row r="3847" spans="4:4" x14ac:dyDescent="0.15">
      <c r="D3847" s="141"/>
    </row>
    <row r="3848" spans="4:4" x14ac:dyDescent="0.15">
      <c r="D3848" s="141"/>
    </row>
    <row r="3849" spans="4:4" x14ac:dyDescent="0.15">
      <c r="D3849" s="141"/>
    </row>
    <row r="3850" spans="4:4" x14ac:dyDescent="0.15">
      <c r="D3850" s="141"/>
    </row>
    <row r="3851" spans="4:4" x14ac:dyDescent="0.15">
      <c r="D3851" s="141"/>
    </row>
    <row r="3852" spans="4:4" x14ac:dyDescent="0.15">
      <c r="D3852" s="141"/>
    </row>
    <row r="3853" spans="4:4" x14ac:dyDescent="0.15">
      <c r="D3853" s="141"/>
    </row>
    <row r="3854" spans="4:4" x14ac:dyDescent="0.15">
      <c r="D3854" s="141"/>
    </row>
    <row r="3855" spans="4:4" x14ac:dyDescent="0.15">
      <c r="D3855" s="141"/>
    </row>
    <row r="3856" spans="4:4" x14ac:dyDescent="0.15">
      <c r="D3856" s="141"/>
    </row>
    <row r="3857" spans="4:4" x14ac:dyDescent="0.15">
      <c r="D3857" s="141"/>
    </row>
    <row r="3858" spans="4:4" x14ac:dyDescent="0.15">
      <c r="D3858" s="141"/>
    </row>
    <row r="3859" spans="4:4" x14ac:dyDescent="0.15">
      <c r="D3859" s="141"/>
    </row>
    <row r="3860" spans="4:4" x14ac:dyDescent="0.15">
      <c r="D3860" s="141"/>
    </row>
    <row r="3861" spans="4:4" x14ac:dyDescent="0.15">
      <c r="D3861" s="141"/>
    </row>
    <row r="3862" spans="4:4" x14ac:dyDescent="0.15">
      <c r="D3862" s="141"/>
    </row>
    <row r="3863" spans="4:4" x14ac:dyDescent="0.15">
      <c r="D3863" s="141"/>
    </row>
    <row r="3864" spans="4:4" x14ac:dyDescent="0.15">
      <c r="D3864" s="141"/>
    </row>
    <row r="3865" spans="4:4" x14ac:dyDescent="0.15">
      <c r="D3865" s="141"/>
    </row>
    <row r="3866" spans="4:4" x14ac:dyDescent="0.15">
      <c r="D3866" s="141"/>
    </row>
    <row r="3867" spans="4:4" x14ac:dyDescent="0.15">
      <c r="D3867" s="141"/>
    </row>
    <row r="3868" spans="4:4" x14ac:dyDescent="0.15">
      <c r="D3868" s="141"/>
    </row>
    <row r="3869" spans="4:4" x14ac:dyDescent="0.15">
      <c r="D3869" s="141"/>
    </row>
    <row r="3870" spans="4:4" x14ac:dyDescent="0.15">
      <c r="D3870" s="141"/>
    </row>
    <row r="3871" spans="4:4" x14ac:dyDescent="0.15">
      <c r="D3871" s="141"/>
    </row>
    <row r="3872" spans="4:4" x14ac:dyDescent="0.15">
      <c r="D3872" s="141"/>
    </row>
    <row r="3873" spans="4:4" x14ac:dyDescent="0.15">
      <c r="D3873" s="141"/>
    </row>
    <row r="3874" spans="4:4" x14ac:dyDescent="0.15">
      <c r="D3874" s="141"/>
    </row>
    <row r="3875" spans="4:4" x14ac:dyDescent="0.15">
      <c r="D3875" s="141"/>
    </row>
    <row r="3876" spans="4:4" x14ac:dyDescent="0.15">
      <c r="D3876" s="141"/>
    </row>
    <row r="3877" spans="4:4" x14ac:dyDescent="0.15">
      <c r="D3877" s="141"/>
    </row>
    <row r="3878" spans="4:4" x14ac:dyDescent="0.15">
      <c r="D3878" s="141"/>
    </row>
    <row r="3879" spans="4:4" x14ac:dyDescent="0.15">
      <c r="D3879" s="141"/>
    </row>
    <row r="3880" spans="4:4" x14ac:dyDescent="0.15">
      <c r="D3880" s="141"/>
    </row>
    <row r="3881" spans="4:4" x14ac:dyDescent="0.15">
      <c r="D3881" s="141"/>
    </row>
    <row r="3882" spans="4:4" x14ac:dyDescent="0.15">
      <c r="D3882" s="141"/>
    </row>
    <row r="3883" spans="4:4" x14ac:dyDescent="0.15">
      <c r="D3883" s="141"/>
    </row>
    <row r="3884" spans="4:4" x14ac:dyDescent="0.15">
      <c r="D3884" s="141"/>
    </row>
    <row r="3885" spans="4:4" x14ac:dyDescent="0.15">
      <c r="D3885" s="141"/>
    </row>
    <row r="3886" spans="4:4" x14ac:dyDescent="0.15">
      <c r="D3886" s="141"/>
    </row>
    <row r="3887" spans="4:4" x14ac:dyDescent="0.15">
      <c r="D3887" s="141"/>
    </row>
    <row r="3888" spans="4:4" x14ac:dyDescent="0.15">
      <c r="D3888" s="141"/>
    </row>
    <row r="3889" spans="4:4" x14ac:dyDescent="0.15">
      <c r="D3889" s="141"/>
    </row>
    <row r="3890" spans="4:4" x14ac:dyDescent="0.15">
      <c r="D3890" s="141"/>
    </row>
    <row r="3891" spans="4:4" x14ac:dyDescent="0.15">
      <c r="D3891" s="141"/>
    </row>
    <row r="3892" spans="4:4" x14ac:dyDescent="0.15">
      <c r="D3892" s="141"/>
    </row>
    <row r="3893" spans="4:4" x14ac:dyDescent="0.15">
      <c r="D3893" s="141"/>
    </row>
    <row r="3894" spans="4:4" x14ac:dyDescent="0.15">
      <c r="D3894" s="141"/>
    </row>
    <row r="3895" spans="4:4" x14ac:dyDescent="0.15">
      <c r="D3895" s="141"/>
    </row>
    <row r="3896" spans="4:4" x14ac:dyDescent="0.15">
      <c r="D3896" s="141"/>
    </row>
    <row r="3897" spans="4:4" x14ac:dyDescent="0.15">
      <c r="D3897" s="141"/>
    </row>
    <row r="3898" spans="4:4" x14ac:dyDescent="0.15">
      <c r="D3898" s="141"/>
    </row>
    <row r="3899" spans="4:4" x14ac:dyDescent="0.15">
      <c r="D3899" s="141"/>
    </row>
    <row r="3900" spans="4:4" x14ac:dyDescent="0.15">
      <c r="D3900" s="141"/>
    </row>
    <row r="3901" spans="4:4" x14ac:dyDescent="0.15">
      <c r="D3901" s="141"/>
    </row>
    <row r="3902" spans="4:4" x14ac:dyDescent="0.15">
      <c r="D3902" s="141"/>
    </row>
    <row r="3903" spans="4:4" x14ac:dyDescent="0.15">
      <c r="D3903" s="141"/>
    </row>
    <row r="3904" spans="4:4" x14ac:dyDescent="0.15">
      <c r="D3904" s="141"/>
    </row>
    <row r="3905" spans="4:4" x14ac:dyDescent="0.15">
      <c r="D3905" s="141"/>
    </row>
    <row r="3906" spans="4:4" x14ac:dyDescent="0.15">
      <c r="D3906" s="141"/>
    </row>
    <row r="3907" spans="4:4" x14ac:dyDescent="0.15">
      <c r="D3907" s="141"/>
    </row>
    <row r="3908" spans="4:4" x14ac:dyDescent="0.15">
      <c r="D3908" s="141"/>
    </row>
    <row r="3909" spans="4:4" x14ac:dyDescent="0.15">
      <c r="D3909" s="141"/>
    </row>
    <row r="3910" spans="4:4" x14ac:dyDescent="0.15">
      <c r="D3910" s="141"/>
    </row>
    <row r="3911" spans="4:4" x14ac:dyDescent="0.15">
      <c r="D3911" s="141"/>
    </row>
    <row r="3912" spans="4:4" x14ac:dyDescent="0.15">
      <c r="D3912" s="141"/>
    </row>
    <row r="3913" spans="4:4" x14ac:dyDescent="0.15">
      <c r="D3913" s="141"/>
    </row>
    <row r="3914" spans="4:4" x14ac:dyDescent="0.15">
      <c r="D3914" s="141"/>
    </row>
    <row r="3915" spans="4:4" x14ac:dyDescent="0.15">
      <c r="D3915" s="141"/>
    </row>
    <row r="3916" spans="4:4" x14ac:dyDescent="0.15">
      <c r="D3916" s="141"/>
    </row>
    <row r="3917" spans="4:4" x14ac:dyDescent="0.15">
      <c r="D3917" s="141"/>
    </row>
    <row r="3918" spans="4:4" x14ac:dyDescent="0.15">
      <c r="D3918" s="141"/>
    </row>
    <row r="3919" spans="4:4" x14ac:dyDescent="0.15">
      <c r="D3919" s="141"/>
    </row>
    <row r="3920" spans="4:4" x14ac:dyDescent="0.15">
      <c r="D3920" s="141"/>
    </row>
    <row r="3921" spans="4:4" x14ac:dyDescent="0.15">
      <c r="D3921" s="141"/>
    </row>
    <row r="3922" spans="4:4" x14ac:dyDescent="0.15">
      <c r="D3922" s="141"/>
    </row>
    <row r="3923" spans="4:4" x14ac:dyDescent="0.15">
      <c r="D3923" s="141"/>
    </row>
    <row r="3924" spans="4:4" x14ac:dyDescent="0.15">
      <c r="D3924" s="141"/>
    </row>
    <row r="3925" spans="4:4" x14ac:dyDescent="0.15">
      <c r="D3925" s="141"/>
    </row>
    <row r="3926" spans="4:4" x14ac:dyDescent="0.15">
      <c r="D3926" s="141"/>
    </row>
    <row r="3927" spans="4:4" x14ac:dyDescent="0.15">
      <c r="D3927" s="141"/>
    </row>
    <row r="3928" spans="4:4" x14ac:dyDescent="0.15">
      <c r="D3928" s="141"/>
    </row>
    <row r="3929" spans="4:4" x14ac:dyDescent="0.15">
      <c r="D3929" s="141"/>
    </row>
    <row r="3930" spans="4:4" x14ac:dyDescent="0.15">
      <c r="D3930" s="141"/>
    </row>
    <row r="3931" spans="4:4" x14ac:dyDescent="0.15">
      <c r="D3931" s="141"/>
    </row>
    <row r="3932" spans="4:4" x14ac:dyDescent="0.15">
      <c r="D3932" s="141"/>
    </row>
    <row r="3933" spans="4:4" x14ac:dyDescent="0.15">
      <c r="D3933" s="141"/>
    </row>
    <row r="3934" spans="4:4" x14ac:dyDescent="0.15">
      <c r="D3934" s="141"/>
    </row>
    <row r="3935" spans="4:4" x14ac:dyDescent="0.15">
      <c r="D3935" s="141"/>
    </row>
    <row r="3936" spans="4:4" x14ac:dyDescent="0.15">
      <c r="D3936" s="141"/>
    </row>
    <row r="3937" spans="4:4" x14ac:dyDescent="0.15">
      <c r="D3937" s="141"/>
    </row>
    <row r="3938" spans="4:4" x14ac:dyDescent="0.15">
      <c r="D3938" s="141"/>
    </row>
    <row r="3939" spans="4:4" x14ac:dyDescent="0.15">
      <c r="D3939" s="141"/>
    </row>
    <row r="3940" spans="4:4" x14ac:dyDescent="0.15">
      <c r="D3940" s="141"/>
    </row>
    <row r="3941" spans="4:4" x14ac:dyDescent="0.15">
      <c r="D3941" s="141"/>
    </row>
    <row r="3942" spans="4:4" x14ac:dyDescent="0.15">
      <c r="D3942" s="141"/>
    </row>
    <row r="3943" spans="4:4" x14ac:dyDescent="0.15">
      <c r="D3943" s="141"/>
    </row>
    <row r="3944" spans="4:4" x14ac:dyDescent="0.15">
      <c r="D3944" s="141"/>
    </row>
    <row r="3945" spans="4:4" x14ac:dyDescent="0.15">
      <c r="D3945" s="141"/>
    </row>
    <row r="3946" spans="4:4" x14ac:dyDescent="0.15">
      <c r="D3946" s="141"/>
    </row>
    <row r="3947" spans="4:4" x14ac:dyDescent="0.15">
      <c r="D3947" s="141"/>
    </row>
    <row r="3948" spans="4:4" x14ac:dyDescent="0.15">
      <c r="D3948" s="141"/>
    </row>
    <row r="3949" spans="4:4" x14ac:dyDescent="0.15">
      <c r="D3949" s="141"/>
    </row>
    <row r="3950" spans="4:4" x14ac:dyDescent="0.15">
      <c r="D3950" s="141"/>
    </row>
    <row r="3951" spans="4:4" x14ac:dyDescent="0.15">
      <c r="D3951" s="141"/>
    </row>
    <row r="3952" spans="4:4" x14ac:dyDescent="0.15">
      <c r="D3952" s="141"/>
    </row>
    <row r="3953" spans="4:4" x14ac:dyDescent="0.15">
      <c r="D3953" s="141"/>
    </row>
    <row r="3954" spans="4:4" x14ac:dyDescent="0.15">
      <c r="D3954" s="141"/>
    </row>
    <row r="3955" spans="4:4" x14ac:dyDescent="0.15">
      <c r="D3955" s="141"/>
    </row>
    <row r="3956" spans="4:4" x14ac:dyDescent="0.15">
      <c r="D3956" s="141"/>
    </row>
    <row r="3957" spans="4:4" x14ac:dyDescent="0.15">
      <c r="D3957" s="141"/>
    </row>
    <row r="3958" spans="4:4" x14ac:dyDescent="0.15">
      <c r="D3958" s="141"/>
    </row>
    <row r="3959" spans="4:4" x14ac:dyDescent="0.15">
      <c r="D3959" s="141"/>
    </row>
    <row r="3960" spans="4:4" x14ac:dyDescent="0.15">
      <c r="D3960" s="141"/>
    </row>
    <row r="3961" spans="4:4" x14ac:dyDescent="0.15">
      <c r="D3961" s="141"/>
    </row>
    <row r="3962" spans="4:4" x14ac:dyDescent="0.15">
      <c r="D3962" s="141"/>
    </row>
    <row r="3963" spans="4:4" x14ac:dyDescent="0.15">
      <c r="D3963" s="141"/>
    </row>
    <row r="3964" spans="4:4" x14ac:dyDescent="0.15">
      <c r="D3964" s="141"/>
    </row>
    <row r="3965" spans="4:4" x14ac:dyDescent="0.15">
      <c r="D3965" s="141"/>
    </row>
    <row r="3966" spans="4:4" x14ac:dyDescent="0.15">
      <c r="D3966" s="141"/>
    </row>
    <row r="3967" spans="4:4" x14ac:dyDescent="0.15">
      <c r="D3967" s="141"/>
    </row>
    <row r="3968" spans="4:4" x14ac:dyDescent="0.15">
      <c r="D3968" s="141"/>
    </row>
    <row r="3969" spans="4:4" x14ac:dyDescent="0.15">
      <c r="D3969" s="141"/>
    </row>
    <row r="3970" spans="4:4" x14ac:dyDescent="0.15">
      <c r="D3970" s="141"/>
    </row>
    <row r="3971" spans="4:4" x14ac:dyDescent="0.15">
      <c r="D3971" s="141"/>
    </row>
    <row r="3972" spans="4:4" x14ac:dyDescent="0.15">
      <c r="D3972" s="141"/>
    </row>
    <row r="3973" spans="4:4" x14ac:dyDescent="0.15">
      <c r="D3973" s="141"/>
    </row>
    <row r="3974" spans="4:4" x14ac:dyDescent="0.15">
      <c r="D3974" s="141"/>
    </row>
    <row r="3975" spans="4:4" x14ac:dyDescent="0.15">
      <c r="D3975" s="141"/>
    </row>
    <row r="3976" spans="4:4" x14ac:dyDescent="0.15">
      <c r="D3976" s="141"/>
    </row>
    <row r="3977" spans="4:4" x14ac:dyDescent="0.15">
      <c r="D3977" s="141"/>
    </row>
    <row r="3978" spans="4:4" x14ac:dyDescent="0.15">
      <c r="D3978" s="141"/>
    </row>
    <row r="3979" spans="4:4" x14ac:dyDescent="0.15">
      <c r="D3979" s="141"/>
    </row>
    <row r="3980" spans="4:4" x14ac:dyDescent="0.15">
      <c r="D3980" s="141"/>
    </row>
    <row r="3981" spans="4:4" x14ac:dyDescent="0.15">
      <c r="D3981" s="141"/>
    </row>
    <row r="3982" spans="4:4" x14ac:dyDescent="0.15">
      <c r="D3982" s="141"/>
    </row>
    <row r="3983" spans="4:4" x14ac:dyDescent="0.15">
      <c r="D3983" s="141"/>
    </row>
    <row r="3984" spans="4:4" x14ac:dyDescent="0.15">
      <c r="D3984" s="141"/>
    </row>
    <row r="3985" spans="4:4" x14ac:dyDescent="0.15">
      <c r="D3985" s="141"/>
    </row>
    <row r="3986" spans="4:4" x14ac:dyDescent="0.15">
      <c r="D3986" s="141"/>
    </row>
    <row r="3987" spans="4:4" x14ac:dyDescent="0.15">
      <c r="D3987" s="141"/>
    </row>
    <row r="3988" spans="4:4" x14ac:dyDescent="0.15">
      <c r="D3988" s="141"/>
    </row>
    <row r="3989" spans="4:4" x14ac:dyDescent="0.15">
      <c r="D3989" s="141"/>
    </row>
    <row r="3990" spans="4:4" x14ac:dyDescent="0.15">
      <c r="D3990" s="141"/>
    </row>
    <row r="3991" spans="4:4" x14ac:dyDescent="0.15">
      <c r="D3991" s="141"/>
    </row>
    <row r="3992" spans="4:4" x14ac:dyDescent="0.15">
      <c r="D3992" s="141"/>
    </row>
    <row r="3993" spans="4:4" x14ac:dyDescent="0.15">
      <c r="D3993" s="141"/>
    </row>
    <row r="3994" spans="4:4" x14ac:dyDescent="0.15">
      <c r="D3994" s="141"/>
    </row>
    <row r="3995" spans="4:4" x14ac:dyDescent="0.15">
      <c r="D3995" s="141"/>
    </row>
    <row r="3996" spans="4:4" x14ac:dyDescent="0.15">
      <c r="D3996" s="141"/>
    </row>
    <row r="3997" spans="4:4" x14ac:dyDescent="0.15">
      <c r="D3997" s="141"/>
    </row>
    <row r="3998" spans="4:4" x14ac:dyDescent="0.15">
      <c r="D3998" s="141"/>
    </row>
    <row r="3999" spans="4:4" x14ac:dyDescent="0.15">
      <c r="D3999" s="141"/>
    </row>
    <row r="4000" spans="4:4" x14ac:dyDescent="0.15">
      <c r="D4000" s="141"/>
    </row>
    <row r="4001" spans="4:4" x14ac:dyDescent="0.15">
      <c r="D4001" s="141"/>
    </row>
    <row r="4002" spans="4:4" x14ac:dyDescent="0.15">
      <c r="D4002" s="141"/>
    </row>
    <row r="4003" spans="4:4" x14ac:dyDescent="0.15">
      <c r="D4003" s="141"/>
    </row>
    <row r="4004" spans="4:4" x14ac:dyDescent="0.15">
      <c r="D4004" s="141"/>
    </row>
    <row r="4005" spans="4:4" x14ac:dyDescent="0.15">
      <c r="D4005" s="141"/>
    </row>
    <row r="4006" spans="4:4" x14ac:dyDescent="0.15">
      <c r="D4006" s="141"/>
    </row>
    <row r="4007" spans="4:4" x14ac:dyDescent="0.15">
      <c r="D4007" s="141"/>
    </row>
    <row r="4008" spans="4:4" x14ac:dyDescent="0.15">
      <c r="D4008" s="141"/>
    </row>
    <row r="4009" spans="4:4" x14ac:dyDescent="0.15">
      <c r="D4009" s="141"/>
    </row>
    <row r="4010" spans="4:4" x14ac:dyDescent="0.15">
      <c r="D4010" s="141"/>
    </row>
    <row r="4011" spans="4:4" x14ac:dyDescent="0.15">
      <c r="D4011" s="141"/>
    </row>
    <row r="4012" spans="4:4" x14ac:dyDescent="0.15">
      <c r="D4012" s="141"/>
    </row>
    <row r="4013" spans="4:4" x14ac:dyDescent="0.15">
      <c r="D4013" s="141"/>
    </row>
    <row r="4014" spans="4:4" x14ac:dyDescent="0.15">
      <c r="D4014" s="141"/>
    </row>
    <row r="4015" spans="4:4" x14ac:dyDescent="0.15">
      <c r="D4015" s="141"/>
    </row>
    <row r="4016" spans="4:4" x14ac:dyDescent="0.15">
      <c r="D4016" s="141"/>
    </row>
    <row r="4017" spans="4:4" x14ac:dyDescent="0.15">
      <c r="D4017" s="141"/>
    </row>
    <row r="4018" spans="4:4" x14ac:dyDescent="0.15">
      <c r="D4018" s="141"/>
    </row>
    <row r="4019" spans="4:4" x14ac:dyDescent="0.15">
      <c r="D4019" s="141"/>
    </row>
    <row r="4020" spans="4:4" x14ac:dyDescent="0.15">
      <c r="D4020" s="141"/>
    </row>
    <row r="4021" spans="4:4" x14ac:dyDescent="0.15">
      <c r="D4021" s="141"/>
    </row>
    <row r="4022" spans="4:4" x14ac:dyDescent="0.15">
      <c r="D4022" s="141"/>
    </row>
    <row r="4023" spans="4:4" x14ac:dyDescent="0.15">
      <c r="D4023" s="141"/>
    </row>
    <row r="4024" spans="4:4" x14ac:dyDescent="0.15">
      <c r="D4024" s="141"/>
    </row>
    <row r="4025" spans="4:4" x14ac:dyDescent="0.15">
      <c r="D4025" s="141"/>
    </row>
    <row r="4026" spans="4:4" x14ac:dyDescent="0.15">
      <c r="D4026" s="141"/>
    </row>
    <row r="4027" spans="4:4" x14ac:dyDescent="0.15">
      <c r="D4027" s="141"/>
    </row>
    <row r="4028" spans="4:4" x14ac:dyDescent="0.15">
      <c r="D4028" s="141"/>
    </row>
    <row r="4029" spans="4:4" x14ac:dyDescent="0.15">
      <c r="D4029" s="141"/>
    </row>
    <row r="4030" spans="4:4" x14ac:dyDescent="0.15">
      <c r="D4030" s="141"/>
    </row>
    <row r="4031" spans="4:4" x14ac:dyDescent="0.15">
      <c r="D4031" s="141"/>
    </row>
    <row r="4032" spans="4:4" x14ac:dyDescent="0.15">
      <c r="D4032" s="141"/>
    </row>
    <row r="4033" spans="4:4" x14ac:dyDescent="0.15">
      <c r="D4033" s="141"/>
    </row>
    <row r="4034" spans="4:4" x14ac:dyDescent="0.15">
      <c r="D4034" s="141"/>
    </row>
    <row r="4035" spans="4:4" x14ac:dyDescent="0.15">
      <c r="D4035" s="141"/>
    </row>
    <row r="4036" spans="4:4" x14ac:dyDescent="0.15">
      <c r="D4036" s="141"/>
    </row>
    <row r="4037" spans="4:4" x14ac:dyDescent="0.15">
      <c r="D4037" s="141"/>
    </row>
    <row r="4038" spans="4:4" x14ac:dyDescent="0.15">
      <c r="D4038" s="141"/>
    </row>
    <row r="4039" spans="4:4" x14ac:dyDescent="0.15">
      <c r="D4039" s="141"/>
    </row>
    <row r="4040" spans="4:4" x14ac:dyDescent="0.15">
      <c r="D4040" s="141"/>
    </row>
    <row r="4041" spans="4:4" x14ac:dyDescent="0.15">
      <c r="D4041" s="141"/>
    </row>
    <row r="4042" spans="4:4" x14ac:dyDescent="0.15">
      <c r="D4042" s="141"/>
    </row>
    <row r="4043" spans="4:4" x14ac:dyDescent="0.15">
      <c r="D4043" s="141"/>
    </row>
    <row r="4044" spans="4:4" x14ac:dyDescent="0.15">
      <c r="D4044" s="141"/>
    </row>
    <row r="4045" spans="4:4" x14ac:dyDescent="0.15">
      <c r="D4045" s="141"/>
    </row>
    <row r="4046" spans="4:4" x14ac:dyDescent="0.15">
      <c r="D4046" s="141"/>
    </row>
    <row r="4047" spans="4:4" x14ac:dyDescent="0.15">
      <c r="D4047" s="141"/>
    </row>
    <row r="4048" spans="4:4" x14ac:dyDescent="0.15">
      <c r="D4048" s="141"/>
    </row>
    <row r="4049" spans="4:4" x14ac:dyDescent="0.15">
      <c r="D4049" s="141"/>
    </row>
    <row r="4050" spans="4:4" x14ac:dyDescent="0.15">
      <c r="D4050" s="141"/>
    </row>
    <row r="4051" spans="4:4" x14ac:dyDescent="0.15">
      <c r="D4051" s="141"/>
    </row>
    <row r="4052" spans="4:4" x14ac:dyDescent="0.15">
      <c r="D4052" s="141"/>
    </row>
    <row r="4053" spans="4:4" x14ac:dyDescent="0.15">
      <c r="D4053" s="141"/>
    </row>
    <row r="4054" spans="4:4" x14ac:dyDescent="0.15">
      <c r="D4054" s="141"/>
    </row>
    <row r="4055" spans="4:4" x14ac:dyDescent="0.15">
      <c r="D4055" s="141"/>
    </row>
    <row r="4056" spans="4:4" x14ac:dyDescent="0.15">
      <c r="D4056" s="141"/>
    </row>
    <row r="4057" spans="4:4" x14ac:dyDescent="0.15">
      <c r="D4057" s="141"/>
    </row>
    <row r="4058" spans="4:4" x14ac:dyDescent="0.15">
      <c r="D4058" s="141"/>
    </row>
    <row r="4059" spans="4:4" x14ac:dyDescent="0.15">
      <c r="D4059" s="141"/>
    </row>
    <row r="4060" spans="4:4" x14ac:dyDescent="0.15">
      <c r="D4060" s="141"/>
    </row>
    <row r="4061" spans="4:4" x14ac:dyDescent="0.15">
      <c r="D4061" s="141"/>
    </row>
    <row r="4062" spans="4:4" x14ac:dyDescent="0.15">
      <c r="D4062" s="141"/>
    </row>
    <row r="4063" spans="4:4" x14ac:dyDescent="0.15">
      <c r="D4063" s="141"/>
    </row>
    <row r="4064" spans="4:4" x14ac:dyDescent="0.15">
      <c r="D4064" s="141"/>
    </row>
    <row r="4065" spans="4:4" x14ac:dyDescent="0.15">
      <c r="D4065" s="141"/>
    </row>
    <row r="4066" spans="4:4" x14ac:dyDescent="0.15">
      <c r="D4066" s="141"/>
    </row>
    <row r="4067" spans="4:4" x14ac:dyDescent="0.15">
      <c r="D4067" s="141"/>
    </row>
    <row r="4068" spans="4:4" x14ac:dyDescent="0.15">
      <c r="D4068" s="141"/>
    </row>
    <row r="4069" spans="4:4" x14ac:dyDescent="0.15">
      <c r="D4069" s="141"/>
    </row>
    <row r="4070" spans="4:4" x14ac:dyDescent="0.15">
      <c r="D4070" s="141"/>
    </row>
    <row r="4071" spans="4:4" x14ac:dyDescent="0.15">
      <c r="D4071" s="141"/>
    </row>
    <row r="4072" spans="4:4" x14ac:dyDescent="0.15">
      <c r="D4072" s="141"/>
    </row>
    <row r="4073" spans="4:4" x14ac:dyDescent="0.15">
      <c r="D4073" s="141"/>
    </row>
    <row r="4074" spans="4:4" x14ac:dyDescent="0.15">
      <c r="D4074" s="141"/>
    </row>
    <row r="4075" spans="4:4" x14ac:dyDescent="0.15">
      <c r="D4075" s="141"/>
    </row>
    <row r="4076" spans="4:4" x14ac:dyDescent="0.15">
      <c r="D4076" s="141"/>
    </row>
    <row r="4077" spans="4:4" x14ac:dyDescent="0.15">
      <c r="D4077" s="141"/>
    </row>
    <row r="4078" spans="4:4" x14ac:dyDescent="0.15">
      <c r="D4078" s="141"/>
    </row>
    <row r="4079" spans="4:4" x14ac:dyDescent="0.15">
      <c r="D4079" s="141"/>
    </row>
    <row r="4080" spans="4:4" x14ac:dyDescent="0.15">
      <c r="D4080" s="141"/>
    </row>
    <row r="4081" spans="4:4" x14ac:dyDescent="0.15">
      <c r="D4081" s="141"/>
    </row>
    <row r="4082" spans="4:4" x14ac:dyDescent="0.15">
      <c r="D4082" s="141"/>
    </row>
    <row r="4083" spans="4:4" x14ac:dyDescent="0.15">
      <c r="D4083" s="141"/>
    </row>
    <row r="4084" spans="4:4" x14ac:dyDescent="0.15">
      <c r="D4084" s="141"/>
    </row>
    <row r="4085" spans="4:4" x14ac:dyDescent="0.15">
      <c r="D4085" s="141"/>
    </row>
    <row r="4086" spans="4:4" x14ac:dyDescent="0.15">
      <c r="D4086" s="141"/>
    </row>
    <row r="4087" spans="4:4" x14ac:dyDescent="0.15">
      <c r="D4087" s="141"/>
    </row>
    <row r="4088" spans="4:4" x14ac:dyDescent="0.15">
      <c r="D4088" s="141"/>
    </row>
    <row r="4089" spans="4:4" x14ac:dyDescent="0.15">
      <c r="D4089" s="141"/>
    </row>
    <row r="4090" spans="4:4" x14ac:dyDescent="0.15">
      <c r="D4090" s="141"/>
    </row>
    <row r="4091" spans="4:4" x14ac:dyDescent="0.15">
      <c r="D4091" s="141"/>
    </row>
    <row r="4092" spans="4:4" x14ac:dyDescent="0.15">
      <c r="D4092" s="141"/>
    </row>
    <row r="4093" spans="4:4" x14ac:dyDescent="0.15">
      <c r="D4093" s="141"/>
    </row>
    <row r="4094" spans="4:4" x14ac:dyDescent="0.15">
      <c r="D4094" s="141"/>
    </row>
    <row r="4095" spans="4:4" x14ac:dyDescent="0.15">
      <c r="D4095" s="141"/>
    </row>
    <row r="4096" spans="4:4" x14ac:dyDescent="0.15">
      <c r="D4096" s="141"/>
    </row>
    <row r="4097" spans="4:4" x14ac:dyDescent="0.15">
      <c r="D4097" s="141"/>
    </row>
    <row r="4098" spans="4:4" x14ac:dyDescent="0.15">
      <c r="D4098" s="141"/>
    </row>
    <row r="4099" spans="4:4" x14ac:dyDescent="0.15">
      <c r="D4099" s="141"/>
    </row>
    <row r="4100" spans="4:4" x14ac:dyDescent="0.15">
      <c r="D4100" s="141"/>
    </row>
    <row r="4101" spans="4:4" x14ac:dyDescent="0.15">
      <c r="D4101" s="141"/>
    </row>
    <row r="4102" spans="4:4" x14ac:dyDescent="0.15">
      <c r="D4102" s="141"/>
    </row>
    <row r="4103" spans="4:4" x14ac:dyDescent="0.15">
      <c r="D4103" s="141"/>
    </row>
    <row r="4104" spans="4:4" x14ac:dyDescent="0.15">
      <c r="D4104" s="141"/>
    </row>
    <row r="4105" spans="4:4" x14ac:dyDescent="0.15">
      <c r="D4105" s="141"/>
    </row>
    <row r="4106" spans="4:4" x14ac:dyDescent="0.15">
      <c r="D4106" s="141"/>
    </row>
    <row r="4107" spans="4:4" x14ac:dyDescent="0.15">
      <c r="D4107" s="141"/>
    </row>
    <row r="4108" spans="4:4" x14ac:dyDescent="0.15">
      <c r="D4108" s="141"/>
    </row>
    <row r="4109" spans="4:4" x14ac:dyDescent="0.15">
      <c r="D4109" s="141"/>
    </row>
    <row r="4110" spans="4:4" x14ac:dyDescent="0.15">
      <c r="D4110" s="141"/>
    </row>
    <row r="4111" spans="4:4" x14ac:dyDescent="0.15">
      <c r="D4111" s="141"/>
    </row>
    <row r="4112" spans="4:4" x14ac:dyDescent="0.15">
      <c r="D4112" s="141"/>
    </row>
    <row r="4113" spans="4:4" x14ac:dyDescent="0.15">
      <c r="D4113" s="141"/>
    </row>
    <row r="4114" spans="4:4" x14ac:dyDescent="0.15">
      <c r="D4114" s="141"/>
    </row>
    <row r="4115" spans="4:4" x14ac:dyDescent="0.15">
      <c r="D4115" s="141"/>
    </row>
    <row r="4116" spans="4:4" x14ac:dyDescent="0.15">
      <c r="D4116" s="141"/>
    </row>
    <row r="4117" spans="4:4" x14ac:dyDescent="0.15">
      <c r="D4117" s="141"/>
    </row>
    <row r="4118" spans="4:4" x14ac:dyDescent="0.15">
      <c r="D4118" s="141"/>
    </row>
    <row r="4119" spans="4:4" x14ac:dyDescent="0.15">
      <c r="D4119" s="141"/>
    </row>
    <row r="4120" spans="4:4" x14ac:dyDescent="0.15">
      <c r="D4120" s="141"/>
    </row>
    <row r="4121" spans="4:4" x14ac:dyDescent="0.15">
      <c r="D4121" s="141"/>
    </row>
    <row r="4122" spans="4:4" x14ac:dyDescent="0.15">
      <c r="D4122" s="141"/>
    </row>
    <row r="4123" spans="4:4" x14ac:dyDescent="0.15">
      <c r="D4123" s="141"/>
    </row>
    <row r="4124" spans="4:4" x14ac:dyDescent="0.15">
      <c r="D4124" s="141"/>
    </row>
    <row r="4125" spans="4:4" x14ac:dyDescent="0.15">
      <c r="D4125" s="141"/>
    </row>
    <row r="4126" spans="4:4" x14ac:dyDescent="0.15">
      <c r="D4126" s="141"/>
    </row>
    <row r="4127" spans="4:4" x14ac:dyDescent="0.15">
      <c r="D4127" s="141"/>
    </row>
    <row r="4128" spans="4:4" x14ac:dyDescent="0.15">
      <c r="D4128" s="141"/>
    </row>
    <row r="4129" spans="4:4" x14ac:dyDescent="0.15">
      <c r="D4129" s="141"/>
    </row>
    <row r="4130" spans="4:4" x14ac:dyDescent="0.15">
      <c r="D4130" s="141"/>
    </row>
    <row r="4131" spans="4:4" x14ac:dyDescent="0.15">
      <c r="D4131" s="141"/>
    </row>
    <row r="4132" spans="4:4" x14ac:dyDescent="0.15">
      <c r="D4132" s="141"/>
    </row>
    <row r="4133" spans="4:4" x14ac:dyDescent="0.15">
      <c r="D4133" s="141"/>
    </row>
    <row r="4134" spans="4:4" x14ac:dyDescent="0.15">
      <c r="D4134" s="141"/>
    </row>
    <row r="4135" spans="4:4" x14ac:dyDescent="0.15">
      <c r="D4135" s="141"/>
    </row>
    <row r="4136" spans="4:4" x14ac:dyDescent="0.15">
      <c r="D4136" s="141"/>
    </row>
    <row r="4137" spans="4:4" x14ac:dyDescent="0.15">
      <c r="D4137" s="141"/>
    </row>
    <row r="4138" spans="4:4" x14ac:dyDescent="0.15">
      <c r="D4138" s="141"/>
    </row>
    <row r="4139" spans="4:4" x14ac:dyDescent="0.15">
      <c r="D4139" s="141"/>
    </row>
    <row r="4140" spans="4:4" x14ac:dyDescent="0.15">
      <c r="D4140" s="141"/>
    </row>
    <row r="4141" spans="4:4" x14ac:dyDescent="0.15">
      <c r="D4141" s="141"/>
    </row>
    <row r="4142" spans="4:4" x14ac:dyDescent="0.15">
      <c r="D4142" s="141"/>
    </row>
    <row r="4143" spans="4:4" x14ac:dyDescent="0.15">
      <c r="D4143" s="141"/>
    </row>
    <row r="4144" spans="4:4" x14ac:dyDescent="0.15">
      <c r="D4144" s="141"/>
    </row>
    <row r="4145" spans="4:4" x14ac:dyDescent="0.15">
      <c r="D4145" s="141"/>
    </row>
    <row r="4146" spans="4:4" x14ac:dyDescent="0.15">
      <c r="D4146" s="141"/>
    </row>
    <row r="4147" spans="4:4" x14ac:dyDescent="0.15">
      <c r="D4147" s="141"/>
    </row>
    <row r="4148" spans="4:4" x14ac:dyDescent="0.15">
      <c r="D4148" s="141"/>
    </row>
    <row r="4149" spans="4:4" x14ac:dyDescent="0.15">
      <c r="D4149" s="141"/>
    </row>
    <row r="4150" spans="4:4" x14ac:dyDescent="0.15">
      <c r="D4150" s="141"/>
    </row>
    <row r="4151" spans="4:4" x14ac:dyDescent="0.15">
      <c r="D4151" s="141"/>
    </row>
    <row r="4152" spans="4:4" x14ac:dyDescent="0.15">
      <c r="D4152" s="141"/>
    </row>
    <row r="4153" spans="4:4" x14ac:dyDescent="0.15">
      <c r="D4153" s="141"/>
    </row>
    <row r="4154" spans="4:4" x14ac:dyDescent="0.15">
      <c r="D4154" s="141"/>
    </row>
    <row r="4155" spans="4:4" x14ac:dyDescent="0.15">
      <c r="D4155" s="141"/>
    </row>
    <row r="4156" spans="4:4" x14ac:dyDescent="0.15">
      <c r="D4156" s="141"/>
    </row>
    <row r="4157" spans="4:4" x14ac:dyDescent="0.15">
      <c r="D4157" s="141"/>
    </row>
    <row r="4158" spans="4:4" x14ac:dyDescent="0.15">
      <c r="D4158" s="141"/>
    </row>
    <row r="4159" spans="4:4" x14ac:dyDescent="0.15">
      <c r="D4159" s="141"/>
    </row>
    <row r="4160" spans="4:4" x14ac:dyDescent="0.15">
      <c r="D4160" s="141"/>
    </row>
    <row r="4161" spans="4:4" x14ac:dyDescent="0.15">
      <c r="D4161" s="141"/>
    </row>
    <row r="4162" spans="4:4" x14ac:dyDescent="0.15">
      <c r="D4162" s="141"/>
    </row>
    <row r="4163" spans="4:4" x14ac:dyDescent="0.15">
      <c r="D4163" s="141"/>
    </row>
    <row r="4164" spans="4:4" x14ac:dyDescent="0.15">
      <c r="D4164" s="141"/>
    </row>
    <row r="4165" spans="4:4" x14ac:dyDescent="0.15">
      <c r="D4165" s="141"/>
    </row>
    <row r="4166" spans="4:4" x14ac:dyDescent="0.15">
      <c r="D4166" s="141"/>
    </row>
    <row r="4167" spans="4:4" x14ac:dyDescent="0.15">
      <c r="D4167" s="141"/>
    </row>
    <row r="4168" spans="4:4" x14ac:dyDescent="0.15">
      <c r="D4168" s="141"/>
    </row>
    <row r="4169" spans="4:4" x14ac:dyDescent="0.15">
      <c r="D4169" s="141"/>
    </row>
    <row r="4170" spans="4:4" x14ac:dyDescent="0.15">
      <c r="D4170" s="141"/>
    </row>
    <row r="4171" spans="4:4" x14ac:dyDescent="0.15">
      <c r="D4171" s="141"/>
    </row>
    <row r="4172" spans="4:4" x14ac:dyDescent="0.15">
      <c r="D4172" s="141"/>
    </row>
    <row r="4173" spans="4:4" x14ac:dyDescent="0.15">
      <c r="D4173" s="141"/>
    </row>
    <row r="4174" spans="4:4" x14ac:dyDescent="0.15">
      <c r="D4174" s="141"/>
    </row>
    <row r="4175" spans="4:4" x14ac:dyDescent="0.15">
      <c r="D4175" s="141"/>
    </row>
    <row r="4176" spans="4:4" x14ac:dyDescent="0.15">
      <c r="D4176" s="141"/>
    </row>
    <row r="4177" spans="4:4" x14ac:dyDescent="0.15">
      <c r="D4177" s="141"/>
    </row>
    <row r="4178" spans="4:4" x14ac:dyDescent="0.15">
      <c r="D4178" s="141"/>
    </row>
    <row r="4179" spans="4:4" x14ac:dyDescent="0.15">
      <c r="D4179" s="141"/>
    </row>
    <row r="4180" spans="4:4" x14ac:dyDescent="0.15">
      <c r="D4180" s="141"/>
    </row>
    <row r="4181" spans="4:4" x14ac:dyDescent="0.15">
      <c r="D4181" s="141"/>
    </row>
    <row r="4182" spans="4:4" x14ac:dyDescent="0.15">
      <c r="D4182" s="141"/>
    </row>
    <row r="4183" spans="4:4" x14ac:dyDescent="0.15">
      <c r="D4183" s="141"/>
    </row>
    <row r="4184" spans="4:4" x14ac:dyDescent="0.15">
      <c r="D4184" s="141"/>
    </row>
    <row r="4185" spans="4:4" x14ac:dyDescent="0.15">
      <c r="D4185" s="141"/>
    </row>
    <row r="4186" spans="4:4" x14ac:dyDescent="0.15">
      <c r="D4186" s="141"/>
    </row>
    <row r="4187" spans="4:4" x14ac:dyDescent="0.15">
      <c r="D4187" s="141"/>
    </row>
    <row r="4188" spans="4:4" x14ac:dyDescent="0.15">
      <c r="D4188" s="141"/>
    </row>
    <row r="4189" spans="4:4" x14ac:dyDescent="0.15">
      <c r="D4189" s="141"/>
    </row>
    <row r="4190" spans="4:4" x14ac:dyDescent="0.15">
      <c r="D4190" s="141"/>
    </row>
    <row r="4191" spans="4:4" x14ac:dyDescent="0.15">
      <c r="D4191" s="141"/>
    </row>
    <row r="4192" spans="4:4" x14ac:dyDescent="0.15">
      <c r="D4192" s="141"/>
    </row>
    <row r="4193" spans="4:4" x14ac:dyDescent="0.15">
      <c r="D4193" s="141"/>
    </row>
    <row r="4194" spans="4:4" x14ac:dyDescent="0.15">
      <c r="D4194" s="141"/>
    </row>
    <row r="4195" spans="4:4" x14ac:dyDescent="0.15">
      <c r="D4195" s="141"/>
    </row>
    <row r="4196" spans="4:4" x14ac:dyDescent="0.15">
      <c r="D4196" s="141"/>
    </row>
    <row r="4197" spans="4:4" x14ac:dyDescent="0.15">
      <c r="D4197" s="141"/>
    </row>
    <row r="4198" spans="4:4" x14ac:dyDescent="0.15">
      <c r="D4198" s="141"/>
    </row>
    <row r="4199" spans="4:4" x14ac:dyDescent="0.15">
      <c r="D4199" s="141"/>
    </row>
    <row r="4200" spans="4:4" x14ac:dyDescent="0.15">
      <c r="D4200" s="141"/>
    </row>
    <row r="4201" spans="4:4" x14ac:dyDescent="0.15">
      <c r="D4201" s="141"/>
    </row>
    <row r="4202" spans="4:4" x14ac:dyDescent="0.15">
      <c r="D4202" s="141"/>
    </row>
    <row r="4203" spans="4:4" x14ac:dyDescent="0.15">
      <c r="D4203" s="141"/>
    </row>
    <row r="4204" spans="4:4" x14ac:dyDescent="0.15">
      <c r="D4204" s="141"/>
    </row>
    <row r="4205" spans="4:4" x14ac:dyDescent="0.15">
      <c r="D4205" s="141"/>
    </row>
    <row r="4206" spans="4:4" x14ac:dyDescent="0.15">
      <c r="D4206" s="141"/>
    </row>
    <row r="4207" spans="4:4" x14ac:dyDescent="0.15">
      <c r="D4207" s="141"/>
    </row>
    <row r="4208" spans="4:4" x14ac:dyDescent="0.15">
      <c r="D4208" s="141"/>
    </row>
    <row r="4209" spans="4:4" x14ac:dyDescent="0.15">
      <c r="D4209" s="141"/>
    </row>
    <row r="4210" spans="4:4" x14ac:dyDescent="0.15">
      <c r="D4210" s="141"/>
    </row>
    <row r="4211" spans="4:4" x14ac:dyDescent="0.15">
      <c r="D4211" s="141"/>
    </row>
    <row r="4212" spans="4:4" x14ac:dyDescent="0.15">
      <c r="D4212" s="141"/>
    </row>
    <row r="4213" spans="4:4" x14ac:dyDescent="0.15">
      <c r="D4213" s="141"/>
    </row>
    <row r="4214" spans="4:4" x14ac:dyDescent="0.15">
      <c r="D4214" s="141"/>
    </row>
    <row r="4215" spans="4:4" x14ac:dyDescent="0.15">
      <c r="D4215" s="141"/>
    </row>
    <row r="4216" spans="4:4" x14ac:dyDescent="0.15">
      <c r="D4216" s="141"/>
    </row>
    <row r="4217" spans="4:4" x14ac:dyDescent="0.15">
      <c r="D4217" s="141"/>
    </row>
    <row r="4218" spans="4:4" x14ac:dyDescent="0.15">
      <c r="D4218" s="141"/>
    </row>
    <row r="4219" spans="4:4" x14ac:dyDescent="0.15">
      <c r="D4219" s="141"/>
    </row>
    <row r="4220" spans="4:4" x14ac:dyDescent="0.15">
      <c r="D4220" s="141"/>
    </row>
    <row r="4221" spans="4:4" x14ac:dyDescent="0.15">
      <c r="D4221" s="141"/>
    </row>
    <row r="4222" spans="4:4" x14ac:dyDescent="0.15">
      <c r="D4222" s="141"/>
    </row>
    <row r="4223" spans="4:4" x14ac:dyDescent="0.15">
      <c r="D4223" s="141"/>
    </row>
    <row r="4224" spans="4:4" x14ac:dyDescent="0.15">
      <c r="D4224" s="141"/>
    </row>
    <row r="4225" spans="4:4" x14ac:dyDescent="0.15">
      <c r="D4225" s="141"/>
    </row>
    <row r="4226" spans="4:4" x14ac:dyDescent="0.15">
      <c r="D4226" s="141"/>
    </row>
    <row r="4227" spans="4:4" x14ac:dyDescent="0.15">
      <c r="D4227" s="141"/>
    </row>
    <row r="4228" spans="4:4" x14ac:dyDescent="0.15">
      <c r="D4228" s="141"/>
    </row>
    <row r="4229" spans="4:4" x14ac:dyDescent="0.15">
      <c r="D4229" s="141"/>
    </row>
    <row r="4230" spans="4:4" x14ac:dyDescent="0.15">
      <c r="D4230" s="141"/>
    </row>
    <row r="4231" spans="4:4" x14ac:dyDescent="0.15">
      <c r="D4231" s="141"/>
    </row>
    <row r="4232" spans="4:4" x14ac:dyDescent="0.15">
      <c r="D4232" s="141"/>
    </row>
    <row r="4233" spans="4:4" x14ac:dyDescent="0.15">
      <c r="D4233" s="141"/>
    </row>
    <row r="4234" spans="4:4" x14ac:dyDescent="0.15">
      <c r="D4234" s="141"/>
    </row>
    <row r="4235" spans="4:4" x14ac:dyDescent="0.15">
      <c r="D4235" s="141"/>
    </row>
    <row r="4236" spans="4:4" x14ac:dyDescent="0.15">
      <c r="D4236" s="141"/>
    </row>
    <row r="4237" spans="4:4" x14ac:dyDescent="0.15">
      <c r="D4237" s="141"/>
    </row>
    <row r="4238" spans="4:4" x14ac:dyDescent="0.15">
      <c r="D4238" s="141"/>
    </row>
    <row r="4239" spans="4:4" x14ac:dyDescent="0.15">
      <c r="D4239" s="141"/>
    </row>
    <row r="4240" spans="4:4" x14ac:dyDescent="0.15">
      <c r="D4240" s="141"/>
    </row>
    <row r="4241" spans="4:4" x14ac:dyDescent="0.15">
      <c r="D4241" s="141"/>
    </row>
    <row r="4242" spans="4:4" x14ac:dyDescent="0.15">
      <c r="D4242" s="141"/>
    </row>
    <row r="4243" spans="4:4" x14ac:dyDescent="0.15">
      <c r="D4243" s="141"/>
    </row>
    <row r="4244" spans="4:4" x14ac:dyDescent="0.15">
      <c r="D4244" s="141"/>
    </row>
    <row r="4245" spans="4:4" x14ac:dyDescent="0.15">
      <c r="D4245" s="141"/>
    </row>
    <row r="4246" spans="4:4" x14ac:dyDescent="0.15">
      <c r="D4246" s="141"/>
    </row>
    <row r="4247" spans="4:4" x14ac:dyDescent="0.15">
      <c r="D4247" s="141"/>
    </row>
    <row r="4248" spans="4:4" x14ac:dyDescent="0.15">
      <c r="D4248" s="141"/>
    </row>
    <row r="4249" spans="4:4" x14ac:dyDescent="0.15">
      <c r="D4249" s="141"/>
    </row>
    <row r="4250" spans="4:4" x14ac:dyDescent="0.15">
      <c r="D4250" s="141"/>
    </row>
    <row r="4251" spans="4:4" x14ac:dyDescent="0.15">
      <c r="D4251" s="141"/>
    </row>
    <row r="4252" spans="4:4" x14ac:dyDescent="0.15">
      <c r="D4252" s="141"/>
    </row>
    <row r="4253" spans="4:4" x14ac:dyDescent="0.15">
      <c r="D4253" s="141"/>
    </row>
    <row r="4254" spans="4:4" x14ac:dyDescent="0.15">
      <c r="D4254" s="141"/>
    </row>
    <row r="4255" spans="4:4" x14ac:dyDescent="0.15">
      <c r="D4255" s="141"/>
    </row>
    <row r="4256" spans="4:4" x14ac:dyDescent="0.15">
      <c r="D4256" s="141"/>
    </row>
    <row r="4257" spans="4:4" x14ac:dyDescent="0.15">
      <c r="D4257" s="141"/>
    </row>
    <row r="4258" spans="4:4" x14ac:dyDescent="0.15">
      <c r="D4258" s="141"/>
    </row>
    <row r="4259" spans="4:4" x14ac:dyDescent="0.15">
      <c r="D4259" s="141"/>
    </row>
    <row r="4260" spans="4:4" x14ac:dyDescent="0.15">
      <c r="D4260" s="141"/>
    </row>
    <row r="4261" spans="4:4" x14ac:dyDescent="0.15">
      <c r="D4261" s="141"/>
    </row>
    <row r="4262" spans="4:4" x14ac:dyDescent="0.15">
      <c r="D4262" s="141"/>
    </row>
    <row r="4263" spans="4:4" x14ac:dyDescent="0.15">
      <c r="D4263" s="141"/>
    </row>
    <row r="4264" spans="4:4" x14ac:dyDescent="0.15">
      <c r="D4264" s="141"/>
    </row>
    <row r="4265" spans="4:4" x14ac:dyDescent="0.15">
      <c r="D4265" s="141"/>
    </row>
    <row r="4266" spans="4:4" x14ac:dyDescent="0.15">
      <c r="D4266" s="141"/>
    </row>
    <row r="4267" spans="4:4" x14ac:dyDescent="0.15">
      <c r="D4267" s="141"/>
    </row>
    <row r="4268" spans="4:4" x14ac:dyDescent="0.15">
      <c r="D4268" s="141"/>
    </row>
    <row r="4269" spans="4:4" x14ac:dyDescent="0.15">
      <c r="D4269" s="141"/>
    </row>
    <row r="4270" spans="4:4" x14ac:dyDescent="0.15">
      <c r="D4270" s="141"/>
    </row>
    <row r="4271" spans="4:4" x14ac:dyDescent="0.15">
      <c r="D4271" s="141"/>
    </row>
    <row r="4272" spans="4:4" x14ac:dyDescent="0.15">
      <c r="D4272" s="141"/>
    </row>
    <row r="4273" spans="4:4" x14ac:dyDescent="0.15">
      <c r="D4273" s="141"/>
    </row>
    <row r="4274" spans="4:4" x14ac:dyDescent="0.15">
      <c r="D4274" s="141"/>
    </row>
    <row r="4275" spans="4:4" x14ac:dyDescent="0.15">
      <c r="D4275" s="141"/>
    </row>
    <row r="4276" spans="4:4" x14ac:dyDescent="0.15">
      <c r="D4276" s="141"/>
    </row>
    <row r="4277" spans="4:4" x14ac:dyDescent="0.15">
      <c r="D4277" s="141"/>
    </row>
    <row r="4278" spans="4:4" x14ac:dyDescent="0.15">
      <c r="D4278" s="141"/>
    </row>
    <row r="4279" spans="4:4" x14ac:dyDescent="0.15">
      <c r="D4279" s="141"/>
    </row>
    <row r="4280" spans="4:4" x14ac:dyDescent="0.15">
      <c r="D4280" s="141"/>
    </row>
    <row r="4281" spans="4:4" x14ac:dyDescent="0.15">
      <c r="D4281" s="141"/>
    </row>
    <row r="4282" spans="4:4" x14ac:dyDescent="0.15">
      <c r="D4282" s="141"/>
    </row>
    <row r="4283" spans="4:4" x14ac:dyDescent="0.15">
      <c r="D4283" s="141"/>
    </row>
    <row r="4284" spans="4:4" x14ac:dyDescent="0.15">
      <c r="D4284" s="141"/>
    </row>
    <row r="4285" spans="4:4" x14ac:dyDescent="0.15">
      <c r="D4285" s="141"/>
    </row>
    <row r="4286" spans="4:4" x14ac:dyDescent="0.15">
      <c r="D4286" s="141"/>
    </row>
    <row r="4287" spans="4:4" x14ac:dyDescent="0.15">
      <c r="D4287" s="141"/>
    </row>
    <row r="4288" spans="4:4" x14ac:dyDescent="0.15">
      <c r="D4288" s="141"/>
    </row>
    <row r="4289" spans="4:4" x14ac:dyDescent="0.15">
      <c r="D4289" s="141"/>
    </row>
    <row r="4290" spans="4:4" x14ac:dyDescent="0.15">
      <c r="D4290" s="141"/>
    </row>
    <row r="4291" spans="4:4" x14ac:dyDescent="0.15">
      <c r="D4291" s="141"/>
    </row>
    <row r="4292" spans="4:4" x14ac:dyDescent="0.15">
      <c r="D4292" s="141"/>
    </row>
    <row r="4293" spans="4:4" x14ac:dyDescent="0.15">
      <c r="D4293" s="141"/>
    </row>
    <row r="4294" spans="4:4" x14ac:dyDescent="0.15">
      <c r="D4294" s="141"/>
    </row>
    <row r="4295" spans="4:4" x14ac:dyDescent="0.15">
      <c r="D4295" s="141"/>
    </row>
    <row r="4296" spans="4:4" x14ac:dyDescent="0.15">
      <c r="D4296" s="141"/>
    </row>
    <row r="4297" spans="4:4" x14ac:dyDescent="0.15">
      <c r="D4297" s="141"/>
    </row>
    <row r="4298" spans="4:4" x14ac:dyDescent="0.15">
      <c r="D4298" s="141"/>
    </row>
    <row r="4299" spans="4:4" x14ac:dyDescent="0.15">
      <c r="D4299" s="141"/>
    </row>
    <row r="4300" spans="4:4" x14ac:dyDescent="0.15">
      <c r="D4300" s="141"/>
    </row>
    <row r="4301" spans="4:4" x14ac:dyDescent="0.15">
      <c r="D4301" s="141"/>
    </row>
    <row r="4302" spans="4:4" x14ac:dyDescent="0.15">
      <c r="D4302" s="141"/>
    </row>
    <row r="4303" spans="4:4" x14ac:dyDescent="0.15">
      <c r="D4303" s="141"/>
    </row>
    <row r="4304" spans="4:4" x14ac:dyDescent="0.15">
      <c r="D4304" s="141"/>
    </row>
    <row r="4305" spans="4:4" x14ac:dyDescent="0.15">
      <c r="D4305" s="141"/>
    </row>
    <row r="4306" spans="4:4" x14ac:dyDescent="0.15">
      <c r="D4306" s="141"/>
    </row>
    <row r="4307" spans="4:4" x14ac:dyDescent="0.15">
      <c r="D4307" s="141"/>
    </row>
    <row r="4308" spans="4:4" x14ac:dyDescent="0.15">
      <c r="D4308" s="141"/>
    </row>
    <row r="4309" spans="4:4" x14ac:dyDescent="0.15">
      <c r="D4309" s="141"/>
    </row>
    <row r="4310" spans="4:4" x14ac:dyDescent="0.15">
      <c r="D4310" s="141"/>
    </row>
    <row r="4311" spans="4:4" x14ac:dyDescent="0.15">
      <c r="D4311" s="141"/>
    </row>
    <row r="4312" spans="4:4" x14ac:dyDescent="0.15">
      <c r="D4312" s="141"/>
    </row>
    <row r="4313" spans="4:4" x14ac:dyDescent="0.15">
      <c r="D4313" s="141"/>
    </row>
    <row r="4314" spans="4:4" x14ac:dyDescent="0.15">
      <c r="D4314" s="141"/>
    </row>
    <row r="4315" spans="4:4" x14ac:dyDescent="0.15">
      <c r="D4315" s="141"/>
    </row>
    <row r="4316" spans="4:4" x14ac:dyDescent="0.15">
      <c r="D4316" s="141"/>
    </row>
    <row r="4317" spans="4:4" x14ac:dyDescent="0.15">
      <c r="D4317" s="141"/>
    </row>
    <row r="4318" spans="4:4" x14ac:dyDescent="0.15">
      <c r="D4318" s="141"/>
    </row>
    <row r="4319" spans="4:4" x14ac:dyDescent="0.15">
      <c r="D4319" s="141"/>
    </row>
    <row r="4320" spans="4:4" x14ac:dyDescent="0.15">
      <c r="D4320" s="141"/>
    </row>
    <row r="4321" spans="4:4" x14ac:dyDescent="0.15">
      <c r="D4321" s="141"/>
    </row>
    <row r="4322" spans="4:4" x14ac:dyDescent="0.15">
      <c r="D4322" s="141"/>
    </row>
    <row r="4323" spans="4:4" x14ac:dyDescent="0.15">
      <c r="D4323" s="141"/>
    </row>
    <row r="4324" spans="4:4" x14ac:dyDescent="0.15">
      <c r="D4324" s="141"/>
    </row>
    <row r="4325" spans="4:4" x14ac:dyDescent="0.15">
      <c r="D4325" s="141"/>
    </row>
    <row r="4326" spans="4:4" x14ac:dyDescent="0.15">
      <c r="D4326" s="141"/>
    </row>
    <row r="4327" spans="4:4" x14ac:dyDescent="0.15">
      <c r="D4327" s="141"/>
    </row>
    <row r="4328" spans="4:4" x14ac:dyDescent="0.15">
      <c r="D4328" s="141"/>
    </row>
    <row r="4329" spans="4:4" x14ac:dyDescent="0.15">
      <c r="D4329" s="141"/>
    </row>
    <row r="4330" spans="4:4" x14ac:dyDescent="0.15">
      <c r="D4330" s="141"/>
    </row>
    <row r="4331" spans="4:4" x14ac:dyDescent="0.15">
      <c r="D4331" s="141"/>
    </row>
    <row r="4332" spans="4:4" x14ac:dyDescent="0.15">
      <c r="D4332" s="141"/>
    </row>
    <row r="4333" spans="4:4" x14ac:dyDescent="0.15">
      <c r="D4333" s="141"/>
    </row>
    <row r="4334" spans="4:4" x14ac:dyDescent="0.15">
      <c r="D4334" s="141"/>
    </row>
    <row r="4335" spans="4:4" x14ac:dyDescent="0.15">
      <c r="D4335" s="141"/>
    </row>
    <row r="4336" spans="4:4" x14ac:dyDescent="0.15">
      <c r="D4336" s="141"/>
    </row>
    <row r="4337" spans="4:4" x14ac:dyDescent="0.15">
      <c r="D4337" s="141"/>
    </row>
    <row r="4338" spans="4:4" x14ac:dyDescent="0.15">
      <c r="D4338" s="141"/>
    </row>
    <row r="4339" spans="4:4" x14ac:dyDescent="0.15">
      <c r="D4339" s="141"/>
    </row>
    <row r="4340" spans="4:4" x14ac:dyDescent="0.15">
      <c r="D4340" s="141"/>
    </row>
    <row r="4341" spans="4:4" x14ac:dyDescent="0.15">
      <c r="D4341" s="141"/>
    </row>
    <row r="4342" spans="4:4" x14ac:dyDescent="0.15">
      <c r="D4342" s="141"/>
    </row>
    <row r="4343" spans="4:4" x14ac:dyDescent="0.15">
      <c r="D4343" s="141"/>
    </row>
    <row r="4344" spans="4:4" x14ac:dyDescent="0.15">
      <c r="D4344" s="141"/>
    </row>
    <row r="4345" spans="4:4" x14ac:dyDescent="0.15">
      <c r="D4345" s="141"/>
    </row>
    <row r="4346" spans="4:4" x14ac:dyDescent="0.15">
      <c r="D4346" s="141"/>
    </row>
    <row r="4347" spans="4:4" x14ac:dyDescent="0.15">
      <c r="D4347" s="141"/>
    </row>
    <row r="4348" spans="4:4" x14ac:dyDescent="0.15">
      <c r="D4348" s="141"/>
    </row>
    <row r="4349" spans="4:4" x14ac:dyDescent="0.15">
      <c r="D4349" s="141"/>
    </row>
    <row r="4350" spans="4:4" x14ac:dyDescent="0.15">
      <c r="D4350" s="141"/>
    </row>
    <row r="4351" spans="4:4" x14ac:dyDescent="0.15">
      <c r="D4351" s="141"/>
    </row>
    <row r="4352" spans="4:4" x14ac:dyDescent="0.15">
      <c r="D4352" s="141"/>
    </row>
    <row r="4353" spans="4:4" x14ac:dyDescent="0.15">
      <c r="D4353" s="141"/>
    </row>
    <row r="4354" spans="4:4" x14ac:dyDescent="0.15">
      <c r="D4354" s="141"/>
    </row>
    <row r="4355" spans="4:4" x14ac:dyDescent="0.15">
      <c r="D4355" s="141"/>
    </row>
    <row r="4356" spans="4:4" x14ac:dyDescent="0.15">
      <c r="D4356" s="141"/>
    </row>
    <row r="4357" spans="4:4" x14ac:dyDescent="0.15">
      <c r="D4357" s="141"/>
    </row>
    <row r="4358" spans="4:4" x14ac:dyDescent="0.15">
      <c r="D4358" s="141"/>
    </row>
    <row r="4359" spans="4:4" x14ac:dyDescent="0.15">
      <c r="D4359" s="141"/>
    </row>
    <row r="4360" spans="4:4" x14ac:dyDescent="0.15">
      <c r="D4360" s="141"/>
    </row>
    <row r="4361" spans="4:4" x14ac:dyDescent="0.15">
      <c r="D4361" s="141"/>
    </row>
    <row r="4362" spans="4:4" x14ac:dyDescent="0.15">
      <c r="D4362" s="141"/>
    </row>
    <row r="4363" spans="4:4" x14ac:dyDescent="0.15">
      <c r="D4363" s="141"/>
    </row>
    <row r="4364" spans="4:4" x14ac:dyDescent="0.15">
      <c r="D4364" s="141"/>
    </row>
    <row r="4365" spans="4:4" x14ac:dyDescent="0.15">
      <c r="D4365" s="141"/>
    </row>
    <row r="4366" spans="4:4" x14ac:dyDescent="0.15">
      <c r="D4366" s="141"/>
    </row>
    <row r="4367" spans="4:4" x14ac:dyDescent="0.15">
      <c r="D4367" s="141"/>
    </row>
    <row r="4368" spans="4:4" x14ac:dyDescent="0.15">
      <c r="D4368" s="141"/>
    </row>
    <row r="4369" spans="4:4" x14ac:dyDescent="0.15">
      <c r="D4369" s="141"/>
    </row>
    <row r="4370" spans="4:4" x14ac:dyDescent="0.15">
      <c r="D4370" s="141"/>
    </row>
    <row r="4371" spans="4:4" x14ac:dyDescent="0.15">
      <c r="D4371" s="141"/>
    </row>
    <row r="4372" spans="4:4" x14ac:dyDescent="0.15">
      <c r="D4372" s="141"/>
    </row>
    <row r="4373" spans="4:4" x14ac:dyDescent="0.15">
      <c r="D4373" s="141"/>
    </row>
    <row r="4374" spans="4:4" x14ac:dyDescent="0.15">
      <c r="D4374" s="141"/>
    </row>
    <row r="4375" spans="4:4" x14ac:dyDescent="0.15">
      <c r="D4375" s="141"/>
    </row>
    <row r="4376" spans="4:4" x14ac:dyDescent="0.15">
      <c r="D4376" s="141"/>
    </row>
    <row r="4377" spans="4:4" x14ac:dyDescent="0.15">
      <c r="D4377" s="141"/>
    </row>
    <row r="4378" spans="4:4" x14ac:dyDescent="0.15">
      <c r="D4378" s="141"/>
    </row>
    <row r="4379" spans="4:4" x14ac:dyDescent="0.15">
      <c r="D4379" s="141"/>
    </row>
    <row r="4380" spans="4:4" x14ac:dyDescent="0.15">
      <c r="D4380" s="141"/>
    </row>
    <row r="4381" spans="4:4" x14ac:dyDescent="0.15">
      <c r="D4381" s="141"/>
    </row>
    <row r="4382" spans="4:4" x14ac:dyDescent="0.15">
      <c r="D4382" s="141"/>
    </row>
    <row r="4383" spans="4:4" x14ac:dyDescent="0.15">
      <c r="D4383" s="141"/>
    </row>
    <row r="4384" spans="4:4" x14ac:dyDescent="0.15">
      <c r="D4384" s="141"/>
    </row>
    <row r="4385" spans="4:4" x14ac:dyDescent="0.15">
      <c r="D4385" s="141"/>
    </row>
    <row r="4386" spans="4:4" x14ac:dyDescent="0.15">
      <c r="D4386" s="141"/>
    </row>
    <row r="4387" spans="4:4" x14ac:dyDescent="0.15">
      <c r="D4387" s="141"/>
    </row>
    <row r="4388" spans="4:4" x14ac:dyDescent="0.15">
      <c r="D4388" s="141"/>
    </row>
    <row r="4389" spans="4:4" x14ac:dyDescent="0.15">
      <c r="D4389" s="141"/>
    </row>
    <row r="4390" spans="4:4" x14ac:dyDescent="0.15">
      <c r="D4390" s="141"/>
    </row>
    <row r="4391" spans="4:4" x14ac:dyDescent="0.15">
      <c r="D4391" s="141"/>
    </row>
    <row r="4392" spans="4:4" x14ac:dyDescent="0.15">
      <c r="D4392" s="141"/>
    </row>
    <row r="4393" spans="4:4" x14ac:dyDescent="0.15">
      <c r="D4393" s="141"/>
    </row>
    <row r="4394" spans="4:4" x14ac:dyDescent="0.15">
      <c r="D4394" s="141"/>
    </row>
    <row r="4395" spans="4:4" x14ac:dyDescent="0.15">
      <c r="D4395" s="141"/>
    </row>
    <row r="4396" spans="4:4" x14ac:dyDescent="0.15">
      <c r="D4396" s="141"/>
    </row>
    <row r="4397" spans="4:4" x14ac:dyDescent="0.15">
      <c r="D4397" s="141"/>
    </row>
    <row r="4398" spans="4:4" x14ac:dyDescent="0.15">
      <c r="D4398" s="141"/>
    </row>
    <row r="4399" spans="4:4" x14ac:dyDescent="0.15">
      <c r="D4399" s="141"/>
    </row>
    <row r="4400" spans="4:4" x14ac:dyDescent="0.15">
      <c r="D4400" s="141"/>
    </row>
    <row r="4401" spans="4:4" x14ac:dyDescent="0.15">
      <c r="D4401" s="141"/>
    </row>
    <row r="4402" spans="4:4" x14ac:dyDescent="0.15">
      <c r="D4402" s="141"/>
    </row>
    <row r="4403" spans="4:4" x14ac:dyDescent="0.15">
      <c r="D4403" s="141"/>
    </row>
    <row r="4404" spans="4:4" x14ac:dyDescent="0.15">
      <c r="D4404" s="141"/>
    </row>
    <row r="4405" spans="4:4" x14ac:dyDescent="0.15">
      <c r="D4405" s="141"/>
    </row>
    <row r="4406" spans="4:4" x14ac:dyDescent="0.15">
      <c r="D4406" s="141"/>
    </row>
    <row r="4407" spans="4:4" x14ac:dyDescent="0.15">
      <c r="D4407" s="141"/>
    </row>
    <row r="4408" spans="4:4" x14ac:dyDescent="0.15">
      <c r="D4408" s="141"/>
    </row>
    <row r="4409" spans="4:4" x14ac:dyDescent="0.15">
      <c r="D4409" s="141"/>
    </row>
    <row r="4410" spans="4:4" x14ac:dyDescent="0.15">
      <c r="D4410" s="141"/>
    </row>
    <row r="4411" spans="4:4" x14ac:dyDescent="0.15">
      <c r="D4411" s="141"/>
    </row>
    <row r="4412" spans="4:4" x14ac:dyDescent="0.15">
      <c r="D4412" s="141"/>
    </row>
    <row r="4413" spans="4:4" x14ac:dyDescent="0.15">
      <c r="D4413" s="141"/>
    </row>
    <row r="4414" spans="4:4" x14ac:dyDescent="0.15">
      <c r="D4414" s="141"/>
    </row>
    <row r="4415" spans="4:4" x14ac:dyDescent="0.15">
      <c r="D4415" s="141"/>
    </row>
    <row r="4416" spans="4:4" x14ac:dyDescent="0.15">
      <c r="D4416" s="141"/>
    </row>
    <row r="4417" spans="4:4" x14ac:dyDescent="0.15">
      <c r="D4417" s="141"/>
    </row>
    <row r="4418" spans="4:4" x14ac:dyDescent="0.15">
      <c r="D4418" s="141"/>
    </row>
    <row r="4419" spans="4:4" x14ac:dyDescent="0.15">
      <c r="D4419" s="141"/>
    </row>
    <row r="4420" spans="4:4" x14ac:dyDescent="0.15">
      <c r="D4420" s="141"/>
    </row>
    <row r="4421" spans="4:4" x14ac:dyDescent="0.15">
      <c r="D4421" s="141"/>
    </row>
    <row r="4422" spans="4:4" x14ac:dyDescent="0.15">
      <c r="D4422" s="141"/>
    </row>
    <row r="4423" spans="4:4" x14ac:dyDescent="0.15">
      <c r="D4423" s="141"/>
    </row>
    <row r="4424" spans="4:4" x14ac:dyDescent="0.15">
      <c r="D4424" s="141"/>
    </row>
    <row r="4425" spans="4:4" x14ac:dyDescent="0.15">
      <c r="D4425" s="141"/>
    </row>
    <row r="4426" spans="4:4" x14ac:dyDescent="0.15">
      <c r="D4426" s="141"/>
    </row>
    <row r="4427" spans="4:4" x14ac:dyDescent="0.15">
      <c r="D4427" s="141"/>
    </row>
    <row r="4428" spans="4:4" x14ac:dyDescent="0.15">
      <c r="D4428" s="141"/>
    </row>
    <row r="4429" spans="4:4" x14ac:dyDescent="0.15">
      <c r="D4429" s="141"/>
    </row>
    <row r="4430" spans="4:4" x14ac:dyDescent="0.15">
      <c r="D4430" s="141"/>
    </row>
    <row r="4431" spans="4:4" x14ac:dyDescent="0.15">
      <c r="D4431" s="141"/>
    </row>
    <row r="4432" spans="4:4" x14ac:dyDescent="0.15">
      <c r="D4432" s="141"/>
    </row>
    <row r="4433" spans="4:4" x14ac:dyDescent="0.15">
      <c r="D4433" s="141"/>
    </row>
    <row r="4434" spans="4:4" x14ac:dyDescent="0.15">
      <c r="D4434" s="141"/>
    </row>
    <row r="4435" spans="4:4" x14ac:dyDescent="0.15">
      <c r="D4435" s="141"/>
    </row>
    <row r="4436" spans="4:4" x14ac:dyDescent="0.15">
      <c r="D4436" s="141"/>
    </row>
    <row r="4437" spans="4:4" x14ac:dyDescent="0.15">
      <c r="D4437" s="141"/>
    </row>
    <row r="4438" spans="4:4" x14ac:dyDescent="0.15">
      <c r="D4438" s="141"/>
    </row>
    <row r="4439" spans="4:4" x14ac:dyDescent="0.15">
      <c r="D4439" s="141"/>
    </row>
    <row r="4440" spans="4:4" x14ac:dyDescent="0.15">
      <c r="D4440" s="141"/>
    </row>
    <row r="4441" spans="4:4" x14ac:dyDescent="0.15">
      <c r="D4441" s="141"/>
    </row>
    <row r="4442" spans="4:4" x14ac:dyDescent="0.15">
      <c r="D4442" s="141"/>
    </row>
    <row r="4443" spans="4:4" x14ac:dyDescent="0.15">
      <c r="D4443" s="141"/>
    </row>
    <row r="4444" spans="4:4" x14ac:dyDescent="0.15">
      <c r="D4444" s="141"/>
    </row>
    <row r="4445" spans="4:4" x14ac:dyDescent="0.15">
      <c r="D4445" s="141"/>
    </row>
    <row r="4446" spans="4:4" x14ac:dyDescent="0.15">
      <c r="D4446" s="141"/>
    </row>
    <row r="4447" spans="4:4" x14ac:dyDescent="0.15">
      <c r="D4447" s="141"/>
    </row>
    <row r="4448" spans="4:4" x14ac:dyDescent="0.15">
      <c r="D4448" s="141"/>
    </row>
    <row r="4449" spans="4:4" x14ac:dyDescent="0.15">
      <c r="D4449" s="141"/>
    </row>
    <row r="4450" spans="4:4" x14ac:dyDescent="0.15">
      <c r="D4450" s="141"/>
    </row>
    <row r="4451" spans="4:4" x14ac:dyDescent="0.15">
      <c r="D4451" s="141"/>
    </row>
    <row r="4452" spans="4:4" x14ac:dyDescent="0.15">
      <c r="D4452" s="141"/>
    </row>
    <row r="4453" spans="4:4" x14ac:dyDescent="0.15">
      <c r="D4453" s="141"/>
    </row>
    <row r="4454" spans="4:4" x14ac:dyDescent="0.15">
      <c r="D4454" s="141"/>
    </row>
    <row r="4455" spans="4:4" x14ac:dyDescent="0.15">
      <c r="D4455" s="141"/>
    </row>
    <row r="4456" spans="4:4" x14ac:dyDescent="0.15">
      <c r="D4456" s="141"/>
    </row>
    <row r="4457" spans="4:4" x14ac:dyDescent="0.15">
      <c r="D4457" s="141"/>
    </row>
    <row r="4458" spans="4:4" x14ac:dyDescent="0.15">
      <c r="D4458" s="141"/>
    </row>
    <row r="4459" spans="4:4" x14ac:dyDescent="0.15">
      <c r="D4459" s="141"/>
    </row>
    <row r="4460" spans="4:4" x14ac:dyDescent="0.15">
      <c r="D4460" s="141"/>
    </row>
    <row r="4461" spans="4:4" x14ac:dyDescent="0.15">
      <c r="D4461" s="141"/>
    </row>
    <row r="4462" spans="4:4" x14ac:dyDescent="0.15">
      <c r="D4462" s="141"/>
    </row>
    <row r="4463" spans="4:4" x14ac:dyDescent="0.15">
      <c r="D4463" s="141"/>
    </row>
    <row r="4464" spans="4:4" x14ac:dyDescent="0.15">
      <c r="D4464" s="141"/>
    </row>
    <row r="4465" spans="4:4" x14ac:dyDescent="0.15">
      <c r="D4465" s="141"/>
    </row>
    <row r="4466" spans="4:4" x14ac:dyDescent="0.15">
      <c r="D4466" s="141"/>
    </row>
    <row r="4467" spans="4:4" x14ac:dyDescent="0.15">
      <c r="D4467" s="141"/>
    </row>
    <row r="4468" spans="4:4" x14ac:dyDescent="0.15">
      <c r="D4468" s="141"/>
    </row>
    <row r="4469" spans="4:4" x14ac:dyDescent="0.15">
      <c r="D4469" s="141"/>
    </row>
    <row r="4470" spans="4:4" x14ac:dyDescent="0.15">
      <c r="D4470" s="141"/>
    </row>
    <row r="4471" spans="4:4" x14ac:dyDescent="0.15">
      <c r="D4471" s="141"/>
    </row>
    <row r="4472" spans="4:4" x14ac:dyDescent="0.15">
      <c r="D4472" s="141"/>
    </row>
    <row r="4473" spans="4:4" x14ac:dyDescent="0.15">
      <c r="D4473" s="141"/>
    </row>
    <row r="4474" spans="4:4" x14ac:dyDescent="0.15">
      <c r="D4474" s="141"/>
    </row>
    <row r="4475" spans="4:4" x14ac:dyDescent="0.15">
      <c r="D4475" s="141"/>
    </row>
    <row r="4476" spans="4:4" x14ac:dyDescent="0.15">
      <c r="D4476" s="141"/>
    </row>
    <row r="4477" spans="4:4" x14ac:dyDescent="0.15">
      <c r="D4477" s="141"/>
    </row>
    <row r="4478" spans="4:4" x14ac:dyDescent="0.15">
      <c r="D4478" s="141"/>
    </row>
    <row r="4479" spans="4:4" x14ac:dyDescent="0.15">
      <c r="D4479" s="141"/>
    </row>
    <row r="4480" spans="4:4" x14ac:dyDescent="0.15">
      <c r="D4480" s="141"/>
    </row>
    <row r="4481" spans="4:4" x14ac:dyDescent="0.15">
      <c r="D4481" s="141"/>
    </row>
    <row r="4482" spans="4:4" x14ac:dyDescent="0.15">
      <c r="D4482" s="141"/>
    </row>
    <row r="4483" spans="4:4" x14ac:dyDescent="0.15">
      <c r="D4483" s="141"/>
    </row>
    <row r="4484" spans="4:4" x14ac:dyDescent="0.15">
      <c r="D4484" s="141"/>
    </row>
    <row r="4485" spans="4:4" x14ac:dyDescent="0.15">
      <c r="D4485" s="141"/>
    </row>
    <row r="4486" spans="4:4" x14ac:dyDescent="0.15">
      <c r="D4486" s="141"/>
    </row>
    <row r="4487" spans="4:4" x14ac:dyDescent="0.15">
      <c r="D4487" s="141"/>
    </row>
    <row r="4488" spans="4:4" x14ac:dyDescent="0.15">
      <c r="D4488" s="141"/>
    </row>
    <row r="4489" spans="4:4" x14ac:dyDescent="0.15">
      <c r="D4489" s="141"/>
    </row>
    <row r="4490" spans="4:4" x14ac:dyDescent="0.15">
      <c r="D4490" s="141"/>
    </row>
    <row r="4491" spans="4:4" x14ac:dyDescent="0.15">
      <c r="D4491" s="141"/>
    </row>
    <row r="4492" spans="4:4" x14ac:dyDescent="0.15">
      <c r="D4492" s="141"/>
    </row>
    <row r="4493" spans="4:4" x14ac:dyDescent="0.15">
      <c r="D4493" s="141"/>
    </row>
    <row r="4494" spans="4:4" x14ac:dyDescent="0.15">
      <c r="D4494" s="141"/>
    </row>
    <row r="4495" spans="4:4" x14ac:dyDescent="0.15">
      <c r="D4495" s="141"/>
    </row>
    <row r="4496" spans="4:4" x14ac:dyDescent="0.15">
      <c r="D4496" s="141"/>
    </row>
    <row r="4497" spans="4:4" x14ac:dyDescent="0.15">
      <c r="D4497" s="141"/>
    </row>
    <row r="4498" spans="4:4" x14ac:dyDescent="0.15">
      <c r="D4498" s="141"/>
    </row>
    <row r="4499" spans="4:4" x14ac:dyDescent="0.15">
      <c r="D4499" s="141"/>
    </row>
    <row r="4500" spans="4:4" x14ac:dyDescent="0.15">
      <c r="D4500" s="141"/>
    </row>
    <row r="4501" spans="4:4" x14ac:dyDescent="0.15">
      <c r="D4501" s="141"/>
    </row>
    <row r="4502" spans="4:4" x14ac:dyDescent="0.15">
      <c r="D4502" s="141"/>
    </row>
    <row r="4503" spans="4:4" x14ac:dyDescent="0.15">
      <c r="D4503" s="141"/>
    </row>
    <row r="4504" spans="4:4" x14ac:dyDescent="0.15">
      <c r="D4504" s="141"/>
    </row>
    <row r="4505" spans="4:4" x14ac:dyDescent="0.15">
      <c r="D4505" s="141"/>
    </row>
    <row r="4506" spans="4:4" x14ac:dyDescent="0.15">
      <c r="D4506" s="141"/>
    </row>
    <row r="4507" spans="4:4" x14ac:dyDescent="0.15">
      <c r="D4507" s="141"/>
    </row>
    <row r="4508" spans="4:4" x14ac:dyDescent="0.15">
      <c r="D4508" s="141"/>
    </row>
    <row r="4509" spans="4:4" x14ac:dyDescent="0.15">
      <c r="D4509" s="141"/>
    </row>
    <row r="4510" spans="4:4" x14ac:dyDescent="0.15">
      <c r="D4510" s="141"/>
    </row>
    <row r="4511" spans="4:4" x14ac:dyDescent="0.15">
      <c r="D4511" s="141"/>
    </row>
    <row r="4512" spans="4:4" x14ac:dyDescent="0.15">
      <c r="D4512" s="141"/>
    </row>
    <row r="4513" spans="4:4" x14ac:dyDescent="0.15">
      <c r="D4513" s="141"/>
    </row>
    <row r="4514" spans="4:4" x14ac:dyDescent="0.15">
      <c r="D4514" s="141"/>
    </row>
    <row r="4515" spans="4:4" x14ac:dyDescent="0.15">
      <c r="D4515" s="141"/>
    </row>
    <row r="4516" spans="4:4" x14ac:dyDescent="0.15">
      <c r="D4516" s="141"/>
    </row>
    <row r="4517" spans="4:4" x14ac:dyDescent="0.15">
      <c r="D4517" s="141"/>
    </row>
    <row r="4518" spans="4:4" x14ac:dyDescent="0.15">
      <c r="D4518" s="141"/>
    </row>
    <row r="4519" spans="4:4" x14ac:dyDescent="0.15">
      <c r="D4519" s="141"/>
    </row>
    <row r="4520" spans="4:4" x14ac:dyDescent="0.15">
      <c r="D4520" s="141"/>
    </row>
    <row r="4521" spans="4:4" x14ac:dyDescent="0.15">
      <c r="D4521" s="141"/>
    </row>
    <row r="4522" spans="4:4" x14ac:dyDescent="0.15">
      <c r="D4522" s="141"/>
    </row>
    <row r="4523" spans="4:4" x14ac:dyDescent="0.15">
      <c r="D4523" s="141"/>
    </row>
    <row r="4524" spans="4:4" x14ac:dyDescent="0.15">
      <c r="D4524" s="141"/>
    </row>
    <row r="4525" spans="4:4" x14ac:dyDescent="0.15">
      <c r="D4525" s="141"/>
    </row>
    <row r="4526" spans="4:4" x14ac:dyDescent="0.15">
      <c r="D4526" s="141"/>
    </row>
    <row r="4527" spans="4:4" x14ac:dyDescent="0.15">
      <c r="D4527" s="141"/>
    </row>
    <row r="4528" spans="4:4" x14ac:dyDescent="0.15">
      <c r="D4528" s="141"/>
    </row>
    <row r="4529" spans="4:4" x14ac:dyDescent="0.15">
      <c r="D4529" s="141"/>
    </row>
    <row r="4530" spans="4:4" x14ac:dyDescent="0.15">
      <c r="D4530" s="141"/>
    </row>
    <row r="4531" spans="4:4" x14ac:dyDescent="0.15">
      <c r="D4531" s="141"/>
    </row>
    <row r="4532" spans="4:4" x14ac:dyDescent="0.15">
      <c r="D4532" s="141"/>
    </row>
    <row r="4533" spans="4:4" x14ac:dyDescent="0.15">
      <c r="D4533" s="141"/>
    </row>
    <row r="4534" spans="4:4" x14ac:dyDescent="0.15">
      <c r="D4534" s="141"/>
    </row>
    <row r="4535" spans="4:4" x14ac:dyDescent="0.15">
      <c r="D4535" s="141"/>
    </row>
    <row r="4536" spans="4:4" x14ac:dyDescent="0.15">
      <c r="D4536" s="141"/>
    </row>
    <row r="4537" spans="4:4" x14ac:dyDescent="0.15">
      <c r="D4537" s="141"/>
    </row>
    <row r="4538" spans="4:4" x14ac:dyDescent="0.15">
      <c r="D4538" s="141"/>
    </row>
    <row r="4539" spans="4:4" x14ac:dyDescent="0.15">
      <c r="D4539" s="141"/>
    </row>
    <row r="4540" spans="4:4" x14ac:dyDescent="0.15">
      <c r="D4540" s="141"/>
    </row>
    <row r="4541" spans="4:4" x14ac:dyDescent="0.15">
      <c r="D4541" s="141"/>
    </row>
    <row r="4542" spans="4:4" x14ac:dyDescent="0.15">
      <c r="D4542" s="141"/>
    </row>
    <row r="4543" spans="4:4" x14ac:dyDescent="0.15">
      <c r="D4543" s="141"/>
    </row>
    <row r="4544" spans="4:4" x14ac:dyDescent="0.15">
      <c r="D4544" s="141"/>
    </row>
    <row r="4545" spans="4:4" x14ac:dyDescent="0.15">
      <c r="D4545" s="141"/>
    </row>
    <row r="4546" spans="4:4" x14ac:dyDescent="0.15">
      <c r="D4546" s="141"/>
    </row>
    <row r="4547" spans="4:4" x14ac:dyDescent="0.15">
      <c r="D4547" s="141"/>
    </row>
    <row r="4548" spans="4:4" x14ac:dyDescent="0.15">
      <c r="D4548" s="141"/>
    </row>
    <row r="4549" spans="4:4" x14ac:dyDescent="0.15">
      <c r="D4549" s="141"/>
    </row>
    <row r="4550" spans="4:4" x14ac:dyDescent="0.15">
      <c r="D4550" s="141"/>
    </row>
    <row r="4551" spans="4:4" x14ac:dyDescent="0.15">
      <c r="D4551" s="141"/>
    </row>
    <row r="4552" spans="4:4" x14ac:dyDescent="0.15">
      <c r="D4552" s="141"/>
    </row>
    <row r="4553" spans="4:4" x14ac:dyDescent="0.15">
      <c r="D4553" s="141"/>
    </row>
    <row r="4554" spans="4:4" x14ac:dyDescent="0.15">
      <c r="D4554" s="141"/>
    </row>
    <row r="4555" spans="4:4" x14ac:dyDescent="0.15">
      <c r="D4555" s="141"/>
    </row>
    <row r="4556" spans="4:4" x14ac:dyDescent="0.15">
      <c r="D4556" s="141"/>
    </row>
    <row r="4557" spans="4:4" x14ac:dyDescent="0.15">
      <c r="D4557" s="141"/>
    </row>
    <row r="4558" spans="4:4" x14ac:dyDescent="0.15">
      <c r="D4558" s="141"/>
    </row>
    <row r="4559" spans="4:4" x14ac:dyDescent="0.15">
      <c r="D4559" s="141"/>
    </row>
    <row r="4560" spans="4:4" x14ac:dyDescent="0.15">
      <c r="D4560" s="141"/>
    </row>
    <row r="4561" spans="4:4" x14ac:dyDescent="0.15">
      <c r="D4561" s="141"/>
    </row>
    <row r="4562" spans="4:4" x14ac:dyDescent="0.15">
      <c r="D4562" s="141"/>
    </row>
    <row r="4563" spans="4:4" x14ac:dyDescent="0.15">
      <c r="D4563" s="141"/>
    </row>
    <row r="4564" spans="4:4" x14ac:dyDescent="0.15">
      <c r="D4564" s="141"/>
    </row>
    <row r="4565" spans="4:4" x14ac:dyDescent="0.15">
      <c r="D4565" s="141"/>
    </row>
    <row r="4566" spans="4:4" x14ac:dyDescent="0.15">
      <c r="D4566" s="141"/>
    </row>
    <row r="4567" spans="4:4" x14ac:dyDescent="0.15">
      <c r="D4567" s="141"/>
    </row>
    <row r="4568" spans="4:4" x14ac:dyDescent="0.15">
      <c r="D4568" s="141"/>
    </row>
    <row r="4569" spans="4:4" x14ac:dyDescent="0.15">
      <c r="D4569" s="141"/>
    </row>
    <row r="4570" spans="4:4" x14ac:dyDescent="0.15">
      <c r="D4570" s="141"/>
    </row>
    <row r="4571" spans="4:4" x14ac:dyDescent="0.15">
      <c r="D4571" s="141"/>
    </row>
    <row r="4572" spans="4:4" x14ac:dyDescent="0.15">
      <c r="D4572" s="141"/>
    </row>
    <row r="4573" spans="4:4" x14ac:dyDescent="0.15">
      <c r="D4573" s="141"/>
    </row>
    <row r="4574" spans="4:4" x14ac:dyDescent="0.15">
      <c r="D4574" s="141"/>
    </row>
    <row r="4575" spans="4:4" x14ac:dyDescent="0.15">
      <c r="D4575" s="141"/>
    </row>
    <row r="4576" spans="4:4" x14ac:dyDescent="0.15">
      <c r="D4576" s="141"/>
    </row>
    <row r="4577" spans="4:4" x14ac:dyDescent="0.15">
      <c r="D4577" s="141"/>
    </row>
    <row r="4578" spans="4:4" x14ac:dyDescent="0.15">
      <c r="D4578" s="141"/>
    </row>
    <row r="4579" spans="4:4" x14ac:dyDescent="0.15">
      <c r="D4579" s="141"/>
    </row>
    <row r="4580" spans="4:4" x14ac:dyDescent="0.15">
      <c r="D4580" s="141"/>
    </row>
    <row r="4581" spans="4:4" x14ac:dyDescent="0.15">
      <c r="D4581" s="141"/>
    </row>
    <row r="4582" spans="4:4" x14ac:dyDescent="0.15">
      <c r="D4582" s="141"/>
    </row>
    <row r="4583" spans="4:4" x14ac:dyDescent="0.15">
      <c r="D4583" s="141"/>
    </row>
    <row r="4584" spans="4:4" x14ac:dyDescent="0.15">
      <c r="D4584" s="141"/>
    </row>
    <row r="4585" spans="4:4" x14ac:dyDescent="0.15">
      <c r="D4585" s="141"/>
    </row>
    <row r="4586" spans="4:4" x14ac:dyDescent="0.15">
      <c r="D4586" s="141"/>
    </row>
    <row r="4587" spans="4:4" x14ac:dyDescent="0.15">
      <c r="D4587" s="141"/>
    </row>
    <row r="4588" spans="4:4" x14ac:dyDescent="0.15">
      <c r="D4588" s="141"/>
    </row>
    <row r="4589" spans="4:4" x14ac:dyDescent="0.15">
      <c r="D4589" s="141"/>
    </row>
    <row r="4590" spans="4:4" x14ac:dyDescent="0.15">
      <c r="D4590" s="141"/>
    </row>
    <row r="4591" spans="4:4" x14ac:dyDescent="0.15">
      <c r="D4591" s="141"/>
    </row>
    <row r="4592" spans="4:4" x14ac:dyDescent="0.15">
      <c r="D4592" s="141"/>
    </row>
    <row r="4593" spans="4:4" x14ac:dyDescent="0.15">
      <c r="D4593" s="141"/>
    </row>
    <row r="4594" spans="4:4" x14ac:dyDescent="0.15">
      <c r="D4594" s="141"/>
    </row>
    <row r="4595" spans="4:4" x14ac:dyDescent="0.15">
      <c r="D4595" s="141"/>
    </row>
    <row r="4596" spans="4:4" x14ac:dyDescent="0.15">
      <c r="D4596" s="141"/>
    </row>
    <row r="4597" spans="4:4" x14ac:dyDescent="0.15">
      <c r="D4597" s="141"/>
    </row>
    <row r="4598" spans="4:4" x14ac:dyDescent="0.15">
      <c r="D4598" s="141"/>
    </row>
    <row r="4599" spans="4:4" x14ac:dyDescent="0.15">
      <c r="D4599" s="141"/>
    </row>
    <row r="4600" spans="4:4" x14ac:dyDescent="0.15">
      <c r="D4600" s="141"/>
    </row>
    <row r="4601" spans="4:4" x14ac:dyDescent="0.15">
      <c r="D4601" s="141"/>
    </row>
    <row r="4602" spans="4:4" x14ac:dyDescent="0.15">
      <c r="D4602" s="141"/>
    </row>
    <row r="4603" spans="4:4" x14ac:dyDescent="0.15">
      <c r="D4603" s="141"/>
    </row>
    <row r="4604" spans="4:4" x14ac:dyDescent="0.15">
      <c r="D4604" s="141"/>
    </row>
    <row r="4605" spans="4:4" x14ac:dyDescent="0.15">
      <c r="D4605" s="141"/>
    </row>
    <row r="4606" spans="4:4" x14ac:dyDescent="0.15">
      <c r="D4606" s="141"/>
    </row>
    <row r="4607" spans="4:4" x14ac:dyDescent="0.15">
      <c r="D4607" s="141"/>
    </row>
    <row r="4608" spans="4:4" x14ac:dyDescent="0.15">
      <c r="D4608" s="141"/>
    </row>
    <row r="4609" spans="4:4" x14ac:dyDescent="0.15">
      <c r="D4609" s="141"/>
    </row>
    <row r="4610" spans="4:4" x14ac:dyDescent="0.15">
      <c r="D4610" s="141"/>
    </row>
    <row r="4611" spans="4:4" x14ac:dyDescent="0.15">
      <c r="D4611" s="141"/>
    </row>
    <row r="4612" spans="4:4" x14ac:dyDescent="0.15">
      <c r="D4612" s="141"/>
    </row>
    <row r="4613" spans="4:4" x14ac:dyDescent="0.15">
      <c r="D4613" s="141"/>
    </row>
    <row r="4614" spans="4:4" x14ac:dyDescent="0.15">
      <c r="D4614" s="141"/>
    </row>
    <row r="4615" spans="4:4" x14ac:dyDescent="0.15">
      <c r="D4615" s="141"/>
    </row>
    <row r="4616" spans="4:4" x14ac:dyDescent="0.15">
      <c r="D4616" s="141"/>
    </row>
    <row r="4617" spans="4:4" x14ac:dyDescent="0.15">
      <c r="D4617" s="141"/>
    </row>
    <row r="4618" spans="4:4" x14ac:dyDescent="0.15">
      <c r="D4618" s="141"/>
    </row>
    <row r="4619" spans="4:4" x14ac:dyDescent="0.15">
      <c r="D4619" s="141"/>
    </row>
    <row r="4620" spans="4:4" x14ac:dyDescent="0.15">
      <c r="D4620" s="141"/>
    </row>
    <row r="4621" spans="4:4" x14ac:dyDescent="0.15">
      <c r="D4621" s="141"/>
    </row>
    <row r="4622" spans="4:4" x14ac:dyDescent="0.15">
      <c r="D4622" s="141"/>
    </row>
    <row r="4623" spans="4:4" x14ac:dyDescent="0.15">
      <c r="D4623" s="141"/>
    </row>
    <row r="4624" spans="4:4" x14ac:dyDescent="0.15">
      <c r="D4624" s="141"/>
    </row>
    <row r="4625" spans="4:4" x14ac:dyDescent="0.15">
      <c r="D4625" s="141"/>
    </row>
    <row r="4626" spans="4:4" x14ac:dyDescent="0.15">
      <c r="D4626" s="141"/>
    </row>
    <row r="4627" spans="4:4" x14ac:dyDescent="0.15">
      <c r="D4627" s="141"/>
    </row>
    <row r="4628" spans="4:4" x14ac:dyDescent="0.15">
      <c r="D4628" s="141"/>
    </row>
    <row r="4629" spans="4:4" x14ac:dyDescent="0.15">
      <c r="D4629" s="141"/>
    </row>
    <row r="4630" spans="4:4" x14ac:dyDescent="0.15">
      <c r="D4630" s="141"/>
    </row>
    <row r="4631" spans="4:4" x14ac:dyDescent="0.15">
      <c r="D4631" s="141"/>
    </row>
    <row r="4632" spans="4:4" x14ac:dyDescent="0.15">
      <c r="D4632" s="141"/>
    </row>
    <row r="4633" spans="4:4" x14ac:dyDescent="0.15">
      <c r="D4633" s="141"/>
    </row>
    <row r="4634" spans="4:4" x14ac:dyDescent="0.15">
      <c r="D4634" s="141"/>
    </row>
    <row r="4635" spans="4:4" x14ac:dyDescent="0.15">
      <c r="D4635" s="141"/>
    </row>
    <row r="4636" spans="4:4" x14ac:dyDescent="0.15">
      <c r="D4636" s="141"/>
    </row>
    <row r="4637" spans="4:4" x14ac:dyDescent="0.15">
      <c r="D4637" s="141"/>
    </row>
    <row r="4638" spans="4:4" x14ac:dyDescent="0.15">
      <c r="D4638" s="141"/>
    </row>
    <row r="4639" spans="4:4" x14ac:dyDescent="0.15">
      <c r="D4639" s="141"/>
    </row>
    <row r="4640" spans="4:4" x14ac:dyDescent="0.15">
      <c r="D4640" s="141"/>
    </row>
    <row r="4641" spans="4:4" x14ac:dyDescent="0.15">
      <c r="D4641" s="141"/>
    </row>
    <row r="4642" spans="4:4" x14ac:dyDescent="0.15">
      <c r="D4642" s="141"/>
    </row>
    <row r="4643" spans="4:4" x14ac:dyDescent="0.15">
      <c r="D4643" s="141"/>
    </row>
    <row r="4644" spans="4:4" x14ac:dyDescent="0.15">
      <c r="D4644" s="141"/>
    </row>
    <row r="4645" spans="4:4" x14ac:dyDescent="0.15">
      <c r="D4645" s="141"/>
    </row>
    <row r="4646" spans="4:4" x14ac:dyDescent="0.15">
      <c r="D4646" s="141"/>
    </row>
    <row r="4647" spans="4:4" x14ac:dyDescent="0.15">
      <c r="D4647" s="141"/>
    </row>
    <row r="4648" spans="4:4" x14ac:dyDescent="0.15">
      <c r="D4648" s="141"/>
    </row>
    <row r="4649" spans="4:4" x14ac:dyDescent="0.15">
      <c r="D4649" s="141"/>
    </row>
    <row r="4650" spans="4:4" x14ac:dyDescent="0.15">
      <c r="D4650" s="141"/>
    </row>
    <row r="4651" spans="4:4" x14ac:dyDescent="0.15">
      <c r="D4651" s="141"/>
    </row>
    <row r="4652" spans="4:4" x14ac:dyDescent="0.15">
      <c r="D4652" s="141"/>
    </row>
    <row r="4653" spans="4:4" x14ac:dyDescent="0.15">
      <c r="D4653" s="141"/>
    </row>
    <row r="4654" spans="4:4" x14ac:dyDescent="0.15">
      <c r="D4654" s="141"/>
    </row>
    <row r="4655" spans="4:4" x14ac:dyDescent="0.15">
      <c r="D4655" s="141"/>
    </row>
    <row r="4656" spans="4:4" x14ac:dyDescent="0.15">
      <c r="D4656" s="141"/>
    </row>
    <row r="4657" spans="4:4" x14ac:dyDescent="0.15">
      <c r="D4657" s="141"/>
    </row>
    <row r="4658" spans="4:4" x14ac:dyDescent="0.15">
      <c r="D4658" s="141"/>
    </row>
    <row r="4659" spans="4:4" x14ac:dyDescent="0.15">
      <c r="D4659" s="141"/>
    </row>
    <row r="4660" spans="4:4" x14ac:dyDescent="0.15">
      <c r="D4660" s="141"/>
    </row>
    <row r="4661" spans="4:4" x14ac:dyDescent="0.15">
      <c r="D4661" s="141"/>
    </row>
    <row r="4662" spans="4:4" x14ac:dyDescent="0.15">
      <c r="D4662" s="141"/>
    </row>
    <row r="4663" spans="4:4" x14ac:dyDescent="0.15">
      <c r="D4663" s="141"/>
    </row>
    <row r="4664" spans="4:4" x14ac:dyDescent="0.15">
      <c r="D4664" s="141"/>
    </row>
    <row r="4665" spans="4:4" x14ac:dyDescent="0.15">
      <c r="D4665" s="141"/>
    </row>
    <row r="4666" spans="4:4" x14ac:dyDescent="0.15">
      <c r="D4666" s="141"/>
    </row>
    <row r="4667" spans="4:4" x14ac:dyDescent="0.15">
      <c r="D4667" s="141"/>
    </row>
    <row r="4668" spans="4:4" x14ac:dyDescent="0.15">
      <c r="D4668" s="141"/>
    </row>
    <row r="4669" spans="4:4" x14ac:dyDescent="0.15">
      <c r="D4669" s="141"/>
    </row>
    <row r="4670" spans="4:4" x14ac:dyDescent="0.15">
      <c r="D4670" s="141"/>
    </row>
    <row r="4671" spans="4:4" x14ac:dyDescent="0.15">
      <c r="D4671" s="141"/>
    </row>
    <row r="4672" spans="4:4" x14ac:dyDescent="0.15">
      <c r="D4672" s="141"/>
    </row>
    <row r="4673" spans="4:4" x14ac:dyDescent="0.15">
      <c r="D4673" s="141"/>
    </row>
    <row r="4674" spans="4:4" x14ac:dyDescent="0.15">
      <c r="D4674" s="141"/>
    </row>
    <row r="4675" spans="4:4" x14ac:dyDescent="0.15">
      <c r="D4675" s="141"/>
    </row>
    <row r="4676" spans="4:4" x14ac:dyDescent="0.15">
      <c r="D4676" s="141"/>
    </row>
    <row r="4677" spans="4:4" x14ac:dyDescent="0.15">
      <c r="D4677" s="141"/>
    </row>
    <row r="4678" spans="4:4" x14ac:dyDescent="0.15">
      <c r="D4678" s="141"/>
    </row>
    <row r="4679" spans="4:4" x14ac:dyDescent="0.15">
      <c r="D4679" s="141"/>
    </row>
    <row r="4680" spans="4:4" x14ac:dyDescent="0.15">
      <c r="D4680" s="141"/>
    </row>
    <row r="4681" spans="4:4" x14ac:dyDescent="0.15">
      <c r="D4681" s="141"/>
    </row>
    <row r="4682" spans="4:4" x14ac:dyDescent="0.15">
      <c r="D4682" s="141"/>
    </row>
    <row r="4683" spans="4:4" x14ac:dyDescent="0.15">
      <c r="D4683" s="141"/>
    </row>
    <row r="4684" spans="4:4" x14ac:dyDescent="0.15">
      <c r="D4684" s="141"/>
    </row>
    <row r="4685" spans="4:4" x14ac:dyDescent="0.15">
      <c r="D4685" s="141"/>
    </row>
    <row r="4686" spans="4:4" x14ac:dyDescent="0.15">
      <c r="D4686" s="141"/>
    </row>
    <row r="4687" spans="4:4" x14ac:dyDescent="0.15">
      <c r="D4687" s="141"/>
    </row>
    <row r="4688" spans="4:4" x14ac:dyDescent="0.15">
      <c r="D4688" s="141"/>
    </row>
    <row r="4689" spans="4:4" x14ac:dyDescent="0.15">
      <c r="D4689" s="141"/>
    </row>
    <row r="4690" spans="4:4" x14ac:dyDescent="0.15">
      <c r="D4690" s="141"/>
    </row>
    <row r="4691" spans="4:4" x14ac:dyDescent="0.15">
      <c r="D4691" s="141"/>
    </row>
    <row r="4692" spans="4:4" x14ac:dyDescent="0.15">
      <c r="D4692" s="141"/>
    </row>
    <row r="4693" spans="4:4" x14ac:dyDescent="0.15">
      <c r="D4693" s="141"/>
    </row>
    <row r="4694" spans="4:4" x14ac:dyDescent="0.15">
      <c r="D4694" s="141"/>
    </row>
    <row r="4695" spans="4:4" x14ac:dyDescent="0.15">
      <c r="D4695" s="141"/>
    </row>
    <row r="4696" spans="4:4" x14ac:dyDescent="0.15">
      <c r="D4696" s="141"/>
    </row>
    <row r="4697" spans="4:4" x14ac:dyDescent="0.15">
      <c r="D4697" s="141"/>
    </row>
    <row r="4698" spans="4:4" x14ac:dyDescent="0.15">
      <c r="D4698" s="141"/>
    </row>
    <row r="4699" spans="4:4" x14ac:dyDescent="0.15">
      <c r="D4699" s="141"/>
    </row>
    <row r="4700" spans="4:4" x14ac:dyDescent="0.15">
      <c r="D4700" s="141"/>
    </row>
    <row r="4701" spans="4:4" x14ac:dyDescent="0.15">
      <c r="D4701" s="141"/>
    </row>
    <row r="4702" spans="4:4" x14ac:dyDescent="0.15">
      <c r="D4702" s="141"/>
    </row>
    <row r="4703" spans="4:4" x14ac:dyDescent="0.15">
      <c r="D4703" s="141"/>
    </row>
    <row r="4704" spans="4:4" x14ac:dyDescent="0.15">
      <c r="D4704" s="141"/>
    </row>
    <row r="4705" spans="4:4" x14ac:dyDescent="0.15">
      <c r="D4705" s="141"/>
    </row>
    <row r="4706" spans="4:4" x14ac:dyDescent="0.15">
      <c r="D4706" s="141"/>
    </row>
    <row r="4707" spans="4:4" x14ac:dyDescent="0.15">
      <c r="D4707" s="141"/>
    </row>
    <row r="4708" spans="4:4" x14ac:dyDescent="0.15">
      <c r="D4708" s="141"/>
    </row>
    <row r="4709" spans="4:4" x14ac:dyDescent="0.15">
      <c r="D4709" s="141"/>
    </row>
    <row r="4710" spans="4:4" x14ac:dyDescent="0.15">
      <c r="D4710" s="141"/>
    </row>
    <row r="4711" spans="4:4" x14ac:dyDescent="0.15">
      <c r="D4711" s="141"/>
    </row>
    <row r="4712" spans="4:4" x14ac:dyDescent="0.15">
      <c r="D4712" s="141"/>
    </row>
    <row r="4713" spans="4:4" x14ac:dyDescent="0.15">
      <c r="D4713" s="141"/>
    </row>
    <row r="4714" spans="4:4" x14ac:dyDescent="0.15">
      <c r="D4714" s="141"/>
    </row>
    <row r="4715" spans="4:4" x14ac:dyDescent="0.15">
      <c r="D4715" s="141"/>
    </row>
    <row r="4716" spans="4:4" x14ac:dyDescent="0.15">
      <c r="D4716" s="141"/>
    </row>
    <row r="4717" spans="4:4" x14ac:dyDescent="0.15">
      <c r="D4717" s="141"/>
    </row>
    <row r="4718" spans="4:4" x14ac:dyDescent="0.15">
      <c r="D4718" s="141"/>
    </row>
    <row r="4719" spans="4:4" x14ac:dyDescent="0.15">
      <c r="D4719" s="141"/>
    </row>
    <row r="4720" spans="4:4" x14ac:dyDescent="0.15">
      <c r="D4720" s="141"/>
    </row>
    <row r="4721" spans="4:4" x14ac:dyDescent="0.15">
      <c r="D4721" s="141"/>
    </row>
    <row r="4722" spans="4:4" x14ac:dyDescent="0.15">
      <c r="D4722" s="141"/>
    </row>
    <row r="4723" spans="4:4" x14ac:dyDescent="0.15">
      <c r="D4723" s="141"/>
    </row>
    <row r="4724" spans="4:4" x14ac:dyDescent="0.15">
      <c r="D4724" s="141"/>
    </row>
    <row r="4725" spans="4:4" x14ac:dyDescent="0.15">
      <c r="D4725" s="141"/>
    </row>
    <row r="4726" spans="4:4" x14ac:dyDescent="0.15">
      <c r="D4726" s="141"/>
    </row>
    <row r="4727" spans="4:4" x14ac:dyDescent="0.15">
      <c r="D4727" s="141"/>
    </row>
    <row r="4728" spans="4:4" x14ac:dyDescent="0.15">
      <c r="D4728" s="141"/>
    </row>
    <row r="4729" spans="4:4" x14ac:dyDescent="0.15">
      <c r="D4729" s="141"/>
    </row>
    <row r="4730" spans="4:4" x14ac:dyDescent="0.15">
      <c r="D4730" s="141"/>
    </row>
    <row r="4731" spans="4:4" x14ac:dyDescent="0.15">
      <c r="D4731" s="141"/>
    </row>
    <row r="4732" spans="4:4" x14ac:dyDescent="0.15">
      <c r="D4732" s="141"/>
    </row>
    <row r="4733" spans="4:4" x14ac:dyDescent="0.15">
      <c r="D4733" s="141"/>
    </row>
    <row r="4734" spans="4:4" x14ac:dyDescent="0.15">
      <c r="D4734" s="141"/>
    </row>
    <row r="4735" spans="4:4" x14ac:dyDescent="0.15">
      <c r="D4735" s="141"/>
    </row>
    <row r="4736" spans="4:4" x14ac:dyDescent="0.15">
      <c r="D4736" s="141"/>
    </row>
    <row r="4737" spans="4:4" x14ac:dyDescent="0.15">
      <c r="D4737" s="141"/>
    </row>
    <row r="4738" spans="4:4" x14ac:dyDescent="0.15">
      <c r="D4738" s="141"/>
    </row>
    <row r="4739" spans="4:4" x14ac:dyDescent="0.15">
      <c r="D4739" s="141"/>
    </row>
    <row r="4740" spans="4:4" x14ac:dyDescent="0.15">
      <c r="D4740" s="141"/>
    </row>
    <row r="4741" spans="4:4" x14ac:dyDescent="0.15">
      <c r="D4741" s="141"/>
    </row>
    <row r="4742" spans="4:4" x14ac:dyDescent="0.15">
      <c r="D4742" s="141"/>
    </row>
    <row r="4743" spans="4:4" x14ac:dyDescent="0.15">
      <c r="D4743" s="141"/>
    </row>
    <row r="4744" spans="4:4" x14ac:dyDescent="0.15">
      <c r="D4744" s="141"/>
    </row>
    <row r="4745" spans="4:4" x14ac:dyDescent="0.15">
      <c r="D4745" s="141"/>
    </row>
    <row r="4746" spans="4:4" x14ac:dyDescent="0.15">
      <c r="D4746" s="141"/>
    </row>
    <row r="4747" spans="4:4" x14ac:dyDescent="0.15">
      <c r="D4747" s="141"/>
    </row>
    <row r="4748" spans="4:4" x14ac:dyDescent="0.15">
      <c r="D4748" s="141"/>
    </row>
    <row r="4749" spans="4:4" x14ac:dyDescent="0.15">
      <c r="D4749" s="141"/>
    </row>
    <row r="4750" spans="4:4" x14ac:dyDescent="0.15">
      <c r="D4750" s="141"/>
    </row>
    <row r="4751" spans="4:4" x14ac:dyDescent="0.15">
      <c r="D4751" s="141"/>
    </row>
    <row r="4752" spans="4:4" x14ac:dyDescent="0.15">
      <c r="D4752" s="141"/>
    </row>
    <row r="4753" spans="4:4" x14ac:dyDescent="0.15">
      <c r="D4753" s="141"/>
    </row>
    <row r="4754" spans="4:4" x14ac:dyDescent="0.15">
      <c r="D4754" s="141"/>
    </row>
    <row r="4755" spans="4:4" x14ac:dyDescent="0.15">
      <c r="D4755" s="141"/>
    </row>
    <row r="4756" spans="4:4" x14ac:dyDescent="0.15">
      <c r="D4756" s="141"/>
    </row>
    <row r="4757" spans="4:4" x14ac:dyDescent="0.15">
      <c r="D4757" s="141"/>
    </row>
    <row r="4758" spans="4:4" x14ac:dyDescent="0.15">
      <c r="D4758" s="141"/>
    </row>
    <row r="4759" spans="4:4" x14ac:dyDescent="0.15">
      <c r="D4759" s="141"/>
    </row>
    <row r="4760" spans="4:4" x14ac:dyDescent="0.15">
      <c r="D4760" s="141"/>
    </row>
    <row r="4761" spans="4:4" x14ac:dyDescent="0.15">
      <c r="D4761" s="141"/>
    </row>
    <row r="4762" spans="4:4" x14ac:dyDescent="0.15">
      <c r="D4762" s="141"/>
    </row>
    <row r="4763" spans="4:4" x14ac:dyDescent="0.15">
      <c r="D4763" s="141"/>
    </row>
    <row r="4764" spans="4:4" x14ac:dyDescent="0.15">
      <c r="D4764" s="141"/>
    </row>
    <row r="4765" spans="4:4" x14ac:dyDescent="0.15">
      <c r="D4765" s="141"/>
    </row>
    <row r="4766" spans="4:4" x14ac:dyDescent="0.15">
      <c r="D4766" s="141"/>
    </row>
    <row r="4767" spans="4:4" x14ac:dyDescent="0.15">
      <c r="D4767" s="141"/>
    </row>
    <row r="4768" spans="4:4" x14ac:dyDescent="0.15">
      <c r="D4768" s="141"/>
    </row>
    <row r="4769" spans="4:4" x14ac:dyDescent="0.15">
      <c r="D4769" s="141"/>
    </row>
    <row r="4770" spans="4:4" x14ac:dyDescent="0.15">
      <c r="D4770" s="141"/>
    </row>
    <row r="4771" spans="4:4" x14ac:dyDescent="0.15">
      <c r="D4771" s="141"/>
    </row>
    <row r="4772" spans="4:4" x14ac:dyDescent="0.15">
      <c r="D4772" s="141"/>
    </row>
    <row r="4773" spans="4:4" x14ac:dyDescent="0.15">
      <c r="D4773" s="141"/>
    </row>
    <row r="4774" spans="4:4" x14ac:dyDescent="0.15">
      <c r="D4774" s="141"/>
    </row>
    <row r="4775" spans="4:4" x14ac:dyDescent="0.15">
      <c r="D4775" s="141"/>
    </row>
    <row r="4776" spans="4:4" x14ac:dyDescent="0.15">
      <c r="D4776" s="141"/>
    </row>
    <row r="4777" spans="4:4" x14ac:dyDescent="0.15">
      <c r="D4777" s="141"/>
    </row>
    <row r="4778" spans="4:4" x14ac:dyDescent="0.15">
      <c r="D4778" s="141"/>
    </row>
    <row r="4779" spans="4:4" x14ac:dyDescent="0.15">
      <c r="D4779" s="141"/>
    </row>
    <row r="4780" spans="4:4" x14ac:dyDescent="0.15">
      <c r="D4780" s="141"/>
    </row>
    <row r="4781" spans="4:4" x14ac:dyDescent="0.15">
      <c r="D4781" s="141"/>
    </row>
    <row r="4782" spans="4:4" x14ac:dyDescent="0.15">
      <c r="D4782" s="141"/>
    </row>
    <row r="4783" spans="4:4" x14ac:dyDescent="0.15">
      <c r="D4783" s="141"/>
    </row>
    <row r="4784" spans="4:4" x14ac:dyDescent="0.15">
      <c r="D4784" s="141"/>
    </row>
    <row r="4785" spans="4:4" x14ac:dyDescent="0.15">
      <c r="D4785" s="141"/>
    </row>
    <row r="4786" spans="4:4" x14ac:dyDescent="0.15">
      <c r="D4786" s="141"/>
    </row>
    <row r="4787" spans="4:4" x14ac:dyDescent="0.15">
      <c r="D4787" s="141"/>
    </row>
    <row r="4788" spans="4:4" x14ac:dyDescent="0.15">
      <c r="D4788" s="141"/>
    </row>
    <row r="4789" spans="4:4" x14ac:dyDescent="0.15">
      <c r="D4789" s="141"/>
    </row>
    <row r="4790" spans="4:4" x14ac:dyDescent="0.15">
      <c r="D4790" s="141"/>
    </row>
    <row r="4791" spans="4:4" x14ac:dyDescent="0.15">
      <c r="D4791" s="141"/>
    </row>
    <row r="4792" spans="4:4" x14ac:dyDescent="0.15">
      <c r="D4792" s="141"/>
    </row>
    <row r="4793" spans="4:4" x14ac:dyDescent="0.15">
      <c r="D4793" s="141"/>
    </row>
    <row r="4794" spans="4:4" x14ac:dyDescent="0.15">
      <c r="D4794" s="141"/>
    </row>
    <row r="4795" spans="4:4" x14ac:dyDescent="0.15">
      <c r="D4795" s="141"/>
    </row>
    <row r="4796" spans="4:4" x14ac:dyDescent="0.15">
      <c r="D4796" s="141"/>
    </row>
    <row r="4797" spans="4:4" x14ac:dyDescent="0.15">
      <c r="D4797" s="141"/>
    </row>
    <row r="4798" spans="4:4" x14ac:dyDescent="0.15">
      <c r="D4798" s="141"/>
    </row>
    <row r="4799" spans="4:4" x14ac:dyDescent="0.15">
      <c r="D4799" s="141"/>
    </row>
    <row r="4800" spans="4:4" x14ac:dyDescent="0.15">
      <c r="D4800" s="141"/>
    </row>
    <row r="4801" spans="4:4" x14ac:dyDescent="0.15">
      <c r="D4801" s="141"/>
    </row>
    <row r="4802" spans="4:4" x14ac:dyDescent="0.15">
      <c r="D4802" s="141"/>
    </row>
    <row r="4803" spans="4:4" x14ac:dyDescent="0.15">
      <c r="D4803" s="141"/>
    </row>
    <row r="4804" spans="4:4" x14ac:dyDescent="0.15">
      <c r="D4804" s="141"/>
    </row>
    <row r="4805" spans="4:4" x14ac:dyDescent="0.15">
      <c r="D4805" s="141"/>
    </row>
    <row r="4806" spans="4:4" x14ac:dyDescent="0.15">
      <c r="D4806" s="141"/>
    </row>
    <row r="4807" spans="4:4" x14ac:dyDescent="0.15">
      <c r="D4807" s="141"/>
    </row>
    <row r="4808" spans="4:4" x14ac:dyDescent="0.15">
      <c r="D4808" s="141"/>
    </row>
    <row r="4809" spans="4:4" x14ac:dyDescent="0.15">
      <c r="D4809" s="141"/>
    </row>
    <row r="4810" spans="4:4" x14ac:dyDescent="0.15">
      <c r="D4810" s="141"/>
    </row>
    <row r="4811" spans="4:4" x14ac:dyDescent="0.15">
      <c r="D4811" s="141"/>
    </row>
    <row r="4812" spans="4:4" x14ac:dyDescent="0.15">
      <c r="D4812" s="141"/>
    </row>
    <row r="4813" spans="4:4" x14ac:dyDescent="0.15">
      <c r="D4813" s="141"/>
    </row>
    <row r="4814" spans="4:4" x14ac:dyDescent="0.15">
      <c r="D4814" s="141"/>
    </row>
    <row r="4815" spans="4:4" x14ac:dyDescent="0.15">
      <c r="D4815" s="141"/>
    </row>
    <row r="4816" spans="4:4" x14ac:dyDescent="0.15">
      <c r="D4816" s="141"/>
    </row>
    <row r="4817" spans="4:4" x14ac:dyDescent="0.15">
      <c r="D4817" s="141"/>
    </row>
    <row r="4818" spans="4:4" x14ac:dyDescent="0.15">
      <c r="D4818" s="141"/>
    </row>
    <row r="4819" spans="4:4" x14ac:dyDescent="0.15">
      <c r="D4819" s="141"/>
    </row>
    <row r="4820" spans="4:4" x14ac:dyDescent="0.15">
      <c r="D4820" s="141"/>
    </row>
    <row r="4821" spans="4:4" x14ac:dyDescent="0.15">
      <c r="D4821" s="141"/>
    </row>
    <row r="4822" spans="4:4" x14ac:dyDescent="0.15">
      <c r="D4822" s="141"/>
    </row>
    <row r="4823" spans="4:4" x14ac:dyDescent="0.15">
      <c r="D4823" s="141"/>
    </row>
    <row r="4824" spans="4:4" x14ac:dyDescent="0.15">
      <c r="D4824" s="141"/>
    </row>
    <row r="4825" spans="4:4" x14ac:dyDescent="0.15">
      <c r="D4825" s="141"/>
    </row>
    <row r="4826" spans="4:4" x14ac:dyDescent="0.15">
      <c r="D4826" s="141"/>
    </row>
    <row r="4827" spans="4:4" x14ac:dyDescent="0.15">
      <c r="D4827" s="141"/>
    </row>
    <row r="4828" spans="4:4" x14ac:dyDescent="0.15">
      <c r="D4828" s="141"/>
    </row>
    <row r="4829" spans="4:4" x14ac:dyDescent="0.15">
      <c r="D4829" s="141"/>
    </row>
    <row r="4830" spans="4:4" x14ac:dyDescent="0.15">
      <c r="D4830" s="141"/>
    </row>
    <row r="4831" spans="4:4" x14ac:dyDescent="0.15">
      <c r="D4831" s="141"/>
    </row>
    <row r="4832" spans="4:4" x14ac:dyDescent="0.15">
      <c r="D4832" s="141"/>
    </row>
    <row r="4833" spans="4:4" x14ac:dyDescent="0.15">
      <c r="D4833" s="141"/>
    </row>
    <row r="4834" spans="4:4" x14ac:dyDescent="0.15">
      <c r="D4834" s="141"/>
    </row>
    <row r="4835" spans="4:4" x14ac:dyDescent="0.15">
      <c r="D4835" s="141"/>
    </row>
    <row r="4836" spans="4:4" x14ac:dyDescent="0.15">
      <c r="D4836" s="141"/>
    </row>
    <row r="4837" spans="4:4" x14ac:dyDescent="0.15">
      <c r="D4837" s="141"/>
    </row>
    <row r="4838" spans="4:4" x14ac:dyDescent="0.15">
      <c r="D4838" s="141"/>
    </row>
    <row r="4839" spans="4:4" x14ac:dyDescent="0.15">
      <c r="D4839" s="141"/>
    </row>
    <row r="4840" spans="4:4" x14ac:dyDescent="0.15">
      <c r="D4840" s="141"/>
    </row>
    <row r="4841" spans="4:4" x14ac:dyDescent="0.15">
      <c r="D4841" s="141"/>
    </row>
    <row r="4842" spans="4:4" x14ac:dyDescent="0.15">
      <c r="D4842" s="141"/>
    </row>
    <row r="4843" spans="4:4" x14ac:dyDescent="0.15">
      <c r="D4843" s="141"/>
    </row>
    <row r="4844" spans="4:4" x14ac:dyDescent="0.15">
      <c r="D4844" s="141"/>
    </row>
    <row r="4845" spans="4:4" x14ac:dyDescent="0.15">
      <c r="D4845" s="141"/>
    </row>
    <row r="4846" spans="4:4" x14ac:dyDescent="0.15">
      <c r="D4846" s="141"/>
    </row>
    <row r="4847" spans="4:4" x14ac:dyDescent="0.15">
      <c r="D4847" s="141"/>
    </row>
    <row r="4848" spans="4:4" x14ac:dyDescent="0.15">
      <c r="D4848" s="141"/>
    </row>
    <row r="4849" spans="4:4" x14ac:dyDescent="0.15">
      <c r="D4849" s="141"/>
    </row>
    <row r="4850" spans="4:4" x14ac:dyDescent="0.15">
      <c r="D4850" s="141"/>
    </row>
    <row r="4851" spans="4:4" x14ac:dyDescent="0.15">
      <c r="D4851" s="141"/>
    </row>
    <row r="4852" spans="4:4" x14ac:dyDescent="0.15">
      <c r="D4852" s="141"/>
    </row>
    <row r="4853" spans="4:4" x14ac:dyDescent="0.15">
      <c r="D4853" s="141"/>
    </row>
    <row r="4854" spans="4:4" x14ac:dyDescent="0.15">
      <c r="D4854" s="141"/>
    </row>
    <row r="4855" spans="4:4" x14ac:dyDescent="0.15">
      <c r="D4855" s="141"/>
    </row>
    <row r="4856" spans="4:4" x14ac:dyDescent="0.15">
      <c r="D4856" s="141"/>
    </row>
    <row r="4857" spans="4:4" x14ac:dyDescent="0.15">
      <c r="D4857" s="141"/>
    </row>
    <row r="4858" spans="4:4" x14ac:dyDescent="0.15">
      <c r="D4858" s="141"/>
    </row>
    <row r="4859" spans="4:4" x14ac:dyDescent="0.15">
      <c r="D4859" s="141"/>
    </row>
    <row r="4860" spans="4:4" x14ac:dyDescent="0.15">
      <c r="D4860" s="141"/>
    </row>
    <row r="4861" spans="4:4" x14ac:dyDescent="0.15">
      <c r="D4861" s="141"/>
    </row>
    <row r="4862" spans="4:4" x14ac:dyDescent="0.15">
      <c r="D4862" s="141"/>
    </row>
    <row r="4863" spans="4:4" x14ac:dyDescent="0.15">
      <c r="D4863" s="141"/>
    </row>
    <row r="4864" spans="4:4" x14ac:dyDescent="0.15">
      <c r="D4864" s="141"/>
    </row>
    <row r="4865" spans="4:4" x14ac:dyDescent="0.15">
      <c r="D4865" s="141"/>
    </row>
    <row r="4866" spans="4:4" x14ac:dyDescent="0.15">
      <c r="D4866" s="141"/>
    </row>
    <row r="4867" spans="4:4" x14ac:dyDescent="0.15">
      <c r="D4867" s="141"/>
    </row>
    <row r="4868" spans="4:4" x14ac:dyDescent="0.15">
      <c r="D4868" s="141"/>
    </row>
    <row r="4869" spans="4:4" x14ac:dyDescent="0.15">
      <c r="D4869" s="141"/>
    </row>
    <row r="4870" spans="4:4" x14ac:dyDescent="0.15">
      <c r="D4870" s="141"/>
    </row>
    <row r="4871" spans="4:4" x14ac:dyDescent="0.15">
      <c r="D4871" s="141"/>
    </row>
    <row r="4872" spans="4:4" x14ac:dyDescent="0.15">
      <c r="D4872" s="141"/>
    </row>
    <row r="4873" spans="4:4" x14ac:dyDescent="0.15">
      <c r="D4873" s="141"/>
    </row>
    <row r="4874" spans="4:4" x14ac:dyDescent="0.15">
      <c r="D4874" s="141"/>
    </row>
    <row r="4875" spans="4:4" x14ac:dyDescent="0.15">
      <c r="D4875" s="141"/>
    </row>
    <row r="4876" spans="4:4" x14ac:dyDescent="0.15">
      <c r="D4876" s="141"/>
    </row>
    <row r="4877" spans="4:4" x14ac:dyDescent="0.15">
      <c r="D4877" s="141"/>
    </row>
    <row r="4878" spans="4:4" x14ac:dyDescent="0.15">
      <c r="D4878" s="141"/>
    </row>
    <row r="4879" spans="4:4" x14ac:dyDescent="0.15">
      <c r="D4879" s="141"/>
    </row>
    <row r="4880" spans="4:4" x14ac:dyDescent="0.15">
      <c r="D4880" s="141"/>
    </row>
    <row r="4881" spans="4:4" x14ac:dyDescent="0.15">
      <c r="D4881" s="141"/>
    </row>
    <row r="4882" spans="4:4" x14ac:dyDescent="0.15">
      <c r="D4882" s="141"/>
    </row>
    <row r="4883" spans="4:4" x14ac:dyDescent="0.15">
      <c r="D4883" s="141"/>
    </row>
    <row r="4884" spans="4:4" x14ac:dyDescent="0.15">
      <c r="D4884" s="141"/>
    </row>
    <row r="4885" spans="4:4" x14ac:dyDescent="0.15">
      <c r="D4885" s="141"/>
    </row>
    <row r="4886" spans="4:4" x14ac:dyDescent="0.15">
      <c r="D4886" s="141"/>
    </row>
    <row r="4887" spans="4:4" x14ac:dyDescent="0.15">
      <c r="D4887" s="141"/>
    </row>
    <row r="4888" spans="4:4" x14ac:dyDescent="0.15">
      <c r="D4888" s="141"/>
    </row>
    <row r="4889" spans="4:4" x14ac:dyDescent="0.15">
      <c r="D4889" s="141"/>
    </row>
    <row r="4890" spans="4:4" x14ac:dyDescent="0.15">
      <c r="D4890" s="141"/>
    </row>
    <row r="4891" spans="4:4" x14ac:dyDescent="0.15">
      <c r="D4891" s="141"/>
    </row>
    <row r="4892" spans="4:4" x14ac:dyDescent="0.15">
      <c r="D4892" s="141"/>
    </row>
    <row r="4893" spans="4:4" x14ac:dyDescent="0.15">
      <c r="D4893" s="141"/>
    </row>
    <row r="4894" spans="4:4" x14ac:dyDescent="0.15">
      <c r="D4894" s="141"/>
    </row>
    <row r="4895" spans="4:4" x14ac:dyDescent="0.15">
      <c r="D4895" s="141"/>
    </row>
    <row r="4896" spans="4:4" x14ac:dyDescent="0.15">
      <c r="D4896" s="141"/>
    </row>
    <row r="4897" spans="4:4" x14ac:dyDescent="0.15">
      <c r="D4897" s="141"/>
    </row>
    <row r="4898" spans="4:4" x14ac:dyDescent="0.15">
      <c r="D4898" s="141"/>
    </row>
    <row r="4899" spans="4:4" x14ac:dyDescent="0.15">
      <c r="D4899" s="141"/>
    </row>
    <row r="4900" spans="4:4" x14ac:dyDescent="0.15">
      <c r="D4900" s="141"/>
    </row>
    <row r="4901" spans="4:4" x14ac:dyDescent="0.15">
      <c r="D4901" s="141"/>
    </row>
    <row r="4902" spans="4:4" x14ac:dyDescent="0.15">
      <c r="D4902" s="141"/>
    </row>
    <row r="4903" spans="4:4" x14ac:dyDescent="0.15">
      <c r="D4903" s="141"/>
    </row>
    <row r="4904" spans="4:4" x14ac:dyDescent="0.15">
      <c r="D4904" s="141"/>
    </row>
    <row r="4905" spans="4:4" x14ac:dyDescent="0.15">
      <c r="D4905" s="141"/>
    </row>
    <row r="4906" spans="4:4" x14ac:dyDescent="0.15">
      <c r="D4906" s="141"/>
    </row>
    <row r="4907" spans="4:4" x14ac:dyDescent="0.15">
      <c r="D4907" s="141"/>
    </row>
    <row r="4908" spans="4:4" x14ac:dyDescent="0.15">
      <c r="D4908" s="141"/>
    </row>
    <row r="4909" spans="4:4" x14ac:dyDescent="0.15">
      <c r="D4909" s="141"/>
    </row>
    <row r="4910" spans="4:4" x14ac:dyDescent="0.15">
      <c r="D4910" s="141"/>
    </row>
    <row r="4911" spans="4:4" x14ac:dyDescent="0.15">
      <c r="D4911" s="141"/>
    </row>
    <row r="4912" spans="4:4" x14ac:dyDescent="0.15">
      <c r="D4912" s="141"/>
    </row>
    <row r="4913" spans="4:4" x14ac:dyDescent="0.15">
      <c r="D4913" s="141"/>
    </row>
    <row r="4914" spans="4:4" x14ac:dyDescent="0.15">
      <c r="D4914" s="141"/>
    </row>
    <row r="4915" spans="4:4" x14ac:dyDescent="0.15">
      <c r="D4915" s="141"/>
    </row>
    <row r="4916" spans="4:4" x14ac:dyDescent="0.15">
      <c r="D4916" s="141"/>
    </row>
    <row r="4917" spans="4:4" x14ac:dyDescent="0.15">
      <c r="D4917" s="141"/>
    </row>
    <row r="4918" spans="4:4" x14ac:dyDescent="0.15">
      <c r="D4918" s="141"/>
    </row>
    <row r="4919" spans="4:4" x14ac:dyDescent="0.15">
      <c r="D4919" s="141"/>
    </row>
    <row r="4920" spans="4:4" x14ac:dyDescent="0.15">
      <c r="D4920" s="141"/>
    </row>
    <row r="4921" spans="4:4" x14ac:dyDescent="0.15">
      <c r="D4921" s="141"/>
    </row>
    <row r="4922" spans="4:4" x14ac:dyDescent="0.15">
      <c r="D4922" s="141"/>
    </row>
    <row r="4923" spans="4:4" x14ac:dyDescent="0.15">
      <c r="D4923" s="141"/>
    </row>
    <row r="4924" spans="4:4" x14ac:dyDescent="0.15">
      <c r="D4924" s="141"/>
    </row>
    <row r="4925" spans="4:4" x14ac:dyDescent="0.15">
      <c r="D4925" s="141"/>
    </row>
    <row r="4926" spans="4:4" x14ac:dyDescent="0.15">
      <c r="D4926" s="141"/>
    </row>
    <row r="4927" spans="4:4" x14ac:dyDescent="0.15">
      <c r="D4927" s="141"/>
    </row>
    <row r="4928" spans="4:4" x14ac:dyDescent="0.15">
      <c r="D4928" s="141"/>
    </row>
    <row r="4929" spans="4:4" x14ac:dyDescent="0.15">
      <c r="D4929" s="141"/>
    </row>
    <row r="4930" spans="4:4" x14ac:dyDescent="0.15">
      <c r="D4930" s="141"/>
    </row>
    <row r="4931" spans="4:4" x14ac:dyDescent="0.15">
      <c r="D4931" s="141"/>
    </row>
    <row r="4932" spans="4:4" x14ac:dyDescent="0.15">
      <c r="D4932" s="141"/>
    </row>
    <row r="4933" spans="4:4" x14ac:dyDescent="0.15">
      <c r="D4933" s="141"/>
    </row>
    <row r="4934" spans="4:4" x14ac:dyDescent="0.15">
      <c r="D4934" s="141"/>
    </row>
    <row r="4935" spans="4:4" x14ac:dyDescent="0.15">
      <c r="D4935" s="141"/>
    </row>
    <row r="4936" spans="4:4" x14ac:dyDescent="0.15">
      <c r="D4936" s="141"/>
    </row>
    <row r="4937" spans="4:4" x14ac:dyDescent="0.15">
      <c r="D4937" s="141"/>
    </row>
    <row r="4938" spans="4:4" x14ac:dyDescent="0.15">
      <c r="D4938" s="141"/>
    </row>
    <row r="4939" spans="4:4" x14ac:dyDescent="0.15">
      <c r="D4939" s="141"/>
    </row>
    <row r="4940" spans="4:4" x14ac:dyDescent="0.15">
      <c r="D4940" s="141"/>
    </row>
    <row r="4941" spans="4:4" x14ac:dyDescent="0.15">
      <c r="D4941" s="141"/>
    </row>
    <row r="4942" spans="4:4" x14ac:dyDescent="0.15">
      <c r="D4942" s="141"/>
    </row>
    <row r="4943" spans="4:4" x14ac:dyDescent="0.15">
      <c r="D4943" s="141"/>
    </row>
    <row r="4944" spans="4:4" x14ac:dyDescent="0.15">
      <c r="D4944" s="141"/>
    </row>
    <row r="4945" spans="4:4" x14ac:dyDescent="0.15">
      <c r="D4945" s="141"/>
    </row>
    <row r="4946" spans="4:4" x14ac:dyDescent="0.15">
      <c r="D4946" s="141"/>
    </row>
    <row r="4947" spans="4:4" x14ac:dyDescent="0.15">
      <c r="D4947" s="141"/>
    </row>
    <row r="4948" spans="4:4" x14ac:dyDescent="0.15">
      <c r="D4948" s="141"/>
    </row>
    <row r="4949" spans="4:4" x14ac:dyDescent="0.15">
      <c r="D4949" s="141"/>
    </row>
    <row r="4950" spans="4:4" x14ac:dyDescent="0.15">
      <c r="D4950" s="141"/>
    </row>
    <row r="4951" spans="4:4" x14ac:dyDescent="0.15">
      <c r="D4951" s="141"/>
    </row>
    <row r="4952" spans="4:4" x14ac:dyDescent="0.15">
      <c r="D4952" s="141"/>
    </row>
    <row r="4953" spans="4:4" x14ac:dyDescent="0.15">
      <c r="D4953" s="141"/>
    </row>
    <row r="4954" spans="4:4" x14ac:dyDescent="0.15">
      <c r="D4954" s="141"/>
    </row>
    <row r="4955" spans="4:4" x14ac:dyDescent="0.15">
      <c r="D4955" s="141"/>
    </row>
    <row r="4956" spans="4:4" x14ac:dyDescent="0.15">
      <c r="D4956" s="141"/>
    </row>
    <row r="4957" spans="4:4" x14ac:dyDescent="0.15">
      <c r="D4957" s="141"/>
    </row>
    <row r="4958" spans="4:4" x14ac:dyDescent="0.15">
      <c r="D4958" s="141"/>
    </row>
    <row r="4959" spans="4:4" x14ac:dyDescent="0.15">
      <c r="D4959" s="141"/>
    </row>
    <row r="4960" spans="4:4" x14ac:dyDescent="0.15">
      <c r="D4960" s="141"/>
    </row>
    <row r="4961" spans="4:4" x14ac:dyDescent="0.15">
      <c r="D4961" s="141"/>
    </row>
    <row r="4962" spans="4:4" x14ac:dyDescent="0.15">
      <c r="D4962" s="141"/>
    </row>
    <row r="4963" spans="4:4" x14ac:dyDescent="0.15">
      <c r="D4963" s="141"/>
    </row>
    <row r="4964" spans="4:4" x14ac:dyDescent="0.15">
      <c r="D4964" s="141"/>
    </row>
    <row r="4965" spans="4:4" x14ac:dyDescent="0.15">
      <c r="D4965" s="141"/>
    </row>
    <row r="4966" spans="4:4" x14ac:dyDescent="0.15">
      <c r="D4966" s="141"/>
    </row>
    <row r="4967" spans="4:4" x14ac:dyDescent="0.15">
      <c r="D4967" s="141"/>
    </row>
    <row r="4968" spans="4:4" x14ac:dyDescent="0.15">
      <c r="D4968" s="141"/>
    </row>
    <row r="4969" spans="4:4" x14ac:dyDescent="0.15">
      <c r="D4969" s="141"/>
    </row>
    <row r="4970" spans="4:4" x14ac:dyDescent="0.15">
      <c r="D4970" s="141"/>
    </row>
    <row r="4971" spans="4:4" x14ac:dyDescent="0.15">
      <c r="D4971" s="141"/>
    </row>
    <row r="4972" spans="4:4" x14ac:dyDescent="0.15">
      <c r="D4972" s="141"/>
    </row>
    <row r="4973" spans="4:4" x14ac:dyDescent="0.15">
      <c r="D4973" s="141"/>
    </row>
    <row r="4974" spans="4:4" x14ac:dyDescent="0.15">
      <c r="D4974" s="141"/>
    </row>
    <row r="4975" spans="4:4" x14ac:dyDescent="0.15">
      <c r="D4975" s="141"/>
    </row>
    <row r="4976" spans="4:4" x14ac:dyDescent="0.15">
      <c r="D4976" s="141"/>
    </row>
    <row r="4977" spans="4:4" x14ac:dyDescent="0.15">
      <c r="D4977" s="141"/>
    </row>
    <row r="4978" spans="4:4" x14ac:dyDescent="0.15">
      <c r="D4978" s="141"/>
    </row>
    <row r="4979" spans="4:4" x14ac:dyDescent="0.15">
      <c r="D4979" s="141"/>
    </row>
    <row r="4980" spans="4:4" x14ac:dyDescent="0.15">
      <c r="D4980" s="141"/>
    </row>
    <row r="4981" spans="4:4" x14ac:dyDescent="0.15">
      <c r="D4981" s="141"/>
    </row>
    <row r="4982" spans="4:4" x14ac:dyDescent="0.15">
      <c r="D4982" s="141"/>
    </row>
    <row r="4983" spans="4:4" x14ac:dyDescent="0.15">
      <c r="D4983" s="141"/>
    </row>
    <row r="4984" spans="4:4" x14ac:dyDescent="0.15">
      <c r="D4984" s="141"/>
    </row>
    <row r="4985" spans="4:4" x14ac:dyDescent="0.15">
      <c r="D4985" s="141"/>
    </row>
    <row r="4986" spans="4:4" x14ac:dyDescent="0.15">
      <c r="D4986" s="141"/>
    </row>
    <row r="4987" spans="4:4" x14ac:dyDescent="0.15">
      <c r="D4987" s="141"/>
    </row>
    <row r="4988" spans="4:4" x14ac:dyDescent="0.15">
      <c r="D4988" s="141"/>
    </row>
    <row r="4989" spans="4:4" x14ac:dyDescent="0.15">
      <c r="D4989" s="141"/>
    </row>
    <row r="4990" spans="4:4" x14ac:dyDescent="0.15">
      <c r="D4990" s="141"/>
    </row>
    <row r="4991" spans="4:4" x14ac:dyDescent="0.15">
      <c r="D4991" s="141"/>
    </row>
    <row r="4992" spans="4:4" x14ac:dyDescent="0.15">
      <c r="D4992" s="141"/>
    </row>
    <row r="4993" spans="4:4" x14ac:dyDescent="0.15">
      <c r="D4993" s="141"/>
    </row>
    <row r="4994" spans="4:4" x14ac:dyDescent="0.15">
      <c r="D4994" s="141"/>
    </row>
    <row r="4995" spans="4:4" x14ac:dyDescent="0.15">
      <c r="D4995" s="141"/>
    </row>
    <row r="4996" spans="4:4" x14ac:dyDescent="0.15">
      <c r="D4996" s="141"/>
    </row>
    <row r="4997" spans="4:4" x14ac:dyDescent="0.15">
      <c r="D4997" s="141"/>
    </row>
    <row r="4998" spans="4:4" x14ac:dyDescent="0.15">
      <c r="D4998" s="141"/>
    </row>
    <row r="4999" spans="4:4" x14ac:dyDescent="0.15">
      <c r="D4999" s="141"/>
    </row>
    <row r="5000" spans="4:4" x14ac:dyDescent="0.15">
      <c r="D5000" s="141"/>
    </row>
  </sheetData>
  <sheetProtection password="CA69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baseColWidth="10" defaultColWidth="8.83203125" defaultRowHeight="13" outlineLevelRow="1" x14ac:dyDescent="0.15"/>
  <cols>
    <col min="1" max="1" width="3.5" customWidth="1"/>
    <col min="2" max="2" width="12.6640625" style="89" customWidth="1"/>
    <col min="3" max="3" width="63.33203125" style="89" customWidth="1"/>
    <col min="4" max="4" width="4.83203125" customWidth="1"/>
    <col min="5" max="5" width="10.6640625" customWidth="1"/>
    <col min="6" max="6" width="9.83203125" customWidth="1"/>
    <col min="7" max="7" width="12.83203125" customWidth="1"/>
    <col min="8" max="17" width="0" hidden="1" customWidth="1"/>
    <col min="18" max="18" width="6.83203125" customWidth="1"/>
    <col min="20" max="20" width="8.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">
      <c r="A1" s="251" t="s">
        <v>148</v>
      </c>
      <c r="B1" s="251"/>
      <c r="C1" s="251"/>
      <c r="D1" s="251"/>
      <c r="E1" s="251"/>
      <c r="F1" s="251"/>
      <c r="G1" s="251"/>
      <c r="AG1" t="s">
        <v>149</v>
      </c>
    </row>
    <row r="2" spans="1:60" ht="25" customHeight="1" x14ac:dyDescent="0.15">
      <c r="A2" s="142" t="s">
        <v>7</v>
      </c>
      <c r="B2" s="72" t="s">
        <v>43</v>
      </c>
      <c r="C2" s="252" t="s">
        <v>44</v>
      </c>
      <c r="D2" s="253"/>
      <c r="E2" s="253"/>
      <c r="F2" s="253"/>
      <c r="G2" s="254"/>
      <c r="AG2" t="s">
        <v>150</v>
      </c>
    </row>
    <row r="3" spans="1:60" ht="25" customHeight="1" x14ac:dyDescent="0.15">
      <c r="A3" s="142" t="s">
        <v>8</v>
      </c>
      <c r="B3" s="72" t="s">
        <v>58</v>
      </c>
      <c r="C3" s="252" t="s">
        <v>59</v>
      </c>
      <c r="D3" s="253"/>
      <c r="E3" s="253"/>
      <c r="F3" s="253"/>
      <c r="G3" s="254"/>
      <c r="AC3" s="89" t="s">
        <v>150</v>
      </c>
      <c r="AG3" t="s">
        <v>151</v>
      </c>
    </row>
    <row r="4" spans="1:60" ht="25" customHeight="1" x14ac:dyDescent="0.15">
      <c r="A4" s="143" t="s">
        <v>9</v>
      </c>
      <c r="B4" s="144" t="s">
        <v>63</v>
      </c>
      <c r="C4" s="255" t="s">
        <v>64</v>
      </c>
      <c r="D4" s="256"/>
      <c r="E4" s="256"/>
      <c r="F4" s="256"/>
      <c r="G4" s="257"/>
      <c r="AG4" t="s">
        <v>152</v>
      </c>
    </row>
    <row r="5" spans="1:60" x14ac:dyDescent="0.15">
      <c r="D5" s="141"/>
    </row>
    <row r="6" spans="1:60" ht="39" x14ac:dyDescent="0.15">
      <c r="A6" s="146" t="s">
        <v>153</v>
      </c>
      <c r="B6" s="148" t="s">
        <v>154</v>
      </c>
      <c r="C6" s="148" t="s">
        <v>155</v>
      </c>
      <c r="D6" s="147" t="s">
        <v>156</v>
      </c>
      <c r="E6" s="146" t="s">
        <v>157</v>
      </c>
      <c r="F6" s="145" t="s">
        <v>158</v>
      </c>
      <c r="G6" s="146" t="s">
        <v>29</v>
      </c>
      <c r="H6" s="149" t="s">
        <v>30</v>
      </c>
      <c r="I6" s="149" t="s">
        <v>159</v>
      </c>
      <c r="J6" s="149" t="s">
        <v>31</v>
      </c>
      <c r="K6" s="149" t="s">
        <v>160</v>
      </c>
      <c r="L6" s="149" t="s">
        <v>161</v>
      </c>
      <c r="M6" s="149" t="s">
        <v>162</v>
      </c>
      <c r="N6" s="149" t="s">
        <v>163</v>
      </c>
      <c r="O6" s="149" t="s">
        <v>164</v>
      </c>
      <c r="P6" s="149" t="s">
        <v>165</v>
      </c>
      <c r="Q6" s="149" t="s">
        <v>166</v>
      </c>
      <c r="R6" s="149" t="s">
        <v>167</v>
      </c>
      <c r="S6" s="149" t="s">
        <v>168</v>
      </c>
      <c r="T6" s="149" t="s">
        <v>169</v>
      </c>
      <c r="U6" s="149" t="s">
        <v>170</v>
      </c>
      <c r="V6" s="149" t="s">
        <v>171</v>
      </c>
      <c r="W6" s="149" t="s">
        <v>172</v>
      </c>
    </row>
    <row r="7" spans="1:60" hidden="1" x14ac:dyDescent="0.15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15">
      <c r="A8" s="165" t="s">
        <v>173</v>
      </c>
      <c r="B8" s="166" t="s">
        <v>58</v>
      </c>
      <c r="C8" s="188" t="s">
        <v>71</v>
      </c>
      <c r="D8" s="167"/>
      <c r="E8" s="168"/>
      <c r="F8" s="169"/>
      <c r="G8" s="169">
        <f>SUMIF(AG9:AG41,"&lt;&gt;NOR",G9:G41)</f>
        <v>0</v>
      </c>
      <c r="H8" s="169"/>
      <c r="I8" s="169">
        <f>SUM(I9:I41)</f>
        <v>0</v>
      </c>
      <c r="J8" s="169"/>
      <c r="K8" s="169">
        <f>SUM(K9:K41)</f>
        <v>0</v>
      </c>
      <c r="L8" s="169"/>
      <c r="M8" s="169">
        <f>SUM(M9:M41)</f>
        <v>0</v>
      </c>
      <c r="N8" s="169"/>
      <c r="O8" s="169">
        <f>SUM(O9:O41)</f>
        <v>0</v>
      </c>
      <c r="P8" s="169"/>
      <c r="Q8" s="169">
        <f>SUM(Q9:Q41)</f>
        <v>0</v>
      </c>
      <c r="R8" s="169"/>
      <c r="S8" s="169"/>
      <c r="T8" s="170"/>
      <c r="U8" s="164"/>
      <c r="V8" s="164">
        <f>SUM(V9:V41)</f>
        <v>0</v>
      </c>
      <c r="W8" s="164"/>
      <c r="AG8" t="s">
        <v>174</v>
      </c>
    </row>
    <row r="9" spans="1:60" outlineLevel="1" x14ac:dyDescent="0.15">
      <c r="A9" s="179">
        <v>1</v>
      </c>
      <c r="B9" s="180" t="s">
        <v>824</v>
      </c>
      <c r="C9" s="191" t="s">
        <v>825</v>
      </c>
      <c r="D9" s="181" t="s">
        <v>264</v>
      </c>
      <c r="E9" s="182">
        <v>10</v>
      </c>
      <c r="F9" s="183"/>
      <c r="G9" s="184">
        <f>ROUND(E9*F9,2)</f>
        <v>0</v>
      </c>
      <c r="H9" s="183"/>
      <c r="I9" s="184">
        <f>ROUND(E9*H9,2)</f>
        <v>0</v>
      </c>
      <c r="J9" s="183"/>
      <c r="K9" s="184">
        <f>ROUND(E9*J9,2)</f>
        <v>0</v>
      </c>
      <c r="L9" s="184">
        <v>21</v>
      </c>
      <c r="M9" s="184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4"/>
      <c r="S9" s="184" t="s">
        <v>265</v>
      </c>
      <c r="T9" s="185" t="s">
        <v>266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188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15">
      <c r="A10" s="179">
        <v>2</v>
      </c>
      <c r="B10" s="180" t="s">
        <v>826</v>
      </c>
      <c r="C10" s="191" t="s">
        <v>827</v>
      </c>
      <c r="D10" s="181" t="s">
        <v>205</v>
      </c>
      <c r="E10" s="182">
        <v>15</v>
      </c>
      <c r="F10" s="183"/>
      <c r="G10" s="184">
        <f>ROUND(E10*F10,2)</f>
        <v>0</v>
      </c>
      <c r="H10" s="183"/>
      <c r="I10" s="184">
        <f>ROUND(E10*H10,2)</f>
        <v>0</v>
      </c>
      <c r="J10" s="183"/>
      <c r="K10" s="184">
        <f>ROUND(E10*J10,2)</f>
        <v>0</v>
      </c>
      <c r="L10" s="184">
        <v>21</v>
      </c>
      <c r="M10" s="184">
        <f>G10*(1+L10/100)</f>
        <v>0</v>
      </c>
      <c r="N10" s="184">
        <v>0</v>
      </c>
      <c r="O10" s="184">
        <f>ROUND(E10*N10,2)</f>
        <v>0</v>
      </c>
      <c r="P10" s="184">
        <v>0</v>
      </c>
      <c r="Q10" s="184">
        <f>ROUND(E10*P10,2)</f>
        <v>0</v>
      </c>
      <c r="R10" s="184"/>
      <c r="S10" s="184" t="s">
        <v>265</v>
      </c>
      <c r="T10" s="185" t="s">
        <v>266</v>
      </c>
      <c r="U10" s="160">
        <v>0</v>
      </c>
      <c r="V10" s="160">
        <f>ROUND(E10*U10,2)</f>
        <v>0</v>
      </c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188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15">
      <c r="A11" s="171">
        <v>3</v>
      </c>
      <c r="B11" s="172" t="s">
        <v>828</v>
      </c>
      <c r="C11" s="189" t="s">
        <v>829</v>
      </c>
      <c r="D11" s="173" t="s">
        <v>205</v>
      </c>
      <c r="E11" s="174">
        <v>8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/>
      <c r="S11" s="176" t="s">
        <v>265</v>
      </c>
      <c r="T11" s="177" t="s">
        <v>266</v>
      </c>
      <c r="U11" s="160">
        <v>0</v>
      </c>
      <c r="V11" s="160">
        <f>ROUND(E11*U11,2)</f>
        <v>0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188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15">
      <c r="A12" s="157"/>
      <c r="B12" s="158"/>
      <c r="C12" s="190" t="s">
        <v>830</v>
      </c>
      <c r="D12" s="162"/>
      <c r="E12" s="163">
        <v>8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184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15">
      <c r="A13" s="179">
        <v>4</v>
      </c>
      <c r="B13" s="180" t="s">
        <v>831</v>
      </c>
      <c r="C13" s="191" t="s">
        <v>832</v>
      </c>
      <c r="D13" s="181" t="s">
        <v>205</v>
      </c>
      <c r="E13" s="182">
        <v>8</v>
      </c>
      <c r="F13" s="183"/>
      <c r="G13" s="184">
        <f>ROUND(E13*F13,2)</f>
        <v>0</v>
      </c>
      <c r="H13" s="183"/>
      <c r="I13" s="184">
        <f>ROUND(E13*H13,2)</f>
        <v>0</v>
      </c>
      <c r="J13" s="183"/>
      <c r="K13" s="184">
        <f>ROUND(E13*J13,2)</f>
        <v>0</v>
      </c>
      <c r="L13" s="184">
        <v>21</v>
      </c>
      <c r="M13" s="184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4"/>
      <c r="S13" s="184" t="s">
        <v>265</v>
      </c>
      <c r="T13" s="185" t="s">
        <v>266</v>
      </c>
      <c r="U13" s="160">
        <v>0</v>
      </c>
      <c r="V13" s="160">
        <f>ROUND(E13*U13,2)</f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188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15">
      <c r="A14" s="171">
        <v>5</v>
      </c>
      <c r="B14" s="172" t="s">
        <v>215</v>
      </c>
      <c r="C14" s="189" t="s">
        <v>833</v>
      </c>
      <c r="D14" s="173" t="s">
        <v>205</v>
      </c>
      <c r="E14" s="174">
        <v>55.52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6"/>
      <c r="S14" s="176" t="s">
        <v>265</v>
      </c>
      <c r="T14" s="177" t="s">
        <v>266</v>
      </c>
      <c r="U14" s="160">
        <v>0</v>
      </c>
      <c r="V14" s="160">
        <f>ROUND(E14*U14,2)</f>
        <v>0</v>
      </c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188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15">
      <c r="A15" s="157"/>
      <c r="B15" s="158"/>
      <c r="C15" s="190" t="s">
        <v>834</v>
      </c>
      <c r="D15" s="162"/>
      <c r="E15" s="163">
        <v>40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184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15">
      <c r="A16" s="157"/>
      <c r="B16" s="158"/>
      <c r="C16" s="190" t="s">
        <v>835</v>
      </c>
      <c r="D16" s="162"/>
      <c r="E16" s="163">
        <v>7.2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184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15">
      <c r="A17" s="157"/>
      <c r="B17" s="158"/>
      <c r="C17" s="190" t="s">
        <v>836</v>
      </c>
      <c r="D17" s="162"/>
      <c r="E17" s="163">
        <v>8.32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184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15">
      <c r="A18" s="171">
        <v>6</v>
      </c>
      <c r="B18" s="172" t="s">
        <v>837</v>
      </c>
      <c r="C18" s="189" t="s">
        <v>838</v>
      </c>
      <c r="D18" s="173" t="s">
        <v>177</v>
      </c>
      <c r="E18" s="174">
        <v>100.8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6"/>
      <c r="S18" s="176" t="s">
        <v>265</v>
      </c>
      <c r="T18" s="177" t="s">
        <v>266</v>
      </c>
      <c r="U18" s="160">
        <v>0</v>
      </c>
      <c r="V18" s="160">
        <f>ROUND(E18*U18,2)</f>
        <v>0</v>
      </c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188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15">
      <c r="A19" s="157"/>
      <c r="B19" s="158"/>
      <c r="C19" s="190" t="s">
        <v>839</v>
      </c>
      <c r="D19" s="162"/>
      <c r="E19" s="163">
        <v>80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184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15">
      <c r="A20" s="157"/>
      <c r="B20" s="158"/>
      <c r="C20" s="190" t="s">
        <v>840</v>
      </c>
      <c r="D20" s="162"/>
      <c r="E20" s="163">
        <v>20.8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184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15">
      <c r="A21" s="179">
        <v>7</v>
      </c>
      <c r="B21" s="180" t="s">
        <v>841</v>
      </c>
      <c r="C21" s="191" t="s">
        <v>842</v>
      </c>
      <c r="D21" s="181" t="s">
        <v>177</v>
      </c>
      <c r="E21" s="182">
        <v>100.8</v>
      </c>
      <c r="F21" s="183"/>
      <c r="G21" s="184">
        <f>ROUND(E21*F21,2)</f>
        <v>0</v>
      </c>
      <c r="H21" s="183"/>
      <c r="I21" s="184">
        <f>ROUND(E21*H21,2)</f>
        <v>0</v>
      </c>
      <c r="J21" s="183"/>
      <c r="K21" s="184">
        <f>ROUND(E21*J21,2)</f>
        <v>0</v>
      </c>
      <c r="L21" s="184">
        <v>21</v>
      </c>
      <c r="M21" s="184">
        <f>G21*(1+L21/100)</f>
        <v>0</v>
      </c>
      <c r="N21" s="184">
        <v>0</v>
      </c>
      <c r="O21" s="184">
        <f>ROUND(E21*N21,2)</f>
        <v>0</v>
      </c>
      <c r="P21" s="184">
        <v>0</v>
      </c>
      <c r="Q21" s="184">
        <f>ROUND(E21*P21,2)</f>
        <v>0</v>
      </c>
      <c r="R21" s="184"/>
      <c r="S21" s="184" t="s">
        <v>265</v>
      </c>
      <c r="T21" s="185" t="s">
        <v>266</v>
      </c>
      <c r="U21" s="160">
        <v>0</v>
      </c>
      <c r="V21" s="160">
        <f>ROUND(E21*U21,2)</f>
        <v>0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188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15">
      <c r="A22" s="171">
        <v>8</v>
      </c>
      <c r="B22" s="172" t="s">
        <v>843</v>
      </c>
      <c r="C22" s="189" t="s">
        <v>844</v>
      </c>
      <c r="D22" s="173" t="s">
        <v>205</v>
      </c>
      <c r="E22" s="174">
        <v>63.52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6"/>
      <c r="S22" s="176" t="s">
        <v>265</v>
      </c>
      <c r="T22" s="177" t="s">
        <v>266</v>
      </c>
      <c r="U22" s="160">
        <v>0</v>
      </c>
      <c r="V22" s="160">
        <f>ROUND(E22*U22,2)</f>
        <v>0</v>
      </c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188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15">
      <c r="A23" s="157"/>
      <c r="B23" s="158"/>
      <c r="C23" s="190" t="s">
        <v>845</v>
      </c>
      <c r="D23" s="162"/>
      <c r="E23" s="163">
        <v>63.52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184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15">
      <c r="A24" s="171">
        <v>9</v>
      </c>
      <c r="B24" s="172" t="s">
        <v>221</v>
      </c>
      <c r="C24" s="189" t="s">
        <v>846</v>
      </c>
      <c r="D24" s="173" t="s">
        <v>205</v>
      </c>
      <c r="E24" s="174">
        <v>19.36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6"/>
      <c r="S24" s="176" t="s">
        <v>265</v>
      </c>
      <c r="T24" s="177" t="s">
        <v>266</v>
      </c>
      <c r="U24" s="160">
        <v>0</v>
      </c>
      <c r="V24" s="160">
        <f>ROUND(E24*U24,2)</f>
        <v>0</v>
      </c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188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15">
      <c r="A25" s="157"/>
      <c r="B25" s="158"/>
      <c r="C25" s="190" t="s">
        <v>847</v>
      </c>
      <c r="D25" s="162"/>
      <c r="E25" s="163">
        <v>19.36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184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15">
      <c r="A26" s="179">
        <v>10</v>
      </c>
      <c r="B26" s="180" t="s">
        <v>848</v>
      </c>
      <c r="C26" s="191" t="s">
        <v>849</v>
      </c>
      <c r="D26" s="181" t="s">
        <v>205</v>
      </c>
      <c r="E26" s="182">
        <v>19.36</v>
      </c>
      <c r="F26" s="183"/>
      <c r="G26" s="184">
        <f>ROUND(E26*F26,2)</f>
        <v>0</v>
      </c>
      <c r="H26" s="183"/>
      <c r="I26" s="184">
        <f>ROUND(E26*H26,2)</f>
        <v>0</v>
      </c>
      <c r="J26" s="183"/>
      <c r="K26" s="184">
        <f>ROUND(E26*J26,2)</f>
        <v>0</v>
      </c>
      <c r="L26" s="184">
        <v>21</v>
      </c>
      <c r="M26" s="184">
        <f>G26*(1+L26/100)</f>
        <v>0</v>
      </c>
      <c r="N26" s="184">
        <v>0</v>
      </c>
      <c r="O26" s="184">
        <f>ROUND(E26*N26,2)</f>
        <v>0</v>
      </c>
      <c r="P26" s="184">
        <v>0</v>
      </c>
      <c r="Q26" s="184">
        <f>ROUND(E26*P26,2)</f>
        <v>0</v>
      </c>
      <c r="R26" s="184"/>
      <c r="S26" s="184" t="s">
        <v>265</v>
      </c>
      <c r="T26" s="185" t="s">
        <v>266</v>
      </c>
      <c r="U26" s="160">
        <v>0</v>
      </c>
      <c r="V26" s="160">
        <f>ROUND(E26*U26,2)</f>
        <v>0</v>
      </c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188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15">
      <c r="A27" s="179">
        <v>11</v>
      </c>
      <c r="B27" s="180" t="s">
        <v>850</v>
      </c>
      <c r="C27" s="191" t="s">
        <v>851</v>
      </c>
      <c r="D27" s="181" t="s">
        <v>205</v>
      </c>
      <c r="E27" s="182">
        <v>19.36</v>
      </c>
      <c r="F27" s="183"/>
      <c r="G27" s="184">
        <f>ROUND(E27*F27,2)</f>
        <v>0</v>
      </c>
      <c r="H27" s="183"/>
      <c r="I27" s="184">
        <f>ROUND(E27*H27,2)</f>
        <v>0</v>
      </c>
      <c r="J27" s="183"/>
      <c r="K27" s="184">
        <f>ROUND(E27*J27,2)</f>
        <v>0</v>
      </c>
      <c r="L27" s="184">
        <v>21</v>
      </c>
      <c r="M27" s="184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4"/>
      <c r="S27" s="184" t="s">
        <v>265</v>
      </c>
      <c r="T27" s="185" t="s">
        <v>266</v>
      </c>
      <c r="U27" s="160">
        <v>0</v>
      </c>
      <c r="V27" s="160">
        <f>ROUND(E27*U27,2)</f>
        <v>0</v>
      </c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188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15">
      <c r="A28" s="179">
        <v>12</v>
      </c>
      <c r="B28" s="180" t="s">
        <v>852</v>
      </c>
      <c r="C28" s="191" t="s">
        <v>853</v>
      </c>
      <c r="D28" s="181" t="s">
        <v>205</v>
      </c>
      <c r="E28" s="182">
        <v>19.36</v>
      </c>
      <c r="F28" s="183"/>
      <c r="G28" s="184">
        <f>ROUND(E28*F28,2)</f>
        <v>0</v>
      </c>
      <c r="H28" s="183"/>
      <c r="I28" s="184">
        <f>ROUND(E28*H28,2)</f>
        <v>0</v>
      </c>
      <c r="J28" s="183"/>
      <c r="K28" s="184">
        <f>ROUND(E28*J28,2)</f>
        <v>0</v>
      </c>
      <c r="L28" s="184">
        <v>21</v>
      </c>
      <c r="M28" s="184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4"/>
      <c r="S28" s="184" t="s">
        <v>265</v>
      </c>
      <c r="T28" s="185" t="s">
        <v>266</v>
      </c>
      <c r="U28" s="160">
        <v>0</v>
      </c>
      <c r="V28" s="160">
        <f>ROUND(E28*U28,2)</f>
        <v>0</v>
      </c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188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15">
      <c r="A29" s="171">
        <v>13</v>
      </c>
      <c r="B29" s="172" t="s">
        <v>854</v>
      </c>
      <c r="C29" s="189" t="s">
        <v>855</v>
      </c>
      <c r="D29" s="173" t="s">
        <v>205</v>
      </c>
      <c r="E29" s="174">
        <v>4.8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/>
      <c r="S29" s="176" t="s">
        <v>265</v>
      </c>
      <c r="T29" s="177" t="s">
        <v>266</v>
      </c>
      <c r="U29" s="160">
        <v>0</v>
      </c>
      <c r="V29" s="160">
        <f>ROUND(E29*U29,2)</f>
        <v>0</v>
      </c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188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15">
      <c r="A30" s="157"/>
      <c r="B30" s="158"/>
      <c r="C30" s="190" t="s">
        <v>856</v>
      </c>
      <c r="D30" s="162"/>
      <c r="E30" s="163">
        <v>4.8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184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15">
      <c r="A31" s="171">
        <v>14</v>
      </c>
      <c r="B31" s="172" t="s">
        <v>237</v>
      </c>
      <c r="C31" s="189" t="s">
        <v>857</v>
      </c>
      <c r="D31" s="173" t="s">
        <v>205</v>
      </c>
      <c r="E31" s="174">
        <v>39.36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6"/>
      <c r="S31" s="176" t="s">
        <v>265</v>
      </c>
      <c r="T31" s="177" t="s">
        <v>266</v>
      </c>
      <c r="U31" s="160">
        <v>0</v>
      </c>
      <c r="V31" s="160">
        <f>ROUND(E31*U31,2)</f>
        <v>0</v>
      </c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188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15">
      <c r="A32" s="157"/>
      <c r="B32" s="158"/>
      <c r="C32" s="190" t="s">
        <v>858</v>
      </c>
      <c r="D32" s="162"/>
      <c r="E32" s="163">
        <v>55.52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184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15">
      <c r="A33" s="157"/>
      <c r="B33" s="158"/>
      <c r="C33" s="190" t="s">
        <v>859</v>
      </c>
      <c r="D33" s="162"/>
      <c r="E33" s="163">
        <v>-13.6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184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15">
      <c r="A34" s="157"/>
      <c r="B34" s="158"/>
      <c r="C34" s="190" t="s">
        <v>860</v>
      </c>
      <c r="D34" s="162"/>
      <c r="E34" s="163">
        <v>-2.56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184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15">
      <c r="A35" s="171">
        <v>15</v>
      </c>
      <c r="B35" s="172" t="s">
        <v>861</v>
      </c>
      <c r="C35" s="189" t="s">
        <v>862</v>
      </c>
      <c r="D35" s="173" t="s">
        <v>205</v>
      </c>
      <c r="E35" s="174">
        <v>14.52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6"/>
      <c r="S35" s="176" t="s">
        <v>265</v>
      </c>
      <c r="T35" s="177" t="s">
        <v>266</v>
      </c>
      <c r="U35" s="160">
        <v>0</v>
      </c>
      <c r="V35" s="160">
        <f>ROUND(E35*U35,2)</f>
        <v>0</v>
      </c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188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15">
      <c r="A36" s="157"/>
      <c r="B36" s="158"/>
      <c r="C36" s="190" t="s">
        <v>863</v>
      </c>
      <c r="D36" s="162"/>
      <c r="E36" s="163">
        <v>7.5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184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15">
      <c r="A37" s="157"/>
      <c r="B37" s="158"/>
      <c r="C37" s="190" t="s">
        <v>864</v>
      </c>
      <c r="D37" s="162"/>
      <c r="E37" s="163">
        <v>2.7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184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15">
      <c r="A38" s="157"/>
      <c r="B38" s="158"/>
      <c r="C38" s="190" t="s">
        <v>865</v>
      </c>
      <c r="D38" s="162"/>
      <c r="E38" s="163">
        <v>1.92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184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15">
      <c r="A39" s="157"/>
      <c r="B39" s="158"/>
      <c r="C39" s="190" t="s">
        <v>866</v>
      </c>
      <c r="D39" s="162"/>
      <c r="E39" s="163">
        <v>2.4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184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15">
      <c r="A40" s="179">
        <v>16</v>
      </c>
      <c r="B40" s="180" t="s">
        <v>867</v>
      </c>
      <c r="C40" s="191" t="s">
        <v>868</v>
      </c>
      <c r="D40" s="181" t="s">
        <v>205</v>
      </c>
      <c r="E40" s="182">
        <v>14.52</v>
      </c>
      <c r="F40" s="183"/>
      <c r="G40" s="184">
        <f>ROUND(E40*F40,2)</f>
        <v>0</v>
      </c>
      <c r="H40" s="183"/>
      <c r="I40" s="184">
        <f>ROUND(E40*H40,2)</f>
        <v>0</v>
      </c>
      <c r="J40" s="183"/>
      <c r="K40" s="184">
        <f>ROUND(E40*J40,2)</f>
        <v>0</v>
      </c>
      <c r="L40" s="184">
        <v>21</v>
      </c>
      <c r="M40" s="184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4"/>
      <c r="S40" s="184" t="s">
        <v>265</v>
      </c>
      <c r="T40" s="185" t="s">
        <v>266</v>
      </c>
      <c r="U40" s="160">
        <v>0</v>
      </c>
      <c r="V40" s="160">
        <f>ROUND(E40*U40,2)</f>
        <v>0</v>
      </c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188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15">
      <c r="A41" s="179">
        <v>17</v>
      </c>
      <c r="B41" s="180" t="s">
        <v>869</v>
      </c>
      <c r="C41" s="191" t="s">
        <v>870</v>
      </c>
      <c r="D41" s="181" t="s">
        <v>205</v>
      </c>
      <c r="E41" s="182">
        <v>14.52</v>
      </c>
      <c r="F41" s="183"/>
      <c r="G41" s="184">
        <f>ROUND(E41*F41,2)</f>
        <v>0</v>
      </c>
      <c r="H41" s="183"/>
      <c r="I41" s="184">
        <f>ROUND(E41*H41,2)</f>
        <v>0</v>
      </c>
      <c r="J41" s="183"/>
      <c r="K41" s="184">
        <f>ROUND(E41*J41,2)</f>
        <v>0</v>
      </c>
      <c r="L41" s="184">
        <v>21</v>
      </c>
      <c r="M41" s="184">
        <f>G41*(1+L41/100)</f>
        <v>0</v>
      </c>
      <c r="N41" s="184">
        <v>0</v>
      </c>
      <c r="O41" s="184">
        <f>ROUND(E41*N41,2)</f>
        <v>0</v>
      </c>
      <c r="P41" s="184">
        <v>0</v>
      </c>
      <c r="Q41" s="184">
        <f>ROUND(E41*P41,2)</f>
        <v>0</v>
      </c>
      <c r="R41" s="184"/>
      <c r="S41" s="184" t="s">
        <v>265</v>
      </c>
      <c r="T41" s="185" t="s">
        <v>266</v>
      </c>
      <c r="U41" s="160">
        <v>0</v>
      </c>
      <c r="V41" s="160">
        <f>ROUND(E41*U41,2)</f>
        <v>0</v>
      </c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871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x14ac:dyDescent="0.15">
      <c r="A42" s="165" t="s">
        <v>173</v>
      </c>
      <c r="B42" s="166" t="s">
        <v>75</v>
      </c>
      <c r="C42" s="188" t="s">
        <v>76</v>
      </c>
      <c r="D42" s="167"/>
      <c r="E42" s="168"/>
      <c r="F42" s="169"/>
      <c r="G42" s="169">
        <f>SUMIF(AG43:AG47,"&lt;&gt;NOR",G43:G47)</f>
        <v>0</v>
      </c>
      <c r="H42" s="169"/>
      <c r="I42" s="169">
        <f>SUM(I43:I47)</f>
        <v>0</v>
      </c>
      <c r="J42" s="169"/>
      <c r="K42" s="169">
        <f>SUM(K43:K47)</f>
        <v>0</v>
      </c>
      <c r="L42" s="169"/>
      <c r="M42" s="169">
        <f>SUM(M43:M47)</f>
        <v>0</v>
      </c>
      <c r="N42" s="169"/>
      <c r="O42" s="169">
        <f>SUM(O43:O47)</f>
        <v>0</v>
      </c>
      <c r="P42" s="169"/>
      <c r="Q42" s="169">
        <f>SUM(Q43:Q47)</f>
        <v>0</v>
      </c>
      <c r="R42" s="169"/>
      <c r="S42" s="169"/>
      <c r="T42" s="170"/>
      <c r="U42" s="164"/>
      <c r="V42" s="164">
        <f>SUM(V43:V47)</f>
        <v>0</v>
      </c>
      <c r="W42" s="164"/>
      <c r="AG42" t="s">
        <v>174</v>
      </c>
    </row>
    <row r="43" spans="1:60" outlineLevel="1" x14ac:dyDescent="0.15">
      <c r="A43" s="171">
        <v>18</v>
      </c>
      <c r="B43" s="172" t="s">
        <v>872</v>
      </c>
      <c r="C43" s="189" t="s">
        <v>873</v>
      </c>
      <c r="D43" s="173" t="s">
        <v>205</v>
      </c>
      <c r="E43" s="174">
        <v>4.84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6"/>
      <c r="S43" s="176" t="s">
        <v>265</v>
      </c>
      <c r="T43" s="177" t="s">
        <v>266</v>
      </c>
      <c r="U43" s="160">
        <v>0</v>
      </c>
      <c r="V43" s="160">
        <f>ROUND(E43*U43,2)</f>
        <v>0</v>
      </c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188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15">
      <c r="A44" s="157"/>
      <c r="B44" s="158"/>
      <c r="C44" s="190" t="s">
        <v>874</v>
      </c>
      <c r="D44" s="162"/>
      <c r="E44" s="163">
        <v>2.5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184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15">
      <c r="A45" s="157"/>
      <c r="B45" s="158"/>
      <c r="C45" s="190" t="s">
        <v>875</v>
      </c>
      <c r="D45" s="162"/>
      <c r="E45" s="163">
        <v>0.9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184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15">
      <c r="A46" s="157"/>
      <c r="B46" s="158"/>
      <c r="C46" s="190" t="s">
        <v>876</v>
      </c>
      <c r="D46" s="162"/>
      <c r="E46" s="163">
        <v>0.64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184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15">
      <c r="A47" s="157"/>
      <c r="B47" s="158"/>
      <c r="C47" s="190" t="s">
        <v>877</v>
      </c>
      <c r="D47" s="162"/>
      <c r="E47" s="163">
        <v>0.8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184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x14ac:dyDescent="0.15">
      <c r="A48" s="165" t="s">
        <v>173</v>
      </c>
      <c r="B48" s="166" t="s">
        <v>87</v>
      </c>
      <c r="C48" s="188" t="s">
        <v>88</v>
      </c>
      <c r="D48" s="167"/>
      <c r="E48" s="168"/>
      <c r="F48" s="169"/>
      <c r="G48" s="169">
        <f>SUMIF(AG49:AG51,"&lt;&gt;NOR",G49:G51)</f>
        <v>0</v>
      </c>
      <c r="H48" s="169"/>
      <c r="I48" s="169">
        <f>SUM(I49:I51)</f>
        <v>0</v>
      </c>
      <c r="J48" s="169"/>
      <c r="K48" s="169">
        <f>SUM(K49:K51)</f>
        <v>0</v>
      </c>
      <c r="L48" s="169"/>
      <c r="M48" s="169">
        <f>SUM(M49:M51)</f>
        <v>0</v>
      </c>
      <c r="N48" s="169"/>
      <c r="O48" s="169">
        <f>SUM(O49:O51)</f>
        <v>0</v>
      </c>
      <c r="P48" s="169"/>
      <c r="Q48" s="169">
        <f>SUM(Q49:Q51)</f>
        <v>0</v>
      </c>
      <c r="R48" s="169"/>
      <c r="S48" s="169"/>
      <c r="T48" s="170"/>
      <c r="U48" s="164"/>
      <c r="V48" s="164">
        <f>SUM(V49:V51)</f>
        <v>0</v>
      </c>
      <c r="W48" s="164"/>
      <c r="AG48" t="s">
        <v>174</v>
      </c>
    </row>
    <row r="49" spans="1:60" outlineLevel="1" x14ac:dyDescent="0.15">
      <c r="A49" s="179">
        <v>19</v>
      </c>
      <c r="B49" s="180" t="s">
        <v>878</v>
      </c>
      <c r="C49" s="191" t="s">
        <v>879</v>
      </c>
      <c r="D49" s="181" t="s">
        <v>264</v>
      </c>
      <c r="E49" s="182">
        <v>40</v>
      </c>
      <c r="F49" s="183"/>
      <c r="G49" s="184">
        <f>ROUND(E49*F49,2)</f>
        <v>0</v>
      </c>
      <c r="H49" s="183"/>
      <c r="I49" s="184">
        <f>ROUND(E49*H49,2)</f>
        <v>0</v>
      </c>
      <c r="J49" s="183"/>
      <c r="K49" s="184">
        <f>ROUND(E49*J49,2)</f>
        <v>0</v>
      </c>
      <c r="L49" s="184">
        <v>21</v>
      </c>
      <c r="M49" s="184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4"/>
      <c r="S49" s="184" t="s">
        <v>265</v>
      </c>
      <c r="T49" s="185" t="s">
        <v>266</v>
      </c>
      <c r="U49" s="160">
        <v>0</v>
      </c>
      <c r="V49" s="160">
        <f>ROUND(E49*U49,2)</f>
        <v>0</v>
      </c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188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15">
      <c r="A50" s="179">
        <v>20</v>
      </c>
      <c r="B50" s="180" t="s">
        <v>880</v>
      </c>
      <c r="C50" s="191" t="s">
        <v>881</v>
      </c>
      <c r="D50" s="181" t="s">
        <v>264</v>
      </c>
      <c r="E50" s="182">
        <v>10</v>
      </c>
      <c r="F50" s="183"/>
      <c r="G50" s="184">
        <f>ROUND(E50*F50,2)</f>
        <v>0</v>
      </c>
      <c r="H50" s="183"/>
      <c r="I50" s="184">
        <f>ROUND(E50*H50,2)</f>
        <v>0</v>
      </c>
      <c r="J50" s="183"/>
      <c r="K50" s="184">
        <f>ROUND(E50*J50,2)</f>
        <v>0</v>
      </c>
      <c r="L50" s="184">
        <v>21</v>
      </c>
      <c r="M50" s="184">
        <f>G50*(1+L50/100)</f>
        <v>0</v>
      </c>
      <c r="N50" s="184">
        <v>0</v>
      </c>
      <c r="O50" s="184">
        <f>ROUND(E50*N50,2)</f>
        <v>0</v>
      </c>
      <c r="P50" s="184">
        <v>0</v>
      </c>
      <c r="Q50" s="184">
        <f>ROUND(E50*P50,2)</f>
        <v>0</v>
      </c>
      <c r="R50" s="184"/>
      <c r="S50" s="184" t="s">
        <v>265</v>
      </c>
      <c r="T50" s="185" t="s">
        <v>266</v>
      </c>
      <c r="U50" s="160">
        <v>0</v>
      </c>
      <c r="V50" s="160">
        <f>ROUND(E50*U50,2)</f>
        <v>0</v>
      </c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188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15">
      <c r="A51" s="179">
        <v>21</v>
      </c>
      <c r="B51" s="180" t="s">
        <v>882</v>
      </c>
      <c r="C51" s="191" t="s">
        <v>883</v>
      </c>
      <c r="D51" s="181" t="s">
        <v>264</v>
      </c>
      <c r="E51" s="182">
        <v>40</v>
      </c>
      <c r="F51" s="183"/>
      <c r="G51" s="184">
        <f>ROUND(E51*F51,2)</f>
        <v>0</v>
      </c>
      <c r="H51" s="183"/>
      <c r="I51" s="184">
        <f>ROUND(E51*H51,2)</f>
        <v>0</v>
      </c>
      <c r="J51" s="183"/>
      <c r="K51" s="184">
        <f>ROUND(E51*J51,2)</f>
        <v>0</v>
      </c>
      <c r="L51" s="184">
        <v>21</v>
      </c>
      <c r="M51" s="184">
        <f>G51*(1+L51/100)</f>
        <v>0</v>
      </c>
      <c r="N51" s="184">
        <v>0</v>
      </c>
      <c r="O51" s="184">
        <f>ROUND(E51*N51,2)</f>
        <v>0</v>
      </c>
      <c r="P51" s="184">
        <v>0</v>
      </c>
      <c r="Q51" s="184">
        <f>ROUND(E51*P51,2)</f>
        <v>0</v>
      </c>
      <c r="R51" s="184"/>
      <c r="S51" s="184" t="s">
        <v>265</v>
      </c>
      <c r="T51" s="185" t="s">
        <v>266</v>
      </c>
      <c r="U51" s="160">
        <v>0</v>
      </c>
      <c r="V51" s="160">
        <f>ROUND(E51*U51,2)</f>
        <v>0</v>
      </c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188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x14ac:dyDescent="0.15">
      <c r="A52" s="165" t="s">
        <v>173</v>
      </c>
      <c r="B52" s="166" t="s">
        <v>89</v>
      </c>
      <c r="C52" s="188" t="s">
        <v>90</v>
      </c>
      <c r="D52" s="167"/>
      <c r="E52" s="168"/>
      <c r="F52" s="169"/>
      <c r="G52" s="169">
        <f>SUMIF(AG53:AG53,"&lt;&gt;NOR",G53:G53)</f>
        <v>0</v>
      </c>
      <c r="H52" s="169"/>
      <c r="I52" s="169">
        <f>SUM(I53:I53)</f>
        <v>0</v>
      </c>
      <c r="J52" s="169"/>
      <c r="K52" s="169">
        <f>SUM(K53:K53)</f>
        <v>0</v>
      </c>
      <c r="L52" s="169"/>
      <c r="M52" s="169">
        <f>SUM(M53:M53)</f>
        <v>0</v>
      </c>
      <c r="N52" s="169"/>
      <c r="O52" s="169">
        <f>SUM(O53:O53)</f>
        <v>0</v>
      </c>
      <c r="P52" s="169"/>
      <c r="Q52" s="169">
        <f>SUM(Q53:Q53)</f>
        <v>0</v>
      </c>
      <c r="R52" s="169"/>
      <c r="S52" s="169"/>
      <c r="T52" s="170"/>
      <c r="U52" s="164"/>
      <c r="V52" s="164">
        <f>SUM(V53:V53)</f>
        <v>0</v>
      </c>
      <c r="W52" s="164"/>
      <c r="AG52" t="s">
        <v>174</v>
      </c>
    </row>
    <row r="53" spans="1:60" outlineLevel="1" x14ac:dyDescent="0.15">
      <c r="A53" s="179">
        <v>22</v>
      </c>
      <c r="B53" s="180" t="s">
        <v>884</v>
      </c>
      <c r="C53" s="191" t="s">
        <v>885</v>
      </c>
      <c r="D53" s="181" t="s">
        <v>281</v>
      </c>
      <c r="E53" s="182">
        <v>2</v>
      </c>
      <c r="F53" s="183"/>
      <c r="G53" s="184">
        <f>ROUND(E53*F53,2)</f>
        <v>0</v>
      </c>
      <c r="H53" s="183"/>
      <c r="I53" s="184">
        <f>ROUND(E53*H53,2)</f>
        <v>0</v>
      </c>
      <c r="J53" s="183"/>
      <c r="K53" s="184">
        <f>ROUND(E53*J53,2)</f>
        <v>0</v>
      </c>
      <c r="L53" s="184">
        <v>21</v>
      </c>
      <c r="M53" s="184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4"/>
      <c r="S53" s="184" t="s">
        <v>265</v>
      </c>
      <c r="T53" s="185" t="s">
        <v>266</v>
      </c>
      <c r="U53" s="160">
        <v>0</v>
      </c>
      <c r="V53" s="160">
        <f>ROUND(E53*U53,2)</f>
        <v>0</v>
      </c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188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x14ac:dyDescent="0.15">
      <c r="A54" s="165" t="s">
        <v>173</v>
      </c>
      <c r="B54" s="166" t="s">
        <v>91</v>
      </c>
      <c r="C54" s="188" t="s">
        <v>92</v>
      </c>
      <c r="D54" s="167"/>
      <c r="E54" s="168"/>
      <c r="F54" s="169"/>
      <c r="G54" s="169">
        <f>SUMIF(AG55:AG56,"&lt;&gt;NOR",G55:G56)</f>
        <v>0</v>
      </c>
      <c r="H54" s="169"/>
      <c r="I54" s="169">
        <f>SUM(I55:I56)</f>
        <v>0</v>
      </c>
      <c r="J54" s="169"/>
      <c r="K54" s="169">
        <f>SUM(K55:K56)</f>
        <v>0</v>
      </c>
      <c r="L54" s="169"/>
      <c r="M54" s="169">
        <f>SUM(M55:M56)</f>
        <v>0</v>
      </c>
      <c r="N54" s="169"/>
      <c r="O54" s="169">
        <f>SUM(O55:O56)</f>
        <v>0</v>
      </c>
      <c r="P54" s="169"/>
      <c r="Q54" s="169">
        <f>SUM(Q55:Q56)</f>
        <v>0</v>
      </c>
      <c r="R54" s="169"/>
      <c r="S54" s="169"/>
      <c r="T54" s="170"/>
      <c r="U54" s="164"/>
      <c r="V54" s="164">
        <f>SUM(V55:V56)</f>
        <v>0</v>
      </c>
      <c r="W54" s="164"/>
      <c r="AG54" t="s">
        <v>174</v>
      </c>
    </row>
    <row r="55" spans="1:60" outlineLevel="1" x14ac:dyDescent="0.15">
      <c r="A55" s="179">
        <v>23</v>
      </c>
      <c r="B55" s="180" t="s">
        <v>886</v>
      </c>
      <c r="C55" s="191" t="s">
        <v>887</v>
      </c>
      <c r="D55" s="181" t="s">
        <v>264</v>
      </c>
      <c r="E55" s="182">
        <v>60</v>
      </c>
      <c r="F55" s="183"/>
      <c r="G55" s="184">
        <f>ROUND(E55*F55,2)</f>
        <v>0</v>
      </c>
      <c r="H55" s="183"/>
      <c r="I55" s="184">
        <f>ROUND(E55*H55,2)</f>
        <v>0</v>
      </c>
      <c r="J55" s="183"/>
      <c r="K55" s="184">
        <f>ROUND(E55*J55,2)</f>
        <v>0</v>
      </c>
      <c r="L55" s="184">
        <v>21</v>
      </c>
      <c r="M55" s="184">
        <f>G55*(1+L55/100)</f>
        <v>0</v>
      </c>
      <c r="N55" s="184">
        <v>0</v>
      </c>
      <c r="O55" s="184">
        <f>ROUND(E55*N55,2)</f>
        <v>0</v>
      </c>
      <c r="P55" s="184">
        <v>0</v>
      </c>
      <c r="Q55" s="184">
        <f>ROUND(E55*P55,2)</f>
        <v>0</v>
      </c>
      <c r="R55" s="184"/>
      <c r="S55" s="184" t="s">
        <v>265</v>
      </c>
      <c r="T55" s="185" t="s">
        <v>266</v>
      </c>
      <c r="U55" s="160">
        <v>0</v>
      </c>
      <c r="V55" s="160">
        <f>ROUND(E55*U55,2)</f>
        <v>0</v>
      </c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871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15">
      <c r="A56" s="179">
        <v>24</v>
      </c>
      <c r="B56" s="180" t="s">
        <v>97</v>
      </c>
      <c r="C56" s="191" t="s">
        <v>888</v>
      </c>
      <c r="D56" s="181" t="s">
        <v>889</v>
      </c>
      <c r="E56" s="182">
        <v>1</v>
      </c>
      <c r="F56" s="183"/>
      <c r="G56" s="184">
        <f>ROUND(E56*F56,2)</f>
        <v>0</v>
      </c>
      <c r="H56" s="183"/>
      <c r="I56" s="184">
        <f>ROUND(E56*H56,2)</f>
        <v>0</v>
      </c>
      <c r="J56" s="183"/>
      <c r="K56" s="184">
        <f>ROUND(E56*J56,2)</f>
        <v>0</v>
      </c>
      <c r="L56" s="184">
        <v>21</v>
      </c>
      <c r="M56" s="184">
        <f>G56*(1+L56/100)</f>
        <v>0</v>
      </c>
      <c r="N56" s="184">
        <v>0</v>
      </c>
      <c r="O56" s="184">
        <f>ROUND(E56*N56,2)</f>
        <v>0</v>
      </c>
      <c r="P56" s="184">
        <v>0</v>
      </c>
      <c r="Q56" s="184">
        <f>ROUND(E56*P56,2)</f>
        <v>0</v>
      </c>
      <c r="R56" s="184"/>
      <c r="S56" s="184" t="s">
        <v>265</v>
      </c>
      <c r="T56" s="185" t="s">
        <v>266</v>
      </c>
      <c r="U56" s="160">
        <v>0</v>
      </c>
      <c r="V56" s="160">
        <f>ROUND(E56*U56,2)</f>
        <v>0</v>
      </c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188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x14ac:dyDescent="0.15">
      <c r="A57" s="165" t="s">
        <v>173</v>
      </c>
      <c r="B57" s="166" t="s">
        <v>93</v>
      </c>
      <c r="C57" s="188" t="s">
        <v>94</v>
      </c>
      <c r="D57" s="167"/>
      <c r="E57" s="168"/>
      <c r="F57" s="169"/>
      <c r="G57" s="169">
        <f>SUMIF(AG58:AG59,"&lt;&gt;NOR",G58:G59)</f>
        <v>0</v>
      </c>
      <c r="H57" s="169"/>
      <c r="I57" s="169">
        <f>SUM(I58:I59)</f>
        <v>0</v>
      </c>
      <c r="J57" s="169"/>
      <c r="K57" s="169">
        <f>SUM(K58:K59)</f>
        <v>0</v>
      </c>
      <c r="L57" s="169"/>
      <c r="M57" s="169">
        <f>SUM(M58:M59)</f>
        <v>0</v>
      </c>
      <c r="N57" s="169"/>
      <c r="O57" s="169">
        <f>SUM(O58:O59)</f>
        <v>0</v>
      </c>
      <c r="P57" s="169"/>
      <c r="Q57" s="169">
        <f>SUM(Q58:Q59)</f>
        <v>0</v>
      </c>
      <c r="R57" s="169"/>
      <c r="S57" s="169"/>
      <c r="T57" s="170"/>
      <c r="U57" s="164"/>
      <c r="V57" s="164">
        <f>SUM(V58:V59)</f>
        <v>0</v>
      </c>
      <c r="W57" s="164"/>
      <c r="AG57" t="s">
        <v>174</v>
      </c>
    </row>
    <row r="58" spans="1:60" outlineLevel="1" x14ac:dyDescent="0.15">
      <c r="A58" s="179">
        <v>25</v>
      </c>
      <c r="B58" s="180" t="s">
        <v>890</v>
      </c>
      <c r="C58" s="191" t="s">
        <v>891</v>
      </c>
      <c r="D58" s="181" t="s">
        <v>264</v>
      </c>
      <c r="E58" s="182">
        <v>20</v>
      </c>
      <c r="F58" s="183"/>
      <c r="G58" s="184">
        <f>ROUND(E58*F58,2)</f>
        <v>0</v>
      </c>
      <c r="H58" s="183"/>
      <c r="I58" s="184">
        <f>ROUND(E58*H58,2)</f>
        <v>0</v>
      </c>
      <c r="J58" s="183"/>
      <c r="K58" s="184">
        <f>ROUND(E58*J58,2)</f>
        <v>0</v>
      </c>
      <c r="L58" s="184">
        <v>21</v>
      </c>
      <c r="M58" s="184">
        <f>G58*(1+L58/100)</f>
        <v>0</v>
      </c>
      <c r="N58" s="184">
        <v>0</v>
      </c>
      <c r="O58" s="184">
        <f>ROUND(E58*N58,2)</f>
        <v>0</v>
      </c>
      <c r="P58" s="184">
        <v>0</v>
      </c>
      <c r="Q58" s="184">
        <f>ROUND(E58*P58,2)</f>
        <v>0</v>
      </c>
      <c r="R58" s="184"/>
      <c r="S58" s="184" t="s">
        <v>265</v>
      </c>
      <c r="T58" s="185" t="s">
        <v>266</v>
      </c>
      <c r="U58" s="160">
        <v>0</v>
      </c>
      <c r="V58" s="160">
        <f>ROUND(E58*U58,2)</f>
        <v>0</v>
      </c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188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15">
      <c r="A59" s="179">
        <v>26</v>
      </c>
      <c r="B59" s="180" t="s">
        <v>892</v>
      </c>
      <c r="C59" s="191" t="s">
        <v>893</v>
      </c>
      <c r="D59" s="181" t="s">
        <v>264</v>
      </c>
      <c r="E59" s="182">
        <v>20</v>
      </c>
      <c r="F59" s="183"/>
      <c r="G59" s="184">
        <f>ROUND(E59*F59,2)</f>
        <v>0</v>
      </c>
      <c r="H59" s="183"/>
      <c r="I59" s="184">
        <f>ROUND(E59*H59,2)</f>
        <v>0</v>
      </c>
      <c r="J59" s="183"/>
      <c r="K59" s="184">
        <f>ROUND(E59*J59,2)</f>
        <v>0</v>
      </c>
      <c r="L59" s="184">
        <v>21</v>
      </c>
      <c r="M59" s="184">
        <f>G59*(1+L59/100)</f>
        <v>0</v>
      </c>
      <c r="N59" s="184">
        <v>0</v>
      </c>
      <c r="O59" s="184">
        <f>ROUND(E59*N59,2)</f>
        <v>0</v>
      </c>
      <c r="P59" s="184">
        <v>0</v>
      </c>
      <c r="Q59" s="184">
        <f>ROUND(E59*P59,2)</f>
        <v>0</v>
      </c>
      <c r="R59" s="184"/>
      <c r="S59" s="184" t="s">
        <v>265</v>
      </c>
      <c r="T59" s="185" t="s">
        <v>266</v>
      </c>
      <c r="U59" s="160">
        <v>0</v>
      </c>
      <c r="V59" s="160">
        <f>ROUND(E59*U59,2)</f>
        <v>0</v>
      </c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188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x14ac:dyDescent="0.15">
      <c r="A60" s="165" t="s">
        <v>173</v>
      </c>
      <c r="B60" s="166" t="s">
        <v>103</v>
      </c>
      <c r="C60" s="188" t="s">
        <v>104</v>
      </c>
      <c r="D60" s="167"/>
      <c r="E60" s="168"/>
      <c r="F60" s="169"/>
      <c r="G60" s="169">
        <f>SUMIF(AG61:AG61,"&lt;&gt;NOR",G61:G61)</f>
        <v>0</v>
      </c>
      <c r="H60" s="169"/>
      <c r="I60" s="169">
        <f>SUM(I61:I61)</f>
        <v>0</v>
      </c>
      <c r="J60" s="169"/>
      <c r="K60" s="169">
        <f>SUM(K61:K61)</f>
        <v>0</v>
      </c>
      <c r="L60" s="169"/>
      <c r="M60" s="169">
        <f>SUM(M61:M61)</f>
        <v>0</v>
      </c>
      <c r="N60" s="169"/>
      <c r="O60" s="169">
        <f>SUM(O61:O61)</f>
        <v>0</v>
      </c>
      <c r="P60" s="169"/>
      <c r="Q60" s="169">
        <f>SUM(Q61:Q61)</f>
        <v>0</v>
      </c>
      <c r="R60" s="169"/>
      <c r="S60" s="169"/>
      <c r="T60" s="170"/>
      <c r="U60" s="164"/>
      <c r="V60" s="164">
        <f>SUM(V61:V61)</f>
        <v>0</v>
      </c>
      <c r="W60" s="164"/>
      <c r="AG60" t="s">
        <v>174</v>
      </c>
    </row>
    <row r="61" spans="1:60" outlineLevel="1" x14ac:dyDescent="0.15">
      <c r="A61" s="179">
        <v>27</v>
      </c>
      <c r="B61" s="180" t="s">
        <v>894</v>
      </c>
      <c r="C61" s="191" t="s">
        <v>895</v>
      </c>
      <c r="D61" s="181" t="s">
        <v>290</v>
      </c>
      <c r="E61" s="182">
        <v>35.147829999999999</v>
      </c>
      <c r="F61" s="183"/>
      <c r="G61" s="184">
        <f>ROUND(E61*F61,2)</f>
        <v>0</v>
      </c>
      <c r="H61" s="183"/>
      <c r="I61" s="184">
        <f>ROUND(E61*H61,2)</f>
        <v>0</v>
      </c>
      <c r="J61" s="183"/>
      <c r="K61" s="184">
        <f>ROUND(E61*J61,2)</f>
        <v>0</v>
      </c>
      <c r="L61" s="184">
        <v>21</v>
      </c>
      <c r="M61" s="184">
        <f>G61*(1+L61/100)</f>
        <v>0</v>
      </c>
      <c r="N61" s="184">
        <v>0</v>
      </c>
      <c r="O61" s="184">
        <f>ROUND(E61*N61,2)</f>
        <v>0</v>
      </c>
      <c r="P61" s="184">
        <v>0</v>
      </c>
      <c r="Q61" s="184">
        <f>ROUND(E61*P61,2)</f>
        <v>0</v>
      </c>
      <c r="R61" s="184"/>
      <c r="S61" s="184" t="s">
        <v>265</v>
      </c>
      <c r="T61" s="185" t="s">
        <v>266</v>
      </c>
      <c r="U61" s="160">
        <v>0</v>
      </c>
      <c r="V61" s="160">
        <f>ROUND(E61*U61,2)</f>
        <v>0</v>
      </c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188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x14ac:dyDescent="0.15">
      <c r="A62" s="165" t="s">
        <v>173</v>
      </c>
      <c r="B62" s="166" t="s">
        <v>109</v>
      </c>
      <c r="C62" s="188" t="s">
        <v>110</v>
      </c>
      <c r="D62" s="167"/>
      <c r="E62" s="168"/>
      <c r="F62" s="169"/>
      <c r="G62" s="169">
        <f>SUMIF(AG63:AG71,"&lt;&gt;NOR",G63:G71)</f>
        <v>0</v>
      </c>
      <c r="H62" s="169"/>
      <c r="I62" s="169">
        <f>SUM(I63:I71)</f>
        <v>0</v>
      </c>
      <c r="J62" s="169"/>
      <c r="K62" s="169">
        <f>SUM(K63:K71)</f>
        <v>0</v>
      </c>
      <c r="L62" s="169"/>
      <c r="M62" s="169">
        <f>SUM(M63:M71)</f>
        <v>0</v>
      </c>
      <c r="N62" s="169"/>
      <c r="O62" s="169">
        <f>SUM(O63:O71)</f>
        <v>0</v>
      </c>
      <c r="P62" s="169"/>
      <c r="Q62" s="169">
        <f>SUM(Q63:Q71)</f>
        <v>0</v>
      </c>
      <c r="R62" s="169"/>
      <c r="S62" s="169"/>
      <c r="T62" s="170"/>
      <c r="U62" s="164"/>
      <c r="V62" s="164">
        <f>SUM(V63:V71)</f>
        <v>0</v>
      </c>
      <c r="W62" s="164"/>
      <c r="AG62" t="s">
        <v>174</v>
      </c>
    </row>
    <row r="63" spans="1:60" outlineLevel="1" x14ac:dyDescent="0.15">
      <c r="A63" s="179">
        <v>28</v>
      </c>
      <c r="B63" s="180" t="s">
        <v>896</v>
      </c>
      <c r="C63" s="191" t="s">
        <v>897</v>
      </c>
      <c r="D63" s="181" t="s">
        <v>281</v>
      </c>
      <c r="E63" s="182">
        <v>2</v>
      </c>
      <c r="F63" s="183"/>
      <c r="G63" s="184">
        <f t="shared" ref="G63:G71" si="0">ROUND(E63*F63,2)</f>
        <v>0</v>
      </c>
      <c r="H63" s="183"/>
      <c r="I63" s="184">
        <f t="shared" ref="I63:I71" si="1">ROUND(E63*H63,2)</f>
        <v>0</v>
      </c>
      <c r="J63" s="183"/>
      <c r="K63" s="184">
        <f t="shared" ref="K63:K71" si="2">ROUND(E63*J63,2)</f>
        <v>0</v>
      </c>
      <c r="L63" s="184">
        <v>21</v>
      </c>
      <c r="M63" s="184">
        <f t="shared" ref="M63:M71" si="3">G63*(1+L63/100)</f>
        <v>0</v>
      </c>
      <c r="N63" s="184">
        <v>0</v>
      </c>
      <c r="O63" s="184">
        <f t="shared" ref="O63:O71" si="4">ROUND(E63*N63,2)</f>
        <v>0</v>
      </c>
      <c r="P63" s="184">
        <v>0</v>
      </c>
      <c r="Q63" s="184">
        <f t="shared" ref="Q63:Q71" si="5">ROUND(E63*P63,2)</f>
        <v>0</v>
      </c>
      <c r="R63" s="184"/>
      <c r="S63" s="184" t="s">
        <v>265</v>
      </c>
      <c r="T63" s="185" t="s">
        <v>266</v>
      </c>
      <c r="U63" s="160">
        <v>0</v>
      </c>
      <c r="V63" s="160">
        <f t="shared" ref="V63:V71" si="6">ROUND(E63*U63,2)</f>
        <v>0</v>
      </c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614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15">
      <c r="A64" s="179">
        <v>29</v>
      </c>
      <c r="B64" s="180" t="s">
        <v>898</v>
      </c>
      <c r="C64" s="191" t="s">
        <v>899</v>
      </c>
      <c r="D64" s="181" t="s">
        <v>281</v>
      </c>
      <c r="E64" s="182">
        <v>2</v>
      </c>
      <c r="F64" s="183"/>
      <c r="G64" s="184">
        <f t="shared" si="0"/>
        <v>0</v>
      </c>
      <c r="H64" s="183"/>
      <c r="I64" s="184">
        <f t="shared" si="1"/>
        <v>0</v>
      </c>
      <c r="J64" s="183"/>
      <c r="K64" s="184">
        <f t="shared" si="2"/>
        <v>0</v>
      </c>
      <c r="L64" s="184">
        <v>21</v>
      </c>
      <c r="M64" s="184">
        <f t="shared" si="3"/>
        <v>0</v>
      </c>
      <c r="N64" s="184">
        <v>0</v>
      </c>
      <c r="O64" s="184">
        <f t="shared" si="4"/>
        <v>0</v>
      </c>
      <c r="P64" s="184">
        <v>0</v>
      </c>
      <c r="Q64" s="184">
        <f t="shared" si="5"/>
        <v>0</v>
      </c>
      <c r="R64" s="184"/>
      <c r="S64" s="184" t="s">
        <v>265</v>
      </c>
      <c r="T64" s="185" t="s">
        <v>266</v>
      </c>
      <c r="U64" s="160">
        <v>0</v>
      </c>
      <c r="V64" s="160">
        <f t="shared" si="6"/>
        <v>0</v>
      </c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614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15">
      <c r="A65" s="179">
        <v>30</v>
      </c>
      <c r="B65" s="180" t="s">
        <v>900</v>
      </c>
      <c r="C65" s="191" t="s">
        <v>901</v>
      </c>
      <c r="D65" s="181" t="s">
        <v>264</v>
      </c>
      <c r="E65" s="182">
        <v>4</v>
      </c>
      <c r="F65" s="183"/>
      <c r="G65" s="184">
        <f t="shared" si="0"/>
        <v>0</v>
      </c>
      <c r="H65" s="183"/>
      <c r="I65" s="184">
        <f t="shared" si="1"/>
        <v>0</v>
      </c>
      <c r="J65" s="183"/>
      <c r="K65" s="184">
        <f t="shared" si="2"/>
        <v>0</v>
      </c>
      <c r="L65" s="184">
        <v>21</v>
      </c>
      <c r="M65" s="184">
        <f t="shared" si="3"/>
        <v>0</v>
      </c>
      <c r="N65" s="184">
        <v>0</v>
      </c>
      <c r="O65" s="184">
        <f t="shared" si="4"/>
        <v>0</v>
      </c>
      <c r="P65" s="184">
        <v>0</v>
      </c>
      <c r="Q65" s="184">
        <f t="shared" si="5"/>
        <v>0</v>
      </c>
      <c r="R65" s="184"/>
      <c r="S65" s="184" t="s">
        <v>265</v>
      </c>
      <c r="T65" s="185" t="s">
        <v>266</v>
      </c>
      <c r="U65" s="160">
        <v>0</v>
      </c>
      <c r="V65" s="160">
        <f t="shared" si="6"/>
        <v>0</v>
      </c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614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15">
      <c r="A66" s="179">
        <v>31</v>
      </c>
      <c r="B66" s="180" t="s">
        <v>902</v>
      </c>
      <c r="C66" s="191" t="s">
        <v>903</v>
      </c>
      <c r="D66" s="181" t="s">
        <v>264</v>
      </c>
      <c r="E66" s="182">
        <v>20</v>
      </c>
      <c r="F66" s="183"/>
      <c r="G66" s="184">
        <f t="shared" si="0"/>
        <v>0</v>
      </c>
      <c r="H66" s="183"/>
      <c r="I66" s="184">
        <f t="shared" si="1"/>
        <v>0</v>
      </c>
      <c r="J66" s="183"/>
      <c r="K66" s="184">
        <f t="shared" si="2"/>
        <v>0</v>
      </c>
      <c r="L66" s="184">
        <v>21</v>
      </c>
      <c r="M66" s="184">
        <f t="shared" si="3"/>
        <v>0</v>
      </c>
      <c r="N66" s="184">
        <v>0</v>
      </c>
      <c r="O66" s="184">
        <f t="shared" si="4"/>
        <v>0</v>
      </c>
      <c r="P66" s="184">
        <v>0</v>
      </c>
      <c r="Q66" s="184">
        <f t="shared" si="5"/>
        <v>0</v>
      </c>
      <c r="R66" s="184"/>
      <c r="S66" s="184" t="s">
        <v>265</v>
      </c>
      <c r="T66" s="185" t="s">
        <v>266</v>
      </c>
      <c r="U66" s="160">
        <v>0</v>
      </c>
      <c r="V66" s="160">
        <f t="shared" si="6"/>
        <v>0</v>
      </c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614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15">
      <c r="A67" s="179">
        <v>32</v>
      </c>
      <c r="B67" s="180" t="s">
        <v>904</v>
      </c>
      <c r="C67" s="191" t="s">
        <v>905</v>
      </c>
      <c r="D67" s="181" t="s">
        <v>264</v>
      </c>
      <c r="E67" s="182">
        <v>6</v>
      </c>
      <c r="F67" s="183"/>
      <c r="G67" s="184">
        <f t="shared" si="0"/>
        <v>0</v>
      </c>
      <c r="H67" s="183"/>
      <c r="I67" s="184">
        <f t="shared" si="1"/>
        <v>0</v>
      </c>
      <c r="J67" s="183"/>
      <c r="K67" s="184">
        <f t="shared" si="2"/>
        <v>0</v>
      </c>
      <c r="L67" s="184">
        <v>21</v>
      </c>
      <c r="M67" s="184">
        <f t="shared" si="3"/>
        <v>0</v>
      </c>
      <c r="N67" s="184">
        <v>0</v>
      </c>
      <c r="O67" s="184">
        <f t="shared" si="4"/>
        <v>0</v>
      </c>
      <c r="P67" s="184">
        <v>0</v>
      </c>
      <c r="Q67" s="184">
        <f t="shared" si="5"/>
        <v>0</v>
      </c>
      <c r="R67" s="184"/>
      <c r="S67" s="184" t="s">
        <v>265</v>
      </c>
      <c r="T67" s="185" t="s">
        <v>266</v>
      </c>
      <c r="U67" s="160">
        <v>0</v>
      </c>
      <c r="V67" s="160">
        <f t="shared" si="6"/>
        <v>0</v>
      </c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614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15">
      <c r="A68" s="179">
        <v>33</v>
      </c>
      <c r="B68" s="180" t="s">
        <v>906</v>
      </c>
      <c r="C68" s="191" t="s">
        <v>907</v>
      </c>
      <c r="D68" s="181" t="s">
        <v>281</v>
      </c>
      <c r="E68" s="182">
        <v>6</v>
      </c>
      <c r="F68" s="183"/>
      <c r="G68" s="184">
        <f t="shared" si="0"/>
        <v>0</v>
      </c>
      <c r="H68" s="183"/>
      <c r="I68" s="184">
        <f t="shared" si="1"/>
        <v>0</v>
      </c>
      <c r="J68" s="183"/>
      <c r="K68" s="184">
        <f t="shared" si="2"/>
        <v>0</v>
      </c>
      <c r="L68" s="184">
        <v>21</v>
      </c>
      <c r="M68" s="184">
        <f t="shared" si="3"/>
        <v>0</v>
      </c>
      <c r="N68" s="184">
        <v>0</v>
      </c>
      <c r="O68" s="184">
        <f t="shared" si="4"/>
        <v>0</v>
      </c>
      <c r="P68" s="184">
        <v>0</v>
      </c>
      <c r="Q68" s="184">
        <f t="shared" si="5"/>
        <v>0</v>
      </c>
      <c r="R68" s="184"/>
      <c r="S68" s="184" t="s">
        <v>265</v>
      </c>
      <c r="T68" s="185" t="s">
        <v>266</v>
      </c>
      <c r="U68" s="160">
        <v>0</v>
      </c>
      <c r="V68" s="160">
        <f t="shared" si="6"/>
        <v>0</v>
      </c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614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15">
      <c r="A69" s="179">
        <v>34</v>
      </c>
      <c r="B69" s="180" t="s">
        <v>908</v>
      </c>
      <c r="C69" s="191" t="s">
        <v>909</v>
      </c>
      <c r="D69" s="181" t="s">
        <v>281</v>
      </c>
      <c r="E69" s="182">
        <v>3</v>
      </c>
      <c r="F69" s="183"/>
      <c r="G69" s="184">
        <f t="shared" si="0"/>
        <v>0</v>
      </c>
      <c r="H69" s="183"/>
      <c r="I69" s="184">
        <f t="shared" si="1"/>
        <v>0</v>
      </c>
      <c r="J69" s="183"/>
      <c r="K69" s="184">
        <f t="shared" si="2"/>
        <v>0</v>
      </c>
      <c r="L69" s="184">
        <v>21</v>
      </c>
      <c r="M69" s="184">
        <f t="shared" si="3"/>
        <v>0</v>
      </c>
      <c r="N69" s="184">
        <v>0</v>
      </c>
      <c r="O69" s="184">
        <f t="shared" si="4"/>
        <v>0</v>
      </c>
      <c r="P69" s="184">
        <v>0</v>
      </c>
      <c r="Q69" s="184">
        <f t="shared" si="5"/>
        <v>0</v>
      </c>
      <c r="R69" s="184"/>
      <c r="S69" s="184" t="s">
        <v>265</v>
      </c>
      <c r="T69" s="185" t="s">
        <v>266</v>
      </c>
      <c r="U69" s="160">
        <v>0</v>
      </c>
      <c r="V69" s="160">
        <f t="shared" si="6"/>
        <v>0</v>
      </c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614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15">
      <c r="A70" s="171">
        <v>35</v>
      </c>
      <c r="B70" s="172" t="s">
        <v>910</v>
      </c>
      <c r="C70" s="189" t="s">
        <v>911</v>
      </c>
      <c r="D70" s="173" t="s">
        <v>281</v>
      </c>
      <c r="E70" s="174">
        <v>1</v>
      </c>
      <c r="F70" s="175"/>
      <c r="G70" s="176">
        <f t="shared" si="0"/>
        <v>0</v>
      </c>
      <c r="H70" s="175"/>
      <c r="I70" s="176">
        <f t="shared" si="1"/>
        <v>0</v>
      </c>
      <c r="J70" s="175"/>
      <c r="K70" s="176">
        <f t="shared" si="2"/>
        <v>0</v>
      </c>
      <c r="L70" s="176">
        <v>21</v>
      </c>
      <c r="M70" s="176">
        <f t="shared" si="3"/>
        <v>0</v>
      </c>
      <c r="N70" s="176">
        <v>0</v>
      </c>
      <c r="O70" s="176">
        <f t="shared" si="4"/>
        <v>0</v>
      </c>
      <c r="P70" s="176">
        <v>0</v>
      </c>
      <c r="Q70" s="176">
        <f t="shared" si="5"/>
        <v>0</v>
      </c>
      <c r="R70" s="176"/>
      <c r="S70" s="176" t="s">
        <v>265</v>
      </c>
      <c r="T70" s="177" t="s">
        <v>266</v>
      </c>
      <c r="U70" s="160">
        <v>0</v>
      </c>
      <c r="V70" s="160">
        <f t="shared" si="6"/>
        <v>0</v>
      </c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871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15">
      <c r="A71" s="157">
        <v>36</v>
      </c>
      <c r="B71" s="158" t="s">
        <v>912</v>
      </c>
      <c r="C71" s="192" t="s">
        <v>913</v>
      </c>
      <c r="D71" s="159" t="s">
        <v>0</v>
      </c>
      <c r="E71" s="186"/>
      <c r="F71" s="161"/>
      <c r="G71" s="160">
        <f t="shared" si="0"/>
        <v>0</v>
      </c>
      <c r="H71" s="161"/>
      <c r="I71" s="160">
        <f t="shared" si="1"/>
        <v>0</v>
      </c>
      <c r="J71" s="161"/>
      <c r="K71" s="160">
        <f t="shared" si="2"/>
        <v>0</v>
      </c>
      <c r="L71" s="160">
        <v>21</v>
      </c>
      <c r="M71" s="160">
        <f t="shared" si="3"/>
        <v>0</v>
      </c>
      <c r="N71" s="160">
        <v>0</v>
      </c>
      <c r="O71" s="160">
        <f t="shared" si="4"/>
        <v>0</v>
      </c>
      <c r="P71" s="160">
        <v>0</v>
      </c>
      <c r="Q71" s="160">
        <f t="shared" si="5"/>
        <v>0</v>
      </c>
      <c r="R71" s="160"/>
      <c r="S71" s="160" t="s">
        <v>179</v>
      </c>
      <c r="T71" s="160" t="s">
        <v>179</v>
      </c>
      <c r="U71" s="160">
        <v>0</v>
      </c>
      <c r="V71" s="160">
        <f t="shared" si="6"/>
        <v>0</v>
      </c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609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x14ac:dyDescent="0.15">
      <c r="A72" s="165" t="s">
        <v>173</v>
      </c>
      <c r="B72" s="166" t="s">
        <v>111</v>
      </c>
      <c r="C72" s="188" t="s">
        <v>112</v>
      </c>
      <c r="D72" s="167"/>
      <c r="E72" s="168"/>
      <c r="F72" s="169"/>
      <c r="G72" s="169">
        <f>SUMIF(AG73:AG90,"&lt;&gt;NOR",G73:G90)</f>
        <v>0</v>
      </c>
      <c r="H72" s="169"/>
      <c r="I72" s="169">
        <f>SUM(I73:I90)</f>
        <v>0</v>
      </c>
      <c r="J72" s="169"/>
      <c r="K72" s="169">
        <f>SUM(K73:K90)</f>
        <v>0</v>
      </c>
      <c r="L72" s="169"/>
      <c r="M72" s="169">
        <f>SUM(M73:M90)</f>
        <v>0</v>
      </c>
      <c r="N72" s="169"/>
      <c r="O72" s="169">
        <f>SUM(O73:O90)</f>
        <v>0</v>
      </c>
      <c r="P72" s="169"/>
      <c r="Q72" s="169">
        <f>SUM(Q73:Q90)</f>
        <v>0</v>
      </c>
      <c r="R72" s="169"/>
      <c r="S72" s="169"/>
      <c r="T72" s="170"/>
      <c r="U72" s="164"/>
      <c r="V72" s="164">
        <f>SUM(V73:V90)</f>
        <v>0</v>
      </c>
      <c r="W72" s="164"/>
      <c r="AG72" t="s">
        <v>174</v>
      </c>
    </row>
    <row r="73" spans="1:60" outlineLevel="1" x14ac:dyDescent="0.15">
      <c r="A73" s="171">
        <v>37</v>
      </c>
      <c r="B73" s="172" t="s">
        <v>914</v>
      </c>
      <c r="C73" s="189" t="s">
        <v>915</v>
      </c>
      <c r="D73" s="173" t="s">
        <v>264</v>
      </c>
      <c r="E73" s="174">
        <v>150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6"/>
      <c r="S73" s="176" t="s">
        <v>265</v>
      </c>
      <c r="T73" s="177" t="s">
        <v>266</v>
      </c>
      <c r="U73" s="160">
        <v>0</v>
      </c>
      <c r="V73" s="160">
        <f>ROUND(E73*U73,2)</f>
        <v>0</v>
      </c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614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15">
      <c r="A74" s="157"/>
      <c r="B74" s="158"/>
      <c r="C74" s="190" t="s">
        <v>916</v>
      </c>
      <c r="D74" s="162"/>
      <c r="E74" s="163">
        <v>150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184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15">
      <c r="A75" s="179">
        <v>38</v>
      </c>
      <c r="B75" s="180" t="s">
        <v>917</v>
      </c>
      <c r="C75" s="191" t="s">
        <v>918</v>
      </c>
      <c r="D75" s="181" t="s">
        <v>281</v>
      </c>
      <c r="E75" s="182">
        <v>2</v>
      </c>
      <c r="F75" s="183"/>
      <c r="G75" s="184">
        <f t="shared" ref="G75:G90" si="7">ROUND(E75*F75,2)</f>
        <v>0</v>
      </c>
      <c r="H75" s="183"/>
      <c r="I75" s="184">
        <f t="shared" ref="I75:I90" si="8">ROUND(E75*H75,2)</f>
        <v>0</v>
      </c>
      <c r="J75" s="183"/>
      <c r="K75" s="184">
        <f t="shared" ref="K75:K90" si="9">ROUND(E75*J75,2)</f>
        <v>0</v>
      </c>
      <c r="L75" s="184">
        <v>21</v>
      </c>
      <c r="M75" s="184">
        <f t="shared" ref="M75:M90" si="10">G75*(1+L75/100)</f>
        <v>0</v>
      </c>
      <c r="N75" s="184">
        <v>0</v>
      </c>
      <c r="O75" s="184">
        <f t="shared" ref="O75:O90" si="11">ROUND(E75*N75,2)</f>
        <v>0</v>
      </c>
      <c r="P75" s="184">
        <v>0</v>
      </c>
      <c r="Q75" s="184">
        <f t="shared" ref="Q75:Q90" si="12">ROUND(E75*P75,2)</f>
        <v>0</v>
      </c>
      <c r="R75" s="184"/>
      <c r="S75" s="184" t="s">
        <v>265</v>
      </c>
      <c r="T75" s="185" t="s">
        <v>266</v>
      </c>
      <c r="U75" s="160">
        <v>0</v>
      </c>
      <c r="V75" s="160">
        <f t="shared" ref="V75:V90" si="13">ROUND(E75*U75,2)</f>
        <v>0</v>
      </c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614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15">
      <c r="A76" s="179">
        <v>39</v>
      </c>
      <c r="B76" s="180" t="s">
        <v>919</v>
      </c>
      <c r="C76" s="191" t="s">
        <v>920</v>
      </c>
      <c r="D76" s="181" t="s">
        <v>281</v>
      </c>
      <c r="E76" s="182">
        <v>2</v>
      </c>
      <c r="F76" s="183"/>
      <c r="G76" s="184">
        <f t="shared" si="7"/>
        <v>0</v>
      </c>
      <c r="H76" s="183"/>
      <c r="I76" s="184">
        <f t="shared" si="8"/>
        <v>0</v>
      </c>
      <c r="J76" s="183"/>
      <c r="K76" s="184">
        <f t="shared" si="9"/>
        <v>0</v>
      </c>
      <c r="L76" s="184">
        <v>21</v>
      </c>
      <c r="M76" s="184">
        <f t="shared" si="10"/>
        <v>0</v>
      </c>
      <c r="N76" s="184">
        <v>0</v>
      </c>
      <c r="O76" s="184">
        <f t="shared" si="11"/>
        <v>0</v>
      </c>
      <c r="P76" s="184">
        <v>0</v>
      </c>
      <c r="Q76" s="184">
        <f t="shared" si="12"/>
        <v>0</v>
      </c>
      <c r="R76" s="184"/>
      <c r="S76" s="184" t="s">
        <v>265</v>
      </c>
      <c r="T76" s="185" t="s">
        <v>266</v>
      </c>
      <c r="U76" s="160">
        <v>0</v>
      </c>
      <c r="V76" s="160">
        <f t="shared" si="13"/>
        <v>0</v>
      </c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614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15">
      <c r="A77" s="179">
        <v>40</v>
      </c>
      <c r="B77" s="180" t="s">
        <v>921</v>
      </c>
      <c r="C77" s="191" t="s">
        <v>922</v>
      </c>
      <c r="D77" s="181" t="s">
        <v>281</v>
      </c>
      <c r="E77" s="182">
        <v>2</v>
      </c>
      <c r="F77" s="183"/>
      <c r="G77" s="184">
        <f t="shared" si="7"/>
        <v>0</v>
      </c>
      <c r="H77" s="183"/>
      <c r="I77" s="184">
        <f t="shared" si="8"/>
        <v>0</v>
      </c>
      <c r="J77" s="183"/>
      <c r="K77" s="184">
        <f t="shared" si="9"/>
        <v>0</v>
      </c>
      <c r="L77" s="184">
        <v>21</v>
      </c>
      <c r="M77" s="184">
        <f t="shared" si="10"/>
        <v>0</v>
      </c>
      <c r="N77" s="184">
        <v>0</v>
      </c>
      <c r="O77" s="184">
        <f t="shared" si="11"/>
        <v>0</v>
      </c>
      <c r="P77" s="184">
        <v>0</v>
      </c>
      <c r="Q77" s="184">
        <f t="shared" si="12"/>
        <v>0</v>
      </c>
      <c r="R77" s="184"/>
      <c r="S77" s="184" t="s">
        <v>265</v>
      </c>
      <c r="T77" s="185" t="s">
        <v>266</v>
      </c>
      <c r="U77" s="160">
        <v>0</v>
      </c>
      <c r="V77" s="160">
        <f t="shared" si="13"/>
        <v>0</v>
      </c>
      <c r="W77" s="160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614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15">
      <c r="A78" s="179">
        <v>41</v>
      </c>
      <c r="B78" s="180" t="s">
        <v>923</v>
      </c>
      <c r="C78" s="191" t="s">
        <v>924</v>
      </c>
      <c r="D78" s="181" t="s">
        <v>264</v>
      </c>
      <c r="E78" s="182">
        <v>55</v>
      </c>
      <c r="F78" s="183"/>
      <c r="G78" s="184">
        <f t="shared" si="7"/>
        <v>0</v>
      </c>
      <c r="H78" s="183"/>
      <c r="I78" s="184">
        <f t="shared" si="8"/>
        <v>0</v>
      </c>
      <c r="J78" s="183"/>
      <c r="K78" s="184">
        <f t="shared" si="9"/>
        <v>0</v>
      </c>
      <c r="L78" s="184">
        <v>21</v>
      </c>
      <c r="M78" s="184">
        <f t="shared" si="10"/>
        <v>0</v>
      </c>
      <c r="N78" s="184">
        <v>0</v>
      </c>
      <c r="O78" s="184">
        <f t="shared" si="11"/>
        <v>0</v>
      </c>
      <c r="P78" s="184">
        <v>0</v>
      </c>
      <c r="Q78" s="184">
        <f t="shared" si="12"/>
        <v>0</v>
      </c>
      <c r="R78" s="184"/>
      <c r="S78" s="184" t="s">
        <v>265</v>
      </c>
      <c r="T78" s="185" t="s">
        <v>266</v>
      </c>
      <c r="U78" s="160">
        <v>0</v>
      </c>
      <c r="V78" s="160">
        <f t="shared" si="13"/>
        <v>0</v>
      </c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614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15">
      <c r="A79" s="179">
        <v>42</v>
      </c>
      <c r="B79" s="180" t="s">
        <v>925</v>
      </c>
      <c r="C79" s="191" t="s">
        <v>926</v>
      </c>
      <c r="D79" s="181" t="s">
        <v>264</v>
      </c>
      <c r="E79" s="182">
        <v>55</v>
      </c>
      <c r="F79" s="183"/>
      <c r="G79" s="184">
        <f t="shared" si="7"/>
        <v>0</v>
      </c>
      <c r="H79" s="183"/>
      <c r="I79" s="184">
        <f t="shared" si="8"/>
        <v>0</v>
      </c>
      <c r="J79" s="183"/>
      <c r="K79" s="184">
        <f t="shared" si="9"/>
        <v>0</v>
      </c>
      <c r="L79" s="184">
        <v>21</v>
      </c>
      <c r="M79" s="184">
        <f t="shared" si="10"/>
        <v>0</v>
      </c>
      <c r="N79" s="184">
        <v>0</v>
      </c>
      <c r="O79" s="184">
        <f t="shared" si="11"/>
        <v>0</v>
      </c>
      <c r="P79" s="184">
        <v>0</v>
      </c>
      <c r="Q79" s="184">
        <f t="shared" si="12"/>
        <v>0</v>
      </c>
      <c r="R79" s="184"/>
      <c r="S79" s="184" t="s">
        <v>265</v>
      </c>
      <c r="T79" s="185" t="s">
        <v>266</v>
      </c>
      <c r="U79" s="160">
        <v>0</v>
      </c>
      <c r="V79" s="160">
        <f t="shared" si="13"/>
        <v>0</v>
      </c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614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15">
      <c r="A80" s="179">
        <v>43</v>
      </c>
      <c r="B80" s="180" t="s">
        <v>927</v>
      </c>
      <c r="C80" s="191" t="s">
        <v>928</v>
      </c>
      <c r="D80" s="181" t="s">
        <v>264</v>
      </c>
      <c r="E80" s="182">
        <v>40</v>
      </c>
      <c r="F80" s="183"/>
      <c r="G80" s="184">
        <f t="shared" si="7"/>
        <v>0</v>
      </c>
      <c r="H80" s="183"/>
      <c r="I80" s="184">
        <f t="shared" si="8"/>
        <v>0</v>
      </c>
      <c r="J80" s="183"/>
      <c r="K80" s="184">
        <f t="shared" si="9"/>
        <v>0</v>
      </c>
      <c r="L80" s="184">
        <v>21</v>
      </c>
      <c r="M80" s="184">
        <f t="shared" si="10"/>
        <v>0</v>
      </c>
      <c r="N80" s="184">
        <v>0</v>
      </c>
      <c r="O80" s="184">
        <f t="shared" si="11"/>
        <v>0</v>
      </c>
      <c r="P80" s="184">
        <v>0</v>
      </c>
      <c r="Q80" s="184">
        <f t="shared" si="12"/>
        <v>0</v>
      </c>
      <c r="R80" s="184"/>
      <c r="S80" s="184" t="s">
        <v>265</v>
      </c>
      <c r="T80" s="185" t="s">
        <v>266</v>
      </c>
      <c r="U80" s="160">
        <v>0</v>
      </c>
      <c r="V80" s="160">
        <f t="shared" si="13"/>
        <v>0</v>
      </c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614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15">
      <c r="A81" s="179">
        <v>44</v>
      </c>
      <c r="B81" s="180" t="s">
        <v>929</v>
      </c>
      <c r="C81" s="191" t="s">
        <v>930</v>
      </c>
      <c r="D81" s="181" t="s">
        <v>264</v>
      </c>
      <c r="E81" s="182">
        <v>150</v>
      </c>
      <c r="F81" s="183"/>
      <c r="G81" s="184">
        <f t="shared" si="7"/>
        <v>0</v>
      </c>
      <c r="H81" s="183"/>
      <c r="I81" s="184">
        <f t="shared" si="8"/>
        <v>0</v>
      </c>
      <c r="J81" s="183"/>
      <c r="K81" s="184">
        <f t="shared" si="9"/>
        <v>0</v>
      </c>
      <c r="L81" s="184">
        <v>21</v>
      </c>
      <c r="M81" s="184">
        <f t="shared" si="10"/>
        <v>0</v>
      </c>
      <c r="N81" s="184">
        <v>0</v>
      </c>
      <c r="O81" s="184">
        <f t="shared" si="11"/>
        <v>0</v>
      </c>
      <c r="P81" s="184">
        <v>0</v>
      </c>
      <c r="Q81" s="184">
        <f t="shared" si="12"/>
        <v>0</v>
      </c>
      <c r="R81" s="184"/>
      <c r="S81" s="184" t="s">
        <v>265</v>
      </c>
      <c r="T81" s="185" t="s">
        <v>266</v>
      </c>
      <c r="U81" s="160">
        <v>0</v>
      </c>
      <c r="V81" s="160">
        <f t="shared" si="13"/>
        <v>0</v>
      </c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614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15">
      <c r="A82" s="179">
        <v>45</v>
      </c>
      <c r="B82" s="180" t="s">
        <v>931</v>
      </c>
      <c r="C82" s="191" t="s">
        <v>932</v>
      </c>
      <c r="D82" s="181" t="s">
        <v>281</v>
      </c>
      <c r="E82" s="182">
        <v>2</v>
      </c>
      <c r="F82" s="183"/>
      <c r="G82" s="184">
        <f t="shared" si="7"/>
        <v>0</v>
      </c>
      <c r="H82" s="183"/>
      <c r="I82" s="184">
        <f t="shared" si="8"/>
        <v>0</v>
      </c>
      <c r="J82" s="183"/>
      <c r="K82" s="184">
        <f t="shared" si="9"/>
        <v>0</v>
      </c>
      <c r="L82" s="184">
        <v>21</v>
      </c>
      <c r="M82" s="184">
        <f t="shared" si="10"/>
        <v>0</v>
      </c>
      <c r="N82" s="184">
        <v>0</v>
      </c>
      <c r="O82" s="184">
        <f t="shared" si="11"/>
        <v>0</v>
      </c>
      <c r="P82" s="184">
        <v>0</v>
      </c>
      <c r="Q82" s="184">
        <f t="shared" si="12"/>
        <v>0</v>
      </c>
      <c r="R82" s="184"/>
      <c r="S82" s="184" t="s">
        <v>265</v>
      </c>
      <c r="T82" s="185" t="s">
        <v>266</v>
      </c>
      <c r="U82" s="160">
        <v>0</v>
      </c>
      <c r="V82" s="160">
        <f t="shared" si="13"/>
        <v>0</v>
      </c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614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15">
      <c r="A83" s="179">
        <v>46</v>
      </c>
      <c r="B83" s="180" t="s">
        <v>933</v>
      </c>
      <c r="C83" s="191" t="s">
        <v>934</v>
      </c>
      <c r="D83" s="181" t="s">
        <v>935</v>
      </c>
      <c r="E83" s="182">
        <v>1</v>
      </c>
      <c r="F83" s="183"/>
      <c r="G83" s="184">
        <f t="shared" si="7"/>
        <v>0</v>
      </c>
      <c r="H83" s="183"/>
      <c r="I83" s="184">
        <f t="shared" si="8"/>
        <v>0</v>
      </c>
      <c r="J83" s="183"/>
      <c r="K83" s="184">
        <f t="shared" si="9"/>
        <v>0</v>
      </c>
      <c r="L83" s="184">
        <v>21</v>
      </c>
      <c r="M83" s="184">
        <f t="shared" si="10"/>
        <v>0</v>
      </c>
      <c r="N83" s="184">
        <v>0</v>
      </c>
      <c r="O83" s="184">
        <f t="shared" si="11"/>
        <v>0</v>
      </c>
      <c r="P83" s="184">
        <v>0</v>
      </c>
      <c r="Q83" s="184">
        <f t="shared" si="12"/>
        <v>0</v>
      </c>
      <c r="R83" s="184"/>
      <c r="S83" s="184" t="s">
        <v>265</v>
      </c>
      <c r="T83" s="185" t="s">
        <v>266</v>
      </c>
      <c r="U83" s="160">
        <v>0</v>
      </c>
      <c r="V83" s="160">
        <f t="shared" si="13"/>
        <v>0</v>
      </c>
      <c r="W83" s="160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614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15">
      <c r="A84" s="179">
        <v>47</v>
      </c>
      <c r="B84" s="180" t="s">
        <v>936</v>
      </c>
      <c r="C84" s="191" t="s">
        <v>937</v>
      </c>
      <c r="D84" s="181" t="s">
        <v>264</v>
      </c>
      <c r="E84" s="182">
        <v>55</v>
      </c>
      <c r="F84" s="183"/>
      <c r="G84" s="184">
        <f t="shared" si="7"/>
        <v>0</v>
      </c>
      <c r="H84" s="183"/>
      <c r="I84" s="184">
        <f t="shared" si="8"/>
        <v>0</v>
      </c>
      <c r="J84" s="183"/>
      <c r="K84" s="184">
        <f t="shared" si="9"/>
        <v>0</v>
      </c>
      <c r="L84" s="184">
        <v>21</v>
      </c>
      <c r="M84" s="184">
        <f t="shared" si="10"/>
        <v>0</v>
      </c>
      <c r="N84" s="184">
        <v>0</v>
      </c>
      <c r="O84" s="184">
        <f t="shared" si="11"/>
        <v>0</v>
      </c>
      <c r="P84" s="184">
        <v>0</v>
      </c>
      <c r="Q84" s="184">
        <f t="shared" si="12"/>
        <v>0</v>
      </c>
      <c r="R84" s="184"/>
      <c r="S84" s="184" t="s">
        <v>265</v>
      </c>
      <c r="T84" s="185" t="s">
        <v>266</v>
      </c>
      <c r="U84" s="160">
        <v>0</v>
      </c>
      <c r="V84" s="160">
        <f t="shared" si="13"/>
        <v>0</v>
      </c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614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15">
      <c r="A85" s="179">
        <v>48</v>
      </c>
      <c r="B85" s="180" t="s">
        <v>938</v>
      </c>
      <c r="C85" s="191" t="s">
        <v>939</v>
      </c>
      <c r="D85" s="181" t="s">
        <v>264</v>
      </c>
      <c r="E85" s="182">
        <v>55</v>
      </c>
      <c r="F85" s="183"/>
      <c r="G85" s="184">
        <f t="shared" si="7"/>
        <v>0</v>
      </c>
      <c r="H85" s="183"/>
      <c r="I85" s="184">
        <f t="shared" si="8"/>
        <v>0</v>
      </c>
      <c r="J85" s="183"/>
      <c r="K85" s="184">
        <f t="shared" si="9"/>
        <v>0</v>
      </c>
      <c r="L85" s="184">
        <v>21</v>
      </c>
      <c r="M85" s="184">
        <f t="shared" si="10"/>
        <v>0</v>
      </c>
      <c r="N85" s="184">
        <v>0</v>
      </c>
      <c r="O85" s="184">
        <f t="shared" si="11"/>
        <v>0</v>
      </c>
      <c r="P85" s="184">
        <v>0</v>
      </c>
      <c r="Q85" s="184">
        <f t="shared" si="12"/>
        <v>0</v>
      </c>
      <c r="R85" s="184"/>
      <c r="S85" s="184" t="s">
        <v>265</v>
      </c>
      <c r="T85" s="185" t="s">
        <v>266</v>
      </c>
      <c r="U85" s="160">
        <v>0</v>
      </c>
      <c r="V85" s="160">
        <f t="shared" si="13"/>
        <v>0</v>
      </c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614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15">
      <c r="A86" s="179">
        <v>49</v>
      </c>
      <c r="B86" s="180" t="s">
        <v>940</v>
      </c>
      <c r="C86" s="191" t="s">
        <v>941</v>
      </c>
      <c r="D86" s="181" t="s">
        <v>264</v>
      </c>
      <c r="E86" s="182">
        <v>40</v>
      </c>
      <c r="F86" s="183"/>
      <c r="G86" s="184">
        <f t="shared" si="7"/>
        <v>0</v>
      </c>
      <c r="H86" s="183"/>
      <c r="I86" s="184">
        <f t="shared" si="8"/>
        <v>0</v>
      </c>
      <c r="J86" s="183"/>
      <c r="K86" s="184">
        <f t="shared" si="9"/>
        <v>0</v>
      </c>
      <c r="L86" s="184">
        <v>21</v>
      </c>
      <c r="M86" s="184">
        <f t="shared" si="10"/>
        <v>0</v>
      </c>
      <c r="N86" s="184">
        <v>0</v>
      </c>
      <c r="O86" s="184">
        <f t="shared" si="11"/>
        <v>0</v>
      </c>
      <c r="P86" s="184">
        <v>0</v>
      </c>
      <c r="Q86" s="184">
        <f t="shared" si="12"/>
        <v>0</v>
      </c>
      <c r="R86" s="184"/>
      <c r="S86" s="184" t="s">
        <v>265</v>
      </c>
      <c r="T86" s="185" t="s">
        <v>266</v>
      </c>
      <c r="U86" s="160">
        <v>0</v>
      </c>
      <c r="V86" s="160">
        <f t="shared" si="13"/>
        <v>0</v>
      </c>
      <c r="W86" s="160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614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15">
      <c r="A87" s="179">
        <v>50</v>
      </c>
      <c r="B87" s="180" t="s">
        <v>942</v>
      </c>
      <c r="C87" s="191" t="s">
        <v>943</v>
      </c>
      <c r="D87" s="181" t="s">
        <v>281</v>
      </c>
      <c r="E87" s="182">
        <v>2</v>
      </c>
      <c r="F87" s="183"/>
      <c r="G87" s="184">
        <f t="shared" si="7"/>
        <v>0</v>
      </c>
      <c r="H87" s="183"/>
      <c r="I87" s="184">
        <f t="shared" si="8"/>
        <v>0</v>
      </c>
      <c r="J87" s="183"/>
      <c r="K87" s="184">
        <f t="shared" si="9"/>
        <v>0</v>
      </c>
      <c r="L87" s="184">
        <v>21</v>
      </c>
      <c r="M87" s="184">
        <f t="shared" si="10"/>
        <v>0</v>
      </c>
      <c r="N87" s="184">
        <v>0</v>
      </c>
      <c r="O87" s="184">
        <f t="shared" si="11"/>
        <v>0</v>
      </c>
      <c r="P87" s="184">
        <v>0</v>
      </c>
      <c r="Q87" s="184">
        <f t="shared" si="12"/>
        <v>0</v>
      </c>
      <c r="R87" s="184"/>
      <c r="S87" s="184" t="s">
        <v>265</v>
      </c>
      <c r="T87" s="185" t="s">
        <v>266</v>
      </c>
      <c r="U87" s="160">
        <v>0</v>
      </c>
      <c r="V87" s="160">
        <f t="shared" si="13"/>
        <v>0</v>
      </c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871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15">
      <c r="A88" s="179">
        <v>51</v>
      </c>
      <c r="B88" s="180" t="s">
        <v>944</v>
      </c>
      <c r="C88" s="191" t="s">
        <v>945</v>
      </c>
      <c r="D88" s="181" t="s">
        <v>281</v>
      </c>
      <c r="E88" s="182">
        <v>2</v>
      </c>
      <c r="F88" s="183"/>
      <c r="G88" s="184">
        <f t="shared" si="7"/>
        <v>0</v>
      </c>
      <c r="H88" s="183"/>
      <c r="I88" s="184">
        <f t="shared" si="8"/>
        <v>0</v>
      </c>
      <c r="J88" s="183"/>
      <c r="K88" s="184">
        <f t="shared" si="9"/>
        <v>0</v>
      </c>
      <c r="L88" s="184">
        <v>21</v>
      </c>
      <c r="M88" s="184">
        <f t="shared" si="10"/>
        <v>0</v>
      </c>
      <c r="N88" s="184">
        <v>0</v>
      </c>
      <c r="O88" s="184">
        <f t="shared" si="11"/>
        <v>0</v>
      </c>
      <c r="P88" s="184">
        <v>0</v>
      </c>
      <c r="Q88" s="184">
        <f t="shared" si="12"/>
        <v>0</v>
      </c>
      <c r="R88" s="184"/>
      <c r="S88" s="184" t="s">
        <v>265</v>
      </c>
      <c r="T88" s="185" t="s">
        <v>266</v>
      </c>
      <c r="U88" s="160">
        <v>0</v>
      </c>
      <c r="V88" s="160">
        <f t="shared" si="13"/>
        <v>0</v>
      </c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871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15">
      <c r="A89" s="171">
        <v>52</v>
      </c>
      <c r="B89" s="172" t="s">
        <v>946</v>
      </c>
      <c r="C89" s="189" t="s">
        <v>947</v>
      </c>
      <c r="D89" s="173" t="s">
        <v>281</v>
      </c>
      <c r="E89" s="174">
        <v>2</v>
      </c>
      <c r="F89" s="175"/>
      <c r="G89" s="176">
        <f t="shared" si="7"/>
        <v>0</v>
      </c>
      <c r="H89" s="175"/>
      <c r="I89" s="176">
        <f t="shared" si="8"/>
        <v>0</v>
      </c>
      <c r="J89" s="175"/>
      <c r="K89" s="176">
        <f t="shared" si="9"/>
        <v>0</v>
      </c>
      <c r="L89" s="176">
        <v>21</v>
      </c>
      <c r="M89" s="176">
        <f t="shared" si="10"/>
        <v>0</v>
      </c>
      <c r="N89" s="176">
        <v>0</v>
      </c>
      <c r="O89" s="176">
        <f t="shared" si="11"/>
        <v>0</v>
      </c>
      <c r="P89" s="176">
        <v>0</v>
      </c>
      <c r="Q89" s="176">
        <f t="shared" si="12"/>
        <v>0</v>
      </c>
      <c r="R89" s="176"/>
      <c r="S89" s="176" t="s">
        <v>265</v>
      </c>
      <c r="T89" s="177" t="s">
        <v>266</v>
      </c>
      <c r="U89" s="160">
        <v>0</v>
      </c>
      <c r="V89" s="160">
        <f t="shared" si="13"/>
        <v>0</v>
      </c>
      <c r="W89" s="160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871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15">
      <c r="A90" s="157">
        <v>53</v>
      </c>
      <c r="B90" s="158" t="s">
        <v>948</v>
      </c>
      <c r="C90" s="192" t="s">
        <v>913</v>
      </c>
      <c r="D90" s="159" t="s">
        <v>0</v>
      </c>
      <c r="E90" s="186"/>
      <c r="F90" s="161"/>
      <c r="G90" s="160">
        <f t="shared" si="7"/>
        <v>0</v>
      </c>
      <c r="H90" s="161"/>
      <c r="I90" s="160">
        <f t="shared" si="8"/>
        <v>0</v>
      </c>
      <c r="J90" s="161"/>
      <c r="K90" s="160">
        <f t="shared" si="9"/>
        <v>0</v>
      </c>
      <c r="L90" s="160">
        <v>21</v>
      </c>
      <c r="M90" s="160">
        <f t="shared" si="10"/>
        <v>0</v>
      </c>
      <c r="N90" s="160">
        <v>0</v>
      </c>
      <c r="O90" s="160">
        <f t="shared" si="11"/>
        <v>0</v>
      </c>
      <c r="P90" s="160">
        <v>0</v>
      </c>
      <c r="Q90" s="160">
        <f t="shared" si="12"/>
        <v>0</v>
      </c>
      <c r="R90" s="160"/>
      <c r="S90" s="160" t="s">
        <v>179</v>
      </c>
      <c r="T90" s="160" t="s">
        <v>179</v>
      </c>
      <c r="U90" s="160">
        <v>0</v>
      </c>
      <c r="V90" s="160">
        <f t="shared" si="13"/>
        <v>0</v>
      </c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609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x14ac:dyDescent="0.15">
      <c r="A91" s="165" t="s">
        <v>173</v>
      </c>
      <c r="B91" s="166" t="s">
        <v>113</v>
      </c>
      <c r="C91" s="188" t="s">
        <v>114</v>
      </c>
      <c r="D91" s="167"/>
      <c r="E91" s="168"/>
      <c r="F91" s="169"/>
      <c r="G91" s="169">
        <f>SUMIF(AG92:AG93,"&lt;&gt;NOR",G92:G93)</f>
        <v>0</v>
      </c>
      <c r="H91" s="169"/>
      <c r="I91" s="169">
        <f>SUM(I92:I93)</f>
        <v>0</v>
      </c>
      <c r="J91" s="169"/>
      <c r="K91" s="169">
        <f>SUM(K92:K93)</f>
        <v>0</v>
      </c>
      <c r="L91" s="169"/>
      <c r="M91" s="169">
        <f>SUM(M92:M93)</f>
        <v>0</v>
      </c>
      <c r="N91" s="169"/>
      <c r="O91" s="169">
        <f>SUM(O92:O93)</f>
        <v>0</v>
      </c>
      <c r="P91" s="169"/>
      <c r="Q91" s="169">
        <f>SUM(Q92:Q93)</f>
        <v>0</v>
      </c>
      <c r="R91" s="169"/>
      <c r="S91" s="169"/>
      <c r="T91" s="170"/>
      <c r="U91" s="164"/>
      <c r="V91" s="164">
        <f>SUM(V92:V93)</f>
        <v>0</v>
      </c>
      <c r="W91" s="164"/>
      <c r="AG91" t="s">
        <v>174</v>
      </c>
    </row>
    <row r="92" spans="1:60" outlineLevel="1" x14ac:dyDescent="0.15">
      <c r="A92" s="171">
        <v>54</v>
      </c>
      <c r="B92" s="172" t="s">
        <v>949</v>
      </c>
      <c r="C92" s="189" t="s">
        <v>950</v>
      </c>
      <c r="D92" s="173" t="s">
        <v>264</v>
      </c>
      <c r="E92" s="174">
        <v>35</v>
      </c>
      <c r="F92" s="175"/>
      <c r="G92" s="176">
        <f>ROUND(E92*F92,2)</f>
        <v>0</v>
      </c>
      <c r="H92" s="175"/>
      <c r="I92" s="176">
        <f>ROUND(E92*H92,2)</f>
        <v>0</v>
      </c>
      <c r="J92" s="175"/>
      <c r="K92" s="176">
        <f>ROUND(E92*J92,2)</f>
        <v>0</v>
      </c>
      <c r="L92" s="176">
        <v>21</v>
      </c>
      <c r="M92" s="176">
        <f>G92*(1+L92/100)</f>
        <v>0</v>
      </c>
      <c r="N92" s="176">
        <v>0</v>
      </c>
      <c r="O92" s="176">
        <f>ROUND(E92*N92,2)</f>
        <v>0</v>
      </c>
      <c r="P92" s="176">
        <v>0</v>
      </c>
      <c r="Q92" s="176">
        <f>ROUND(E92*P92,2)</f>
        <v>0</v>
      </c>
      <c r="R92" s="176"/>
      <c r="S92" s="176" t="s">
        <v>265</v>
      </c>
      <c r="T92" s="177" t="s">
        <v>266</v>
      </c>
      <c r="U92" s="160">
        <v>0</v>
      </c>
      <c r="V92" s="160">
        <f>ROUND(E92*U92,2)</f>
        <v>0</v>
      </c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614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15">
      <c r="A93" s="157">
        <v>55</v>
      </c>
      <c r="B93" s="158" t="s">
        <v>951</v>
      </c>
      <c r="C93" s="192" t="s">
        <v>913</v>
      </c>
      <c r="D93" s="159" t="s">
        <v>0</v>
      </c>
      <c r="E93" s="186"/>
      <c r="F93" s="161"/>
      <c r="G93" s="160">
        <f>ROUND(E93*F93,2)</f>
        <v>0</v>
      </c>
      <c r="H93" s="161"/>
      <c r="I93" s="160">
        <f>ROUND(E93*H93,2)</f>
        <v>0</v>
      </c>
      <c r="J93" s="161"/>
      <c r="K93" s="160">
        <f>ROUND(E93*J93,2)</f>
        <v>0</v>
      </c>
      <c r="L93" s="160">
        <v>21</v>
      </c>
      <c r="M93" s="160">
        <f>G93*(1+L93/100)</f>
        <v>0</v>
      </c>
      <c r="N93" s="160">
        <v>0</v>
      </c>
      <c r="O93" s="160">
        <f>ROUND(E93*N93,2)</f>
        <v>0</v>
      </c>
      <c r="P93" s="160">
        <v>0</v>
      </c>
      <c r="Q93" s="160">
        <f>ROUND(E93*P93,2)</f>
        <v>0</v>
      </c>
      <c r="R93" s="160"/>
      <c r="S93" s="160" t="s">
        <v>179</v>
      </c>
      <c r="T93" s="160" t="s">
        <v>179</v>
      </c>
      <c r="U93" s="160">
        <v>0</v>
      </c>
      <c r="V93" s="160">
        <f>ROUND(E93*U93,2)</f>
        <v>0</v>
      </c>
      <c r="W93" s="160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609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x14ac:dyDescent="0.15">
      <c r="A94" s="165" t="s">
        <v>173</v>
      </c>
      <c r="B94" s="166" t="s">
        <v>115</v>
      </c>
      <c r="C94" s="188" t="s">
        <v>116</v>
      </c>
      <c r="D94" s="167"/>
      <c r="E94" s="168"/>
      <c r="F94" s="169"/>
      <c r="G94" s="169">
        <f>SUMIF(AG95:AG100,"&lt;&gt;NOR",G95:G100)</f>
        <v>0</v>
      </c>
      <c r="H94" s="169"/>
      <c r="I94" s="169">
        <f>SUM(I95:I100)</f>
        <v>0</v>
      </c>
      <c r="J94" s="169"/>
      <c r="K94" s="169">
        <f>SUM(K95:K100)</f>
        <v>0</v>
      </c>
      <c r="L94" s="169"/>
      <c r="M94" s="169">
        <f>SUM(M95:M100)</f>
        <v>0</v>
      </c>
      <c r="N94" s="169"/>
      <c r="O94" s="169">
        <f>SUM(O95:O100)</f>
        <v>0</v>
      </c>
      <c r="P94" s="169"/>
      <c r="Q94" s="169">
        <f>SUM(Q95:Q100)</f>
        <v>0</v>
      </c>
      <c r="R94" s="169"/>
      <c r="S94" s="169"/>
      <c r="T94" s="170"/>
      <c r="U94" s="164"/>
      <c r="V94" s="164">
        <f>SUM(V95:V100)</f>
        <v>0</v>
      </c>
      <c r="W94" s="164"/>
      <c r="AG94" t="s">
        <v>174</v>
      </c>
    </row>
    <row r="95" spans="1:60" outlineLevel="1" x14ac:dyDescent="0.15">
      <c r="A95" s="179">
        <v>56</v>
      </c>
      <c r="B95" s="180" t="s">
        <v>952</v>
      </c>
      <c r="C95" s="191" t="s">
        <v>953</v>
      </c>
      <c r="D95" s="181" t="s">
        <v>495</v>
      </c>
      <c r="E95" s="182">
        <v>1</v>
      </c>
      <c r="F95" s="183"/>
      <c r="G95" s="184">
        <f t="shared" ref="G95:G100" si="14">ROUND(E95*F95,2)</f>
        <v>0</v>
      </c>
      <c r="H95" s="183"/>
      <c r="I95" s="184">
        <f t="shared" ref="I95:I100" si="15">ROUND(E95*H95,2)</f>
        <v>0</v>
      </c>
      <c r="J95" s="183"/>
      <c r="K95" s="184">
        <f t="shared" ref="K95:K100" si="16">ROUND(E95*J95,2)</f>
        <v>0</v>
      </c>
      <c r="L95" s="184">
        <v>21</v>
      </c>
      <c r="M95" s="184">
        <f t="shared" ref="M95:M100" si="17">G95*(1+L95/100)</f>
        <v>0</v>
      </c>
      <c r="N95" s="184">
        <v>0</v>
      </c>
      <c r="O95" s="184">
        <f t="shared" ref="O95:O100" si="18">ROUND(E95*N95,2)</f>
        <v>0</v>
      </c>
      <c r="P95" s="184">
        <v>0</v>
      </c>
      <c r="Q95" s="184">
        <f t="shared" ref="Q95:Q100" si="19">ROUND(E95*P95,2)</f>
        <v>0</v>
      </c>
      <c r="R95" s="184"/>
      <c r="S95" s="184" t="s">
        <v>265</v>
      </c>
      <c r="T95" s="185" t="s">
        <v>266</v>
      </c>
      <c r="U95" s="160">
        <v>0</v>
      </c>
      <c r="V95" s="160">
        <f t="shared" ref="V95:V100" si="20">ROUND(E95*U95,2)</f>
        <v>0</v>
      </c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614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15">
      <c r="A96" s="179">
        <v>57</v>
      </c>
      <c r="B96" s="180" t="s">
        <v>954</v>
      </c>
      <c r="C96" s="191" t="s">
        <v>955</v>
      </c>
      <c r="D96" s="181" t="s">
        <v>495</v>
      </c>
      <c r="E96" s="182">
        <v>1</v>
      </c>
      <c r="F96" s="183"/>
      <c r="G96" s="184">
        <f t="shared" si="14"/>
        <v>0</v>
      </c>
      <c r="H96" s="183"/>
      <c r="I96" s="184">
        <f t="shared" si="15"/>
        <v>0</v>
      </c>
      <c r="J96" s="183"/>
      <c r="K96" s="184">
        <f t="shared" si="16"/>
        <v>0</v>
      </c>
      <c r="L96" s="184">
        <v>21</v>
      </c>
      <c r="M96" s="184">
        <f t="shared" si="17"/>
        <v>0</v>
      </c>
      <c r="N96" s="184">
        <v>0</v>
      </c>
      <c r="O96" s="184">
        <f t="shared" si="18"/>
        <v>0</v>
      </c>
      <c r="P96" s="184">
        <v>0</v>
      </c>
      <c r="Q96" s="184">
        <f t="shared" si="19"/>
        <v>0</v>
      </c>
      <c r="R96" s="184"/>
      <c r="S96" s="184" t="s">
        <v>265</v>
      </c>
      <c r="T96" s="185" t="s">
        <v>266</v>
      </c>
      <c r="U96" s="160">
        <v>0</v>
      </c>
      <c r="V96" s="160">
        <f t="shared" si="20"/>
        <v>0</v>
      </c>
      <c r="W96" s="160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614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15">
      <c r="A97" s="179">
        <v>58</v>
      </c>
      <c r="B97" s="180" t="s">
        <v>956</v>
      </c>
      <c r="C97" s="191" t="s">
        <v>957</v>
      </c>
      <c r="D97" s="181" t="s">
        <v>281</v>
      </c>
      <c r="E97" s="182">
        <v>1</v>
      </c>
      <c r="F97" s="183"/>
      <c r="G97" s="184">
        <f t="shared" si="14"/>
        <v>0</v>
      </c>
      <c r="H97" s="183"/>
      <c r="I97" s="184">
        <f t="shared" si="15"/>
        <v>0</v>
      </c>
      <c r="J97" s="183"/>
      <c r="K97" s="184">
        <f t="shared" si="16"/>
        <v>0</v>
      </c>
      <c r="L97" s="184">
        <v>21</v>
      </c>
      <c r="M97" s="184">
        <f t="shared" si="17"/>
        <v>0</v>
      </c>
      <c r="N97" s="184">
        <v>0</v>
      </c>
      <c r="O97" s="184">
        <f t="shared" si="18"/>
        <v>0</v>
      </c>
      <c r="P97" s="184">
        <v>0</v>
      </c>
      <c r="Q97" s="184">
        <f t="shared" si="19"/>
        <v>0</v>
      </c>
      <c r="R97" s="184"/>
      <c r="S97" s="184" t="s">
        <v>265</v>
      </c>
      <c r="T97" s="185" t="s">
        <v>266</v>
      </c>
      <c r="U97" s="160">
        <v>0</v>
      </c>
      <c r="V97" s="160">
        <f t="shared" si="20"/>
        <v>0</v>
      </c>
      <c r="W97" s="160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614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15">
      <c r="A98" s="179">
        <v>59</v>
      </c>
      <c r="B98" s="180" t="s">
        <v>958</v>
      </c>
      <c r="C98" s="191" t="s">
        <v>959</v>
      </c>
      <c r="D98" s="181" t="s">
        <v>960</v>
      </c>
      <c r="E98" s="182">
        <v>1</v>
      </c>
      <c r="F98" s="183"/>
      <c r="G98" s="184">
        <f t="shared" si="14"/>
        <v>0</v>
      </c>
      <c r="H98" s="183"/>
      <c r="I98" s="184">
        <f t="shared" si="15"/>
        <v>0</v>
      </c>
      <c r="J98" s="183"/>
      <c r="K98" s="184">
        <f t="shared" si="16"/>
        <v>0</v>
      </c>
      <c r="L98" s="184">
        <v>21</v>
      </c>
      <c r="M98" s="184">
        <f t="shared" si="17"/>
        <v>0</v>
      </c>
      <c r="N98" s="184">
        <v>0</v>
      </c>
      <c r="O98" s="184">
        <f t="shared" si="18"/>
        <v>0</v>
      </c>
      <c r="P98" s="184">
        <v>0</v>
      </c>
      <c r="Q98" s="184">
        <f t="shared" si="19"/>
        <v>0</v>
      </c>
      <c r="R98" s="184"/>
      <c r="S98" s="184" t="s">
        <v>265</v>
      </c>
      <c r="T98" s="185" t="s">
        <v>266</v>
      </c>
      <c r="U98" s="160">
        <v>0</v>
      </c>
      <c r="V98" s="160">
        <f t="shared" si="20"/>
        <v>0</v>
      </c>
      <c r="W98" s="160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871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15">
      <c r="A99" s="171">
        <v>60</v>
      </c>
      <c r="B99" s="172" t="s">
        <v>961</v>
      </c>
      <c r="C99" s="189" t="s">
        <v>962</v>
      </c>
      <c r="D99" s="173" t="s">
        <v>495</v>
      </c>
      <c r="E99" s="174">
        <v>1</v>
      </c>
      <c r="F99" s="175"/>
      <c r="G99" s="176">
        <f t="shared" si="14"/>
        <v>0</v>
      </c>
      <c r="H99" s="175"/>
      <c r="I99" s="176">
        <f t="shared" si="15"/>
        <v>0</v>
      </c>
      <c r="J99" s="175"/>
      <c r="K99" s="176">
        <f t="shared" si="16"/>
        <v>0</v>
      </c>
      <c r="L99" s="176">
        <v>21</v>
      </c>
      <c r="M99" s="176">
        <f t="shared" si="17"/>
        <v>0</v>
      </c>
      <c r="N99" s="176">
        <v>0</v>
      </c>
      <c r="O99" s="176">
        <f t="shared" si="18"/>
        <v>0</v>
      </c>
      <c r="P99" s="176">
        <v>0</v>
      </c>
      <c r="Q99" s="176">
        <f t="shared" si="19"/>
        <v>0</v>
      </c>
      <c r="R99" s="176"/>
      <c r="S99" s="176" t="s">
        <v>265</v>
      </c>
      <c r="T99" s="177" t="s">
        <v>266</v>
      </c>
      <c r="U99" s="160">
        <v>0</v>
      </c>
      <c r="V99" s="160">
        <f t="shared" si="20"/>
        <v>0</v>
      </c>
      <c r="W99" s="160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871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15">
      <c r="A100" s="157">
        <v>61</v>
      </c>
      <c r="B100" s="158" t="s">
        <v>963</v>
      </c>
      <c r="C100" s="192" t="s">
        <v>964</v>
      </c>
      <c r="D100" s="159" t="s">
        <v>0</v>
      </c>
      <c r="E100" s="186"/>
      <c r="F100" s="161"/>
      <c r="G100" s="160">
        <f t="shared" si="14"/>
        <v>0</v>
      </c>
      <c r="H100" s="161"/>
      <c r="I100" s="160">
        <f t="shared" si="15"/>
        <v>0</v>
      </c>
      <c r="J100" s="161"/>
      <c r="K100" s="160">
        <f t="shared" si="16"/>
        <v>0</v>
      </c>
      <c r="L100" s="160">
        <v>21</v>
      </c>
      <c r="M100" s="160">
        <f t="shared" si="17"/>
        <v>0</v>
      </c>
      <c r="N100" s="160">
        <v>0</v>
      </c>
      <c r="O100" s="160">
        <f t="shared" si="18"/>
        <v>0</v>
      </c>
      <c r="P100" s="160">
        <v>0</v>
      </c>
      <c r="Q100" s="160">
        <f t="shared" si="19"/>
        <v>0</v>
      </c>
      <c r="R100" s="160"/>
      <c r="S100" s="160" t="s">
        <v>179</v>
      </c>
      <c r="T100" s="160" t="s">
        <v>179</v>
      </c>
      <c r="U100" s="160">
        <v>0</v>
      </c>
      <c r="V100" s="160">
        <f t="shared" si="20"/>
        <v>0</v>
      </c>
      <c r="W100" s="16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609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x14ac:dyDescent="0.15">
      <c r="A101" s="165" t="s">
        <v>173</v>
      </c>
      <c r="B101" s="166" t="s">
        <v>143</v>
      </c>
      <c r="C101" s="188" t="s">
        <v>144</v>
      </c>
      <c r="D101" s="167"/>
      <c r="E101" s="168"/>
      <c r="F101" s="169"/>
      <c r="G101" s="169">
        <f>SUMIF(AG102:AG106,"&lt;&gt;NOR",G102:G106)</f>
        <v>0</v>
      </c>
      <c r="H101" s="169"/>
      <c r="I101" s="169">
        <f>SUM(I102:I106)</f>
        <v>0</v>
      </c>
      <c r="J101" s="169"/>
      <c r="K101" s="169">
        <f>SUM(K102:K106)</f>
        <v>0</v>
      </c>
      <c r="L101" s="169"/>
      <c r="M101" s="169">
        <f>SUM(M102:M106)</f>
        <v>0</v>
      </c>
      <c r="N101" s="169"/>
      <c r="O101" s="169">
        <f>SUM(O102:O106)</f>
        <v>0</v>
      </c>
      <c r="P101" s="169"/>
      <c r="Q101" s="169">
        <f>SUM(Q102:Q106)</f>
        <v>0</v>
      </c>
      <c r="R101" s="169"/>
      <c r="S101" s="169"/>
      <c r="T101" s="170"/>
      <c r="U101" s="164"/>
      <c r="V101" s="164">
        <f>SUM(V102:V106)</f>
        <v>0</v>
      </c>
      <c r="W101" s="164"/>
      <c r="AG101" t="s">
        <v>174</v>
      </c>
    </row>
    <row r="102" spans="1:60" outlineLevel="1" x14ac:dyDescent="0.15">
      <c r="A102" s="179">
        <v>62</v>
      </c>
      <c r="B102" s="180" t="s">
        <v>770</v>
      </c>
      <c r="C102" s="191" t="s">
        <v>965</v>
      </c>
      <c r="D102" s="181" t="s">
        <v>290</v>
      </c>
      <c r="E102" s="182">
        <v>1.4604600000000001</v>
      </c>
      <c r="F102" s="183"/>
      <c r="G102" s="184">
        <f>ROUND(E102*F102,2)</f>
        <v>0</v>
      </c>
      <c r="H102" s="183"/>
      <c r="I102" s="184">
        <f>ROUND(E102*H102,2)</f>
        <v>0</v>
      </c>
      <c r="J102" s="183"/>
      <c r="K102" s="184">
        <f>ROUND(E102*J102,2)</f>
        <v>0</v>
      </c>
      <c r="L102" s="184">
        <v>21</v>
      </c>
      <c r="M102" s="184">
        <f>G102*(1+L102/100)</f>
        <v>0</v>
      </c>
      <c r="N102" s="184">
        <v>0</v>
      </c>
      <c r="O102" s="184">
        <f>ROUND(E102*N102,2)</f>
        <v>0</v>
      </c>
      <c r="P102" s="184">
        <v>0</v>
      </c>
      <c r="Q102" s="184">
        <f>ROUND(E102*P102,2)</f>
        <v>0</v>
      </c>
      <c r="R102" s="184"/>
      <c r="S102" s="184" t="s">
        <v>265</v>
      </c>
      <c r="T102" s="185" t="s">
        <v>266</v>
      </c>
      <c r="U102" s="160">
        <v>0</v>
      </c>
      <c r="V102" s="160">
        <f>ROUND(E102*U102,2)</f>
        <v>0</v>
      </c>
      <c r="W102" s="16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966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15">
      <c r="A103" s="179">
        <v>63</v>
      </c>
      <c r="B103" s="180" t="s">
        <v>773</v>
      </c>
      <c r="C103" s="191" t="s">
        <v>967</v>
      </c>
      <c r="D103" s="181" t="s">
        <v>290</v>
      </c>
      <c r="E103" s="182">
        <v>27.748740000000002</v>
      </c>
      <c r="F103" s="183"/>
      <c r="G103" s="184">
        <f>ROUND(E103*F103,2)</f>
        <v>0</v>
      </c>
      <c r="H103" s="183"/>
      <c r="I103" s="184">
        <f>ROUND(E103*H103,2)</f>
        <v>0</v>
      </c>
      <c r="J103" s="183"/>
      <c r="K103" s="184">
        <f>ROUND(E103*J103,2)</f>
        <v>0</v>
      </c>
      <c r="L103" s="184">
        <v>21</v>
      </c>
      <c r="M103" s="184">
        <f>G103*(1+L103/100)</f>
        <v>0</v>
      </c>
      <c r="N103" s="184">
        <v>0</v>
      </c>
      <c r="O103" s="184">
        <f>ROUND(E103*N103,2)</f>
        <v>0</v>
      </c>
      <c r="P103" s="184">
        <v>0</v>
      </c>
      <c r="Q103" s="184">
        <f>ROUND(E103*P103,2)</f>
        <v>0</v>
      </c>
      <c r="R103" s="184"/>
      <c r="S103" s="184" t="s">
        <v>265</v>
      </c>
      <c r="T103" s="185" t="s">
        <v>266</v>
      </c>
      <c r="U103" s="160">
        <v>0</v>
      </c>
      <c r="V103" s="160">
        <f>ROUND(E103*U103,2)</f>
        <v>0</v>
      </c>
      <c r="W103" s="16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966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15">
      <c r="A104" s="179">
        <v>64</v>
      </c>
      <c r="B104" s="180" t="s">
        <v>775</v>
      </c>
      <c r="C104" s="191" t="s">
        <v>968</v>
      </c>
      <c r="D104" s="181" t="s">
        <v>290</v>
      </c>
      <c r="E104" s="182">
        <v>1.4604600000000001</v>
      </c>
      <c r="F104" s="183"/>
      <c r="G104" s="184">
        <f>ROUND(E104*F104,2)</f>
        <v>0</v>
      </c>
      <c r="H104" s="183"/>
      <c r="I104" s="184">
        <f>ROUND(E104*H104,2)</f>
        <v>0</v>
      </c>
      <c r="J104" s="183"/>
      <c r="K104" s="184">
        <f>ROUND(E104*J104,2)</f>
        <v>0</v>
      </c>
      <c r="L104" s="184">
        <v>21</v>
      </c>
      <c r="M104" s="184">
        <f>G104*(1+L104/100)</f>
        <v>0</v>
      </c>
      <c r="N104" s="184">
        <v>0</v>
      </c>
      <c r="O104" s="184">
        <f>ROUND(E104*N104,2)</f>
        <v>0</v>
      </c>
      <c r="P104" s="184">
        <v>0</v>
      </c>
      <c r="Q104" s="184">
        <f>ROUND(E104*P104,2)</f>
        <v>0</v>
      </c>
      <c r="R104" s="184"/>
      <c r="S104" s="184" t="s">
        <v>265</v>
      </c>
      <c r="T104" s="185" t="s">
        <v>266</v>
      </c>
      <c r="U104" s="160">
        <v>0</v>
      </c>
      <c r="V104" s="160">
        <f>ROUND(E104*U104,2)</f>
        <v>0</v>
      </c>
      <c r="W104" s="16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966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15">
      <c r="A105" s="179">
        <v>65</v>
      </c>
      <c r="B105" s="180" t="s">
        <v>777</v>
      </c>
      <c r="C105" s="191" t="s">
        <v>969</v>
      </c>
      <c r="D105" s="181" t="s">
        <v>290</v>
      </c>
      <c r="E105" s="182">
        <v>5.8418400000000004</v>
      </c>
      <c r="F105" s="183"/>
      <c r="G105" s="184">
        <f>ROUND(E105*F105,2)</f>
        <v>0</v>
      </c>
      <c r="H105" s="183"/>
      <c r="I105" s="184">
        <f>ROUND(E105*H105,2)</f>
        <v>0</v>
      </c>
      <c r="J105" s="183"/>
      <c r="K105" s="184">
        <f>ROUND(E105*J105,2)</f>
        <v>0</v>
      </c>
      <c r="L105" s="184">
        <v>21</v>
      </c>
      <c r="M105" s="184">
        <f>G105*(1+L105/100)</f>
        <v>0</v>
      </c>
      <c r="N105" s="184">
        <v>0</v>
      </c>
      <c r="O105" s="184">
        <f>ROUND(E105*N105,2)</f>
        <v>0</v>
      </c>
      <c r="P105" s="184">
        <v>0</v>
      </c>
      <c r="Q105" s="184">
        <f>ROUND(E105*P105,2)</f>
        <v>0</v>
      </c>
      <c r="R105" s="184"/>
      <c r="S105" s="184" t="s">
        <v>265</v>
      </c>
      <c r="T105" s="185" t="s">
        <v>266</v>
      </c>
      <c r="U105" s="160">
        <v>0</v>
      </c>
      <c r="V105" s="160">
        <f>ROUND(E105*U105,2)</f>
        <v>0</v>
      </c>
      <c r="W105" s="16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966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15">
      <c r="A106" s="171">
        <v>66</v>
      </c>
      <c r="B106" s="172" t="s">
        <v>970</v>
      </c>
      <c r="C106" s="189" t="s">
        <v>971</v>
      </c>
      <c r="D106" s="173" t="s">
        <v>290</v>
      </c>
      <c r="E106" s="174">
        <v>1.4604600000000001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6">
        <v>0</v>
      </c>
      <c r="O106" s="176">
        <f>ROUND(E106*N106,2)</f>
        <v>0</v>
      </c>
      <c r="P106" s="176">
        <v>0</v>
      </c>
      <c r="Q106" s="176">
        <f>ROUND(E106*P106,2)</f>
        <v>0</v>
      </c>
      <c r="R106" s="176"/>
      <c r="S106" s="176" t="s">
        <v>265</v>
      </c>
      <c r="T106" s="177" t="s">
        <v>266</v>
      </c>
      <c r="U106" s="160">
        <v>0</v>
      </c>
      <c r="V106" s="160">
        <f>ROUND(E106*U106,2)</f>
        <v>0</v>
      </c>
      <c r="W106" s="16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966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x14ac:dyDescent="0.15">
      <c r="A107" s="5"/>
      <c r="B107" s="6"/>
      <c r="C107" s="193"/>
      <c r="D107" s="8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AE107">
        <v>15</v>
      </c>
      <c r="AF107">
        <v>21</v>
      </c>
    </row>
    <row r="108" spans="1:60" x14ac:dyDescent="0.15">
      <c r="A108" s="153"/>
      <c r="B108" s="154" t="s">
        <v>29</v>
      </c>
      <c r="C108" s="194"/>
      <c r="D108" s="155"/>
      <c r="E108" s="156"/>
      <c r="F108" s="156"/>
      <c r="G108" s="187">
        <f>G8+G42+G48+G52+G54+G57+G60+G62+G72+G91+G94+G101</f>
        <v>0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AE108">
        <f>SUMIF(L7:L106,AE107,G7:G106)</f>
        <v>0</v>
      </c>
      <c r="AF108">
        <f>SUMIF(L7:L106,AF107,G7:G106)</f>
        <v>0</v>
      </c>
      <c r="AG108" t="s">
        <v>785</v>
      </c>
    </row>
    <row r="109" spans="1:60" x14ac:dyDescent="0.15">
      <c r="C109" s="195"/>
      <c r="D109" s="141"/>
      <c r="AG109" t="s">
        <v>786</v>
      </c>
    </row>
    <row r="110" spans="1:60" x14ac:dyDescent="0.15">
      <c r="D110" s="141"/>
    </row>
    <row r="111" spans="1:60" x14ac:dyDescent="0.15">
      <c r="D111" s="141"/>
    </row>
    <row r="112" spans="1:60" x14ac:dyDescent="0.15">
      <c r="D112" s="141"/>
    </row>
    <row r="113" spans="4:4" x14ac:dyDescent="0.15">
      <c r="D113" s="141"/>
    </row>
    <row r="114" spans="4:4" x14ac:dyDescent="0.15">
      <c r="D114" s="141"/>
    </row>
    <row r="115" spans="4:4" x14ac:dyDescent="0.15">
      <c r="D115" s="141"/>
    </row>
    <row r="116" spans="4:4" x14ac:dyDescent="0.15">
      <c r="D116" s="141"/>
    </row>
    <row r="117" spans="4:4" x14ac:dyDescent="0.15">
      <c r="D117" s="141"/>
    </row>
    <row r="118" spans="4:4" x14ac:dyDescent="0.15">
      <c r="D118" s="141"/>
    </row>
    <row r="119" spans="4:4" x14ac:dyDescent="0.15">
      <c r="D119" s="141"/>
    </row>
    <row r="120" spans="4:4" x14ac:dyDescent="0.15">
      <c r="D120" s="141"/>
    </row>
    <row r="121" spans="4:4" x14ac:dyDescent="0.15">
      <c r="D121" s="141"/>
    </row>
    <row r="122" spans="4:4" x14ac:dyDescent="0.15">
      <c r="D122" s="141"/>
    </row>
    <row r="123" spans="4:4" x14ac:dyDescent="0.15">
      <c r="D123" s="141"/>
    </row>
    <row r="124" spans="4:4" x14ac:dyDescent="0.15">
      <c r="D124" s="141"/>
    </row>
    <row r="125" spans="4:4" x14ac:dyDescent="0.15">
      <c r="D125" s="141"/>
    </row>
    <row r="126" spans="4:4" x14ac:dyDescent="0.15">
      <c r="D126" s="141"/>
    </row>
    <row r="127" spans="4:4" x14ac:dyDescent="0.15">
      <c r="D127" s="141"/>
    </row>
    <row r="128" spans="4:4" x14ac:dyDescent="0.15">
      <c r="D128" s="141"/>
    </row>
    <row r="129" spans="4:4" x14ac:dyDescent="0.15">
      <c r="D129" s="141"/>
    </row>
    <row r="130" spans="4:4" x14ac:dyDescent="0.15">
      <c r="D130" s="141"/>
    </row>
    <row r="131" spans="4:4" x14ac:dyDescent="0.15">
      <c r="D131" s="141"/>
    </row>
    <row r="132" spans="4:4" x14ac:dyDescent="0.15">
      <c r="D132" s="141"/>
    </row>
    <row r="133" spans="4:4" x14ac:dyDescent="0.15">
      <c r="D133" s="141"/>
    </row>
    <row r="134" spans="4:4" x14ac:dyDescent="0.15">
      <c r="D134" s="141"/>
    </row>
    <row r="135" spans="4:4" x14ac:dyDescent="0.15">
      <c r="D135" s="141"/>
    </row>
    <row r="136" spans="4:4" x14ac:dyDescent="0.15">
      <c r="D136" s="141"/>
    </row>
    <row r="137" spans="4:4" x14ac:dyDescent="0.15">
      <c r="D137" s="141"/>
    </row>
    <row r="138" spans="4:4" x14ac:dyDescent="0.15">
      <c r="D138" s="141"/>
    </row>
    <row r="139" spans="4:4" x14ac:dyDescent="0.15">
      <c r="D139" s="141"/>
    </row>
    <row r="140" spans="4:4" x14ac:dyDescent="0.15">
      <c r="D140" s="141"/>
    </row>
    <row r="141" spans="4:4" x14ac:dyDescent="0.15">
      <c r="D141" s="141"/>
    </row>
    <row r="142" spans="4:4" x14ac:dyDescent="0.15">
      <c r="D142" s="141"/>
    </row>
    <row r="143" spans="4:4" x14ac:dyDescent="0.15">
      <c r="D143" s="141"/>
    </row>
    <row r="144" spans="4:4" x14ac:dyDescent="0.15">
      <c r="D144" s="141"/>
    </row>
    <row r="145" spans="4:4" x14ac:dyDescent="0.15">
      <c r="D145" s="141"/>
    </row>
    <row r="146" spans="4:4" x14ac:dyDescent="0.15">
      <c r="D146" s="141"/>
    </row>
    <row r="147" spans="4:4" x14ac:dyDescent="0.15">
      <c r="D147" s="141"/>
    </row>
    <row r="148" spans="4:4" x14ac:dyDescent="0.15">
      <c r="D148" s="141"/>
    </row>
    <row r="149" spans="4:4" x14ac:dyDescent="0.15">
      <c r="D149" s="141"/>
    </row>
    <row r="150" spans="4:4" x14ac:dyDescent="0.15">
      <c r="D150" s="141"/>
    </row>
    <row r="151" spans="4:4" x14ac:dyDescent="0.15">
      <c r="D151" s="141"/>
    </row>
    <row r="152" spans="4:4" x14ac:dyDescent="0.15">
      <c r="D152" s="141"/>
    </row>
    <row r="153" spans="4:4" x14ac:dyDescent="0.15">
      <c r="D153" s="141"/>
    </row>
    <row r="154" spans="4:4" x14ac:dyDescent="0.15">
      <c r="D154" s="141"/>
    </row>
    <row r="155" spans="4:4" x14ac:dyDescent="0.15">
      <c r="D155" s="141"/>
    </row>
    <row r="156" spans="4:4" x14ac:dyDescent="0.15">
      <c r="D156" s="141"/>
    </row>
    <row r="157" spans="4:4" x14ac:dyDescent="0.15">
      <c r="D157" s="141"/>
    </row>
    <row r="158" spans="4:4" x14ac:dyDescent="0.15">
      <c r="D158" s="141"/>
    </row>
    <row r="159" spans="4:4" x14ac:dyDescent="0.15">
      <c r="D159" s="141"/>
    </row>
    <row r="160" spans="4:4" x14ac:dyDescent="0.15">
      <c r="D160" s="141"/>
    </row>
    <row r="161" spans="4:4" x14ac:dyDescent="0.15">
      <c r="D161" s="141"/>
    </row>
    <row r="162" spans="4:4" x14ac:dyDescent="0.15">
      <c r="D162" s="141"/>
    </row>
    <row r="163" spans="4:4" x14ac:dyDescent="0.15">
      <c r="D163" s="141"/>
    </row>
    <row r="164" spans="4:4" x14ac:dyDescent="0.15">
      <c r="D164" s="141"/>
    </row>
    <row r="165" spans="4:4" x14ac:dyDescent="0.15">
      <c r="D165" s="141"/>
    </row>
    <row r="166" spans="4:4" x14ac:dyDescent="0.15">
      <c r="D166" s="141"/>
    </row>
    <row r="167" spans="4:4" x14ac:dyDescent="0.15">
      <c r="D167" s="141"/>
    </row>
    <row r="168" spans="4:4" x14ac:dyDescent="0.15">
      <c r="D168" s="141"/>
    </row>
    <row r="169" spans="4:4" x14ac:dyDescent="0.15">
      <c r="D169" s="141"/>
    </row>
    <row r="170" spans="4:4" x14ac:dyDescent="0.15">
      <c r="D170" s="141"/>
    </row>
    <row r="171" spans="4:4" x14ac:dyDescent="0.15">
      <c r="D171" s="141"/>
    </row>
    <row r="172" spans="4:4" x14ac:dyDescent="0.15">
      <c r="D172" s="141"/>
    </row>
    <row r="173" spans="4:4" x14ac:dyDescent="0.15">
      <c r="D173" s="141"/>
    </row>
    <row r="174" spans="4:4" x14ac:dyDescent="0.15">
      <c r="D174" s="141"/>
    </row>
    <row r="175" spans="4:4" x14ac:dyDescent="0.15">
      <c r="D175" s="141"/>
    </row>
    <row r="176" spans="4:4" x14ac:dyDescent="0.15">
      <c r="D176" s="141"/>
    </row>
    <row r="177" spans="4:4" x14ac:dyDescent="0.15">
      <c r="D177" s="141"/>
    </row>
    <row r="178" spans="4:4" x14ac:dyDescent="0.15">
      <c r="D178" s="141"/>
    </row>
    <row r="179" spans="4:4" x14ac:dyDescent="0.15">
      <c r="D179" s="141"/>
    </row>
    <row r="180" spans="4:4" x14ac:dyDescent="0.15">
      <c r="D180" s="141"/>
    </row>
    <row r="181" spans="4:4" x14ac:dyDescent="0.15">
      <c r="D181" s="141"/>
    </row>
    <row r="182" spans="4:4" x14ac:dyDescent="0.15">
      <c r="D182" s="141"/>
    </row>
    <row r="183" spans="4:4" x14ac:dyDescent="0.15">
      <c r="D183" s="141"/>
    </row>
    <row r="184" spans="4:4" x14ac:dyDescent="0.15">
      <c r="D184" s="141"/>
    </row>
    <row r="185" spans="4:4" x14ac:dyDescent="0.15">
      <c r="D185" s="141"/>
    </row>
    <row r="186" spans="4:4" x14ac:dyDescent="0.15">
      <c r="D186" s="141"/>
    </row>
    <row r="187" spans="4:4" x14ac:dyDescent="0.15">
      <c r="D187" s="141"/>
    </row>
    <row r="188" spans="4:4" x14ac:dyDescent="0.15">
      <c r="D188" s="141"/>
    </row>
    <row r="189" spans="4:4" x14ac:dyDescent="0.15">
      <c r="D189" s="141"/>
    </row>
    <row r="190" spans="4:4" x14ac:dyDescent="0.15">
      <c r="D190" s="141"/>
    </row>
    <row r="191" spans="4:4" x14ac:dyDescent="0.15">
      <c r="D191" s="141"/>
    </row>
    <row r="192" spans="4:4" x14ac:dyDescent="0.15">
      <c r="D192" s="141"/>
    </row>
    <row r="193" spans="4:4" x14ac:dyDescent="0.15">
      <c r="D193" s="141"/>
    </row>
    <row r="194" spans="4:4" x14ac:dyDescent="0.15">
      <c r="D194" s="141"/>
    </row>
    <row r="195" spans="4:4" x14ac:dyDescent="0.15">
      <c r="D195" s="141"/>
    </row>
    <row r="196" spans="4:4" x14ac:dyDescent="0.15">
      <c r="D196" s="141"/>
    </row>
    <row r="197" spans="4:4" x14ac:dyDescent="0.15">
      <c r="D197" s="141"/>
    </row>
    <row r="198" spans="4:4" x14ac:dyDescent="0.15">
      <c r="D198" s="141"/>
    </row>
    <row r="199" spans="4:4" x14ac:dyDescent="0.15">
      <c r="D199" s="141"/>
    </row>
    <row r="200" spans="4:4" x14ac:dyDescent="0.15">
      <c r="D200" s="141"/>
    </row>
    <row r="201" spans="4:4" x14ac:dyDescent="0.15">
      <c r="D201" s="141"/>
    </row>
    <row r="202" spans="4:4" x14ac:dyDescent="0.15">
      <c r="D202" s="141"/>
    </row>
    <row r="203" spans="4:4" x14ac:dyDescent="0.15">
      <c r="D203" s="141"/>
    </row>
    <row r="204" spans="4:4" x14ac:dyDescent="0.15">
      <c r="D204" s="141"/>
    </row>
    <row r="205" spans="4:4" x14ac:dyDescent="0.15">
      <c r="D205" s="141"/>
    </row>
    <row r="206" spans="4:4" x14ac:dyDescent="0.15">
      <c r="D206" s="141"/>
    </row>
    <row r="207" spans="4:4" x14ac:dyDescent="0.15">
      <c r="D207" s="141"/>
    </row>
    <row r="208" spans="4:4" x14ac:dyDescent="0.15">
      <c r="D208" s="141"/>
    </row>
    <row r="209" spans="4:4" x14ac:dyDescent="0.15">
      <c r="D209" s="141"/>
    </row>
    <row r="210" spans="4:4" x14ac:dyDescent="0.15">
      <c r="D210" s="141"/>
    </row>
    <row r="211" spans="4:4" x14ac:dyDescent="0.15">
      <c r="D211" s="141"/>
    </row>
    <row r="212" spans="4:4" x14ac:dyDescent="0.15">
      <c r="D212" s="141"/>
    </row>
    <row r="213" spans="4:4" x14ac:dyDescent="0.15">
      <c r="D213" s="141"/>
    </row>
    <row r="214" spans="4:4" x14ac:dyDescent="0.15">
      <c r="D214" s="141"/>
    </row>
    <row r="215" spans="4:4" x14ac:dyDescent="0.15">
      <c r="D215" s="141"/>
    </row>
    <row r="216" spans="4:4" x14ac:dyDescent="0.15">
      <c r="D216" s="141"/>
    </row>
    <row r="217" spans="4:4" x14ac:dyDescent="0.15">
      <c r="D217" s="141"/>
    </row>
    <row r="218" spans="4:4" x14ac:dyDescent="0.15">
      <c r="D218" s="141"/>
    </row>
    <row r="219" spans="4:4" x14ac:dyDescent="0.15">
      <c r="D219" s="141"/>
    </row>
    <row r="220" spans="4:4" x14ac:dyDescent="0.15">
      <c r="D220" s="141"/>
    </row>
    <row r="221" spans="4:4" x14ac:dyDescent="0.15">
      <c r="D221" s="141"/>
    </row>
    <row r="222" spans="4:4" x14ac:dyDescent="0.15">
      <c r="D222" s="141"/>
    </row>
    <row r="223" spans="4:4" x14ac:dyDescent="0.15">
      <c r="D223" s="141"/>
    </row>
    <row r="224" spans="4:4" x14ac:dyDescent="0.15">
      <c r="D224" s="141"/>
    </row>
    <row r="225" spans="4:4" x14ac:dyDescent="0.15">
      <c r="D225" s="141"/>
    </row>
    <row r="226" spans="4:4" x14ac:dyDescent="0.15">
      <c r="D226" s="141"/>
    </row>
    <row r="227" spans="4:4" x14ac:dyDescent="0.15">
      <c r="D227" s="141"/>
    </row>
    <row r="228" spans="4:4" x14ac:dyDescent="0.15">
      <c r="D228" s="141"/>
    </row>
    <row r="229" spans="4:4" x14ac:dyDescent="0.15">
      <c r="D229" s="141"/>
    </row>
    <row r="230" spans="4:4" x14ac:dyDescent="0.15">
      <c r="D230" s="141"/>
    </row>
    <row r="231" spans="4:4" x14ac:dyDescent="0.15">
      <c r="D231" s="141"/>
    </row>
    <row r="232" spans="4:4" x14ac:dyDescent="0.15">
      <c r="D232" s="141"/>
    </row>
    <row r="233" spans="4:4" x14ac:dyDescent="0.15">
      <c r="D233" s="141"/>
    </row>
    <row r="234" spans="4:4" x14ac:dyDescent="0.15">
      <c r="D234" s="141"/>
    </row>
    <row r="235" spans="4:4" x14ac:dyDescent="0.15">
      <c r="D235" s="141"/>
    </row>
    <row r="236" spans="4:4" x14ac:dyDescent="0.15">
      <c r="D236" s="141"/>
    </row>
    <row r="237" spans="4:4" x14ac:dyDescent="0.15">
      <c r="D237" s="141"/>
    </row>
    <row r="238" spans="4:4" x14ac:dyDescent="0.15">
      <c r="D238" s="141"/>
    </row>
    <row r="239" spans="4:4" x14ac:dyDescent="0.15">
      <c r="D239" s="141"/>
    </row>
    <row r="240" spans="4:4" x14ac:dyDescent="0.15">
      <c r="D240" s="141"/>
    </row>
    <row r="241" spans="4:4" x14ac:dyDescent="0.15">
      <c r="D241" s="141"/>
    </row>
    <row r="242" spans="4:4" x14ac:dyDescent="0.15">
      <c r="D242" s="141"/>
    </row>
    <row r="243" spans="4:4" x14ac:dyDescent="0.15">
      <c r="D243" s="141"/>
    </row>
    <row r="244" spans="4:4" x14ac:dyDescent="0.15">
      <c r="D244" s="141"/>
    </row>
    <row r="245" spans="4:4" x14ac:dyDescent="0.15">
      <c r="D245" s="141"/>
    </row>
    <row r="246" spans="4:4" x14ac:dyDescent="0.15">
      <c r="D246" s="141"/>
    </row>
    <row r="247" spans="4:4" x14ac:dyDescent="0.15">
      <c r="D247" s="141"/>
    </row>
    <row r="248" spans="4:4" x14ac:dyDescent="0.15">
      <c r="D248" s="141"/>
    </row>
    <row r="249" spans="4:4" x14ac:dyDescent="0.15">
      <c r="D249" s="141"/>
    </row>
    <row r="250" spans="4:4" x14ac:dyDescent="0.15">
      <c r="D250" s="141"/>
    </row>
    <row r="251" spans="4:4" x14ac:dyDescent="0.15">
      <c r="D251" s="141"/>
    </row>
    <row r="252" spans="4:4" x14ac:dyDescent="0.15">
      <c r="D252" s="141"/>
    </row>
    <row r="253" spans="4:4" x14ac:dyDescent="0.15">
      <c r="D253" s="141"/>
    </row>
    <row r="254" spans="4:4" x14ac:dyDescent="0.15">
      <c r="D254" s="141"/>
    </row>
    <row r="255" spans="4:4" x14ac:dyDescent="0.15">
      <c r="D255" s="141"/>
    </row>
    <row r="256" spans="4:4" x14ac:dyDescent="0.15">
      <c r="D256" s="141"/>
    </row>
    <row r="257" spans="4:4" x14ac:dyDescent="0.15">
      <c r="D257" s="141"/>
    </row>
    <row r="258" spans="4:4" x14ac:dyDescent="0.15">
      <c r="D258" s="141"/>
    </row>
    <row r="259" spans="4:4" x14ac:dyDescent="0.15">
      <c r="D259" s="141"/>
    </row>
    <row r="260" spans="4:4" x14ac:dyDescent="0.15">
      <c r="D260" s="141"/>
    </row>
    <row r="261" spans="4:4" x14ac:dyDescent="0.15">
      <c r="D261" s="141"/>
    </row>
    <row r="262" spans="4:4" x14ac:dyDescent="0.15">
      <c r="D262" s="141"/>
    </row>
    <row r="263" spans="4:4" x14ac:dyDescent="0.15">
      <c r="D263" s="141"/>
    </row>
    <row r="264" spans="4:4" x14ac:dyDescent="0.15">
      <c r="D264" s="141"/>
    </row>
    <row r="265" spans="4:4" x14ac:dyDescent="0.15">
      <c r="D265" s="141"/>
    </row>
    <row r="266" spans="4:4" x14ac:dyDescent="0.15">
      <c r="D266" s="141"/>
    </row>
    <row r="267" spans="4:4" x14ac:dyDescent="0.15">
      <c r="D267" s="141"/>
    </row>
    <row r="268" spans="4:4" x14ac:dyDescent="0.15">
      <c r="D268" s="141"/>
    </row>
    <row r="269" spans="4:4" x14ac:dyDescent="0.15">
      <c r="D269" s="141"/>
    </row>
    <row r="270" spans="4:4" x14ac:dyDescent="0.15">
      <c r="D270" s="141"/>
    </row>
    <row r="271" spans="4:4" x14ac:dyDescent="0.15">
      <c r="D271" s="141"/>
    </row>
    <row r="272" spans="4:4" x14ac:dyDescent="0.15">
      <c r="D272" s="141"/>
    </row>
    <row r="273" spans="4:4" x14ac:dyDescent="0.15">
      <c r="D273" s="141"/>
    </row>
    <row r="274" spans="4:4" x14ac:dyDescent="0.15">
      <c r="D274" s="141"/>
    </row>
    <row r="275" spans="4:4" x14ac:dyDescent="0.15">
      <c r="D275" s="141"/>
    </row>
    <row r="276" spans="4:4" x14ac:dyDescent="0.15">
      <c r="D276" s="141"/>
    </row>
    <row r="277" spans="4:4" x14ac:dyDescent="0.15">
      <c r="D277" s="141"/>
    </row>
    <row r="278" spans="4:4" x14ac:dyDescent="0.15">
      <c r="D278" s="141"/>
    </row>
    <row r="279" spans="4:4" x14ac:dyDescent="0.15">
      <c r="D279" s="141"/>
    </row>
    <row r="280" spans="4:4" x14ac:dyDescent="0.15">
      <c r="D280" s="141"/>
    </row>
    <row r="281" spans="4:4" x14ac:dyDescent="0.15">
      <c r="D281" s="141"/>
    </row>
    <row r="282" spans="4:4" x14ac:dyDescent="0.15">
      <c r="D282" s="141"/>
    </row>
    <row r="283" spans="4:4" x14ac:dyDescent="0.15">
      <c r="D283" s="141"/>
    </row>
    <row r="284" spans="4:4" x14ac:dyDescent="0.15">
      <c r="D284" s="141"/>
    </row>
    <row r="285" spans="4:4" x14ac:dyDescent="0.15">
      <c r="D285" s="141"/>
    </row>
    <row r="286" spans="4:4" x14ac:dyDescent="0.15">
      <c r="D286" s="141"/>
    </row>
    <row r="287" spans="4:4" x14ac:dyDescent="0.15">
      <c r="D287" s="141"/>
    </row>
    <row r="288" spans="4:4" x14ac:dyDescent="0.15">
      <c r="D288" s="141"/>
    </row>
    <row r="289" spans="4:4" x14ac:dyDescent="0.15">
      <c r="D289" s="141"/>
    </row>
    <row r="290" spans="4:4" x14ac:dyDescent="0.15">
      <c r="D290" s="141"/>
    </row>
    <row r="291" spans="4:4" x14ac:dyDescent="0.15">
      <c r="D291" s="141"/>
    </row>
    <row r="292" spans="4:4" x14ac:dyDescent="0.15">
      <c r="D292" s="141"/>
    </row>
    <row r="293" spans="4:4" x14ac:dyDescent="0.15">
      <c r="D293" s="141"/>
    </row>
    <row r="294" spans="4:4" x14ac:dyDescent="0.15">
      <c r="D294" s="141"/>
    </row>
    <row r="295" spans="4:4" x14ac:dyDescent="0.15">
      <c r="D295" s="141"/>
    </row>
    <row r="296" spans="4:4" x14ac:dyDescent="0.15">
      <c r="D296" s="141"/>
    </row>
    <row r="297" spans="4:4" x14ac:dyDescent="0.15">
      <c r="D297" s="141"/>
    </row>
    <row r="298" spans="4:4" x14ac:dyDescent="0.15">
      <c r="D298" s="141"/>
    </row>
    <row r="299" spans="4:4" x14ac:dyDescent="0.15">
      <c r="D299" s="141"/>
    </row>
    <row r="300" spans="4:4" x14ac:dyDescent="0.15">
      <c r="D300" s="141"/>
    </row>
    <row r="301" spans="4:4" x14ac:dyDescent="0.15">
      <c r="D301" s="141"/>
    </row>
    <row r="302" spans="4:4" x14ac:dyDescent="0.15">
      <c r="D302" s="141"/>
    </row>
    <row r="303" spans="4:4" x14ac:dyDescent="0.15">
      <c r="D303" s="141"/>
    </row>
    <row r="304" spans="4:4" x14ac:dyDescent="0.15">
      <c r="D304" s="141"/>
    </row>
    <row r="305" spans="4:4" x14ac:dyDescent="0.15">
      <c r="D305" s="141"/>
    </row>
    <row r="306" spans="4:4" x14ac:dyDescent="0.15">
      <c r="D306" s="141"/>
    </row>
    <row r="307" spans="4:4" x14ac:dyDescent="0.15">
      <c r="D307" s="141"/>
    </row>
    <row r="308" spans="4:4" x14ac:dyDescent="0.15">
      <c r="D308" s="141"/>
    </row>
    <row r="309" spans="4:4" x14ac:dyDescent="0.15">
      <c r="D309" s="141"/>
    </row>
    <row r="310" spans="4:4" x14ac:dyDescent="0.15">
      <c r="D310" s="141"/>
    </row>
    <row r="311" spans="4:4" x14ac:dyDescent="0.15">
      <c r="D311" s="141"/>
    </row>
    <row r="312" spans="4:4" x14ac:dyDescent="0.15">
      <c r="D312" s="141"/>
    </row>
    <row r="313" spans="4:4" x14ac:dyDescent="0.15">
      <c r="D313" s="141"/>
    </row>
    <row r="314" spans="4:4" x14ac:dyDescent="0.15">
      <c r="D314" s="141"/>
    </row>
    <row r="315" spans="4:4" x14ac:dyDescent="0.15">
      <c r="D315" s="141"/>
    </row>
    <row r="316" spans="4:4" x14ac:dyDescent="0.15">
      <c r="D316" s="141"/>
    </row>
    <row r="317" spans="4:4" x14ac:dyDescent="0.15">
      <c r="D317" s="141"/>
    </row>
    <row r="318" spans="4:4" x14ac:dyDescent="0.15">
      <c r="D318" s="141"/>
    </row>
    <row r="319" spans="4:4" x14ac:dyDescent="0.15">
      <c r="D319" s="141"/>
    </row>
    <row r="320" spans="4:4" x14ac:dyDescent="0.15">
      <c r="D320" s="141"/>
    </row>
    <row r="321" spans="4:4" x14ac:dyDescent="0.15">
      <c r="D321" s="141"/>
    </row>
    <row r="322" spans="4:4" x14ac:dyDescent="0.15">
      <c r="D322" s="141"/>
    </row>
    <row r="323" spans="4:4" x14ac:dyDescent="0.15">
      <c r="D323" s="141"/>
    </row>
    <row r="324" spans="4:4" x14ac:dyDescent="0.15">
      <c r="D324" s="141"/>
    </row>
    <row r="325" spans="4:4" x14ac:dyDescent="0.15">
      <c r="D325" s="141"/>
    </row>
    <row r="326" spans="4:4" x14ac:dyDescent="0.15">
      <c r="D326" s="141"/>
    </row>
    <row r="327" spans="4:4" x14ac:dyDescent="0.15">
      <c r="D327" s="141"/>
    </row>
    <row r="328" spans="4:4" x14ac:dyDescent="0.15">
      <c r="D328" s="141"/>
    </row>
    <row r="329" spans="4:4" x14ac:dyDescent="0.15">
      <c r="D329" s="141"/>
    </row>
    <row r="330" spans="4:4" x14ac:dyDescent="0.15">
      <c r="D330" s="141"/>
    </row>
    <row r="331" spans="4:4" x14ac:dyDescent="0.15">
      <c r="D331" s="141"/>
    </row>
    <row r="332" spans="4:4" x14ac:dyDescent="0.15">
      <c r="D332" s="141"/>
    </row>
    <row r="333" spans="4:4" x14ac:dyDescent="0.15">
      <c r="D333" s="141"/>
    </row>
    <row r="334" spans="4:4" x14ac:dyDescent="0.15">
      <c r="D334" s="141"/>
    </row>
    <row r="335" spans="4:4" x14ac:dyDescent="0.15">
      <c r="D335" s="141"/>
    </row>
    <row r="336" spans="4:4" x14ac:dyDescent="0.15">
      <c r="D336" s="141"/>
    </row>
    <row r="337" spans="4:4" x14ac:dyDescent="0.15">
      <c r="D337" s="141"/>
    </row>
    <row r="338" spans="4:4" x14ac:dyDescent="0.15">
      <c r="D338" s="141"/>
    </row>
    <row r="339" spans="4:4" x14ac:dyDescent="0.15">
      <c r="D339" s="141"/>
    </row>
    <row r="340" spans="4:4" x14ac:dyDescent="0.15">
      <c r="D340" s="141"/>
    </row>
    <row r="341" spans="4:4" x14ac:dyDescent="0.15">
      <c r="D341" s="141"/>
    </row>
    <row r="342" spans="4:4" x14ac:dyDescent="0.15">
      <c r="D342" s="141"/>
    </row>
    <row r="343" spans="4:4" x14ac:dyDescent="0.15">
      <c r="D343" s="141"/>
    </row>
    <row r="344" spans="4:4" x14ac:dyDescent="0.15">
      <c r="D344" s="141"/>
    </row>
    <row r="345" spans="4:4" x14ac:dyDescent="0.15">
      <c r="D345" s="141"/>
    </row>
    <row r="346" spans="4:4" x14ac:dyDescent="0.15">
      <c r="D346" s="141"/>
    </row>
    <row r="347" spans="4:4" x14ac:dyDescent="0.15">
      <c r="D347" s="141"/>
    </row>
    <row r="348" spans="4:4" x14ac:dyDescent="0.15">
      <c r="D348" s="141"/>
    </row>
    <row r="349" spans="4:4" x14ac:dyDescent="0.15">
      <c r="D349" s="141"/>
    </row>
    <row r="350" spans="4:4" x14ac:dyDescent="0.15">
      <c r="D350" s="141"/>
    </row>
    <row r="351" spans="4:4" x14ac:dyDescent="0.15">
      <c r="D351" s="141"/>
    </row>
    <row r="352" spans="4:4" x14ac:dyDescent="0.15">
      <c r="D352" s="141"/>
    </row>
    <row r="353" spans="4:4" x14ac:dyDescent="0.15">
      <c r="D353" s="141"/>
    </row>
    <row r="354" spans="4:4" x14ac:dyDescent="0.15">
      <c r="D354" s="141"/>
    </row>
    <row r="355" spans="4:4" x14ac:dyDescent="0.15">
      <c r="D355" s="141"/>
    </row>
    <row r="356" spans="4:4" x14ac:dyDescent="0.15">
      <c r="D356" s="141"/>
    </row>
    <row r="357" spans="4:4" x14ac:dyDescent="0.15">
      <c r="D357" s="141"/>
    </row>
    <row r="358" spans="4:4" x14ac:dyDescent="0.15">
      <c r="D358" s="141"/>
    </row>
    <row r="359" spans="4:4" x14ac:dyDescent="0.15">
      <c r="D359" s="141"/>
    </row>
    <row r="360" spans="4:4" x14ac:dyDescent="0.15">
      <c r="D360" s="141"/>
    </row>
    <row r="361" spans="4:4" x14ac:dyDescent="0.15">
      <c r="D361" s="141"/>
    </row>
    <row r="362" spans="4:4" x14ac:dyDescent="0.15">
      <c r="D362" s="141"/>
    </row>
    <row r="363" spans="4:4" x14ac:dyDescent="0.15">
      <c r="D363" s="141"/>
    </row>
    <row r="364" spans="4:4" x14ac:dyDescent="0.15">
      <c r="D364" s="141"/>
    </row>
    <row r="365" spans="4:4" x14ac:dyDescent="0.15">
      <c r="D365" s="141"/>
    </row>
    <row r="366" spans="4:4" x14ac:dyDescent="0.15">
      <c r="D366" s="141"/>
    </row>
    <row r="367" spans="4:4" x14ac:dyDescent="0.15">
      <c r="D367" s="141"/>
    </row>
    <row r="368" spans="4:4" x14ac:dyDescent="0.15">
      <c r="D368" s="141"/>
    </row>
    <row r="369" spans="4:4" x14ac:dyDescent="0.15">
      <c r="D369" s="141"/>
    </row>
    <row r="370" spans="4:4" x14ac:dyDescent="0.15">
      <c r="D370" s="141"/>
    </row>
    <row r="371" spans="4:4" x14ac:dyDescent="0.15">
      <c r="D371" s="141"/>
    </row>
    <row r="372" spans="4:4" x14ac:dyDescent="0.15">
      <c r="D372" s="141"/>
    </row>
    <row r="373" spans="4:4" x14ac:dyDescent="0.15">
      <c r="D373" s="141"/>
    </row>
    <row r="374" spans="4:4" x14ac:dyDescent="0.15">
      <c r="D374" s="141"/>
    </row>
    <row r="375" spans="4:4" x14ac:dyDescent="0.15">
      <c r="D375" s="141"/>
    </row>
    <row r="376" spans="4:4" x14ac:dyDescent="0.15">
      <c r="D376" s="141"/>
    </row>
    <row r="377" spans="4:4" x14ac:dyDescent="0.15">
      <c r="D377" s="141"/>
    </row>
    <row r="378" spans="4:4" x14ac:dyDescent="0.15">
      <c r="D378" s="141"/>
    </row>
    <row r="379" spans="4:4" x14ac:dyDescent="0.15">
      <c r="D379" s="141"/>
    </row>
    <row r="380" spans="4:4" x14ac:dyDescent="0.15">
      <c r="D380" s="141"/>
    </row>
    <row r="381" spans="4:4" x14ac:dyDescent="0.15">
      <c r="D381" s="141"/>
    </row>
    <row r="382" spans="4:4" x14ac:dyDescent="0.15">
      <c r="D382" s="141"/>
    </row>
    <row r="383" spans="4:4" x14ac:dyDescent="0.15">
      <c r="D383" s="141"/>
    </row>
    <row r="384" spans="4:4" x14ac:dyDescent="0.15">
      <c r="D384" s="141"/>
    </row>
    <row r="385" spans="4:4" x14ac:dyDescent="0.15">
      <c r="D385" s="141"/>
    </row>
    <row r="386" spans="4:4" x14ac:dyDescent="0.15">
      <c r="D386" s="141"/>
    </row>
    <row r="387" spans="4:4" x14ac:dyDescent="0.15">
      <c r="D387" s="141"/>
    </row>
    <row r="388" spans="4:4" x14ac:dyDescent="0.15">
      <c r="D388" s="141"/>
    </row>
    <row r="389" spans="4:4" x14ac:dyDescent="0.15">
      <c r="D389" s="141"/>
    </row>
    <row r="390" spans="4:4" x14ac:dyDescent="0.15">
      <c r="D390" s="141"/>
    </row>
    <row r="391" spans="4:4" x14ac:dyDescent="0.15">
      <c r="D391" s="141"/>
    </row>
    <row r="392" spans="4:4" x14ac:dyDescent="0.15">
      <c r="D392" s="141"/>
    </row>
    <row r="393" spans="4:4" x14ac:dyDescent="0.15">
      <c r="D393" s="141"/>
    </row>
    <row r="394" spans="4:4" x14ac:dyDescent="0.15">
      <c r="D394" s="141"/>
    </row>
    <row r="395" spans="4:4" x14ac:dyDescent="0.15">
      <c r="D395" s="141"/>
    </row>
    <row r="396" spans="4:4" x14ac:dyDescent="0.15">
      <c r="D396" s="141"/>
    </row>
    <row r="397" spans="4:4" x14ac:dyDescent="0.15">
      <c r="D397" s="141"/>
    </row>
    <row r="398" spans="4:4" x14ac:dyDescent="0.15">
      <c r="D398" s="141"/>
    </row>
    <row r="399" spans="4:4" x14ac:dyDescent="0.15">
      <c r="D399" s="141"/>
    </row>
    <row r="400" spans="4:4" x14ac:dyDescent="0.15">
      <c r="D400" s="141"/>
    </row>
    <row r="401" spans="4:4" x14ac:dyDescent="0.15">
      <c r="D401" s="141"/>
    </row>
    <row r="402" spans="4:4" x14ac:dyDescent="0.15">
      <c r="D402" s="141"/>
    </row>
    <row r="403" spans="4:4" x14ac:dyDescent="0.15">
      <c r="D403" s="141"/>
    </row>
    <row r="404" spans="4:4" x14ac:dyDescent="0.15">
      <c r="D404" s="141"/>
    </row>
    <row r="405" spans="4:4" x14ac:dyDescent="0.15">
      <c r="D405" s="141"/>
    </row>
    <row r="406" spans="4:4" x14ac:dyDescent="0.15">
      <c r="D406" s="141"/>
    </row>
    <row r="407" spans="4:4" x14ac:dyDescent="0.15">
      <c r="D407" s="141"/>
    </row>
    <row r="408" spans="4:4" x14ac:dyDescent="0.15">
      <c r="D408" s="141"/>
    </row>
    <row r="409" spans="4:4" x14ac:dyDescent="0.15">
      <c r="D409" s="141"/>
    </row>
    <row r="410" spans="4:4" x14ac:dyDescent="0.15">
      <c r="D410" s="141"/>
    </row>
    <row r="411" spans="4:4" x14ac:dyDescent="0.15">
      <c r="D411" s="141"/>
    </row>
    <row r="412" spans="4:4" x14ac:dyDescent="0.15">
      <c r="D412" s="141"/>
    </row>
    <row r="413" spans="4:4" x14ac:dyDescent="0.15">
      <c r="D413" s="141"/>
    </row>
    <row r="414" spans="4:4" x14ac:dyDescent="0.15">
      <c r="D414" s="141"/>
    </row>
    <row r="415" spans="4:4" x14ac:dyDescent="0.15">
      <c r="D415" s="141"/>
    </row>
    <row r="416" spans="4:4" x14ac:dyDescent="0.15">
      <c r="D416" s="141"/>
    </row>
    <row r="417" spans="4:4" x14ac:dyDescent="0.15">
      <c r="D417" s="141"/>
    </row>
    <row r="418" spans="4:4" x14ac:dyDescent="0.15">
      <c r="D418" s="141"/>
    </row>
    <row r="419" spans="4:4" x14ac:dyDescent="0.15">
      <c r="D419" s="141"/>
    </row>
    <row r="420" spans="4:4" x14ac:dyDescent="0.15">
      <c r="D420" s="141"/>
    </row>
    <row r="421" spans="4:4" x14ac:dyDescent="0.15">
      <c r="D421" s="141"/>
    </row>
    <row r="422" spans="4:4" x14ac:dyDescent="0.15">
      <c r="D422" s="141"/>
    </row>
    <row r="423" spans="4:4" x14ac:dyDescent="0.15">
      <c r="D423" s="141"/>
    </row>
    <row r="424" spans="4:4" x14ac:dyDescent="0.15">
      <c r="D424" s="141"/>
    </row>
    <row r="425" spans="4:4" x14ac:dyDescent="0.15">
      <c r="D425" s="141"/>
    </row>
    <row r="426" spans="4:4" x14ac:dyDescent="0.15">
      <c r="D426" s="141"/>
    </row>
    <row r="427" spans="4:4" x14ac:dyDescent="0.15">
      <c r="D427" s="141"/>
    </row>
    <row r="428" spans="4:4" x14ac:dyDescent="0.15">
      <c r="D428" s="141"/>
    </row>
    <row r="429" spans="4:4" x14ac:dyDescent="0.15">
      <c r="D429" s="141"/>
    </row>
    <row r="430" spans="4:4" x14ac:dyDescent="0.15">
      <c r="D430" s="141"/>
    </row>
    <row r="431" spans="4:4" x14ac:dyDescent="0.15">
      <c r="D431" s="141"/>
    </row>
    <row r="432" spans="4:4" x14ac:dyDescent="0.15">
      <c r="D432" s="141"/>
    </row>
    <row r="433" spans="4:4" x14ac:dyDescent="0.15">
      <c r="D433" s="141"/>
    </row>
    <row r="434" spans="4:4" x14ac:dyDescent="0.15">
      <c r="D434" s="141"/>
    </row>
    <row r="435" spans="4:4" x14ac:dyDescent="0.15">
      <c r="D435" s="141"/>
    </row>
    <row r="436" spans="4:4" x14ac:dyDescent="0.15">
      <c r="D436" s="141"/>
    </row>
    <row r="437" spans="4:4" x14ac:dyDescent="0.15">
      <c r="D437" s="141"/>
    </row>
    <row r="438" spans="4:4" x14ac:dyDescent="0.15">
      <c r="D438" s="141"/>
    </row>
    <row r="439" spans="4:4" x14ac:dyDescent="0.15">
      <c r="D439" s="141"/>
    </row>
    <row r="440" spans="4:4" x14ac:dyDescent="0.15">
      <c r="D440" s="141"/>
    </row>
    <row r="441" spans="4:4" x14ac:dyDescent="0.15">
      <c r="D441" s="141"/>
    </row>
    <row r="442" spans="4:4" x14ac:dyDescent="0.15">
      <c r="D442" s="141"/>
    </row>
    <row r="443" spans="4:4" x14ac:dyDescent="0.15">
      <c r="D443" s="141"/>
    </row>
    <row r="444" spans="4:4" x14ac:dyDescent="0.15">
      <c r="D444" s="141"/>
    </row>
    <row r="445" spans="4:4" x14ac:dyDescent="0.15">
      <c r="D445" s="141"/>
    </row>
    <row r="446" spans="4:4" x14ac:dyDescent="0.15">
      <c r="D446" s="141"/>
    </row>
    <row r="447" spans="4:4" x14ac:dyDescent="0.15">
      <c r="D447" s="141"/>
    </row>
    <row r="448" spans="4:4" x14ac:dyDescent="0.15">
      <c r="D448" s="141"/>
    </row>
    <row r="449" spans="4:4" x14ac:dyDescent="0.15">
      <c r="D449" s="141"/>
    </row>
    <row r="450" spans="4:4" x14ac:dyDescent="0.15">
      <c r="D450" s="141"/>
    </row>
    <row r="451" spans="4:4" x14ac:dyDescent="0.15">
      <c r="D451" s="141"/>
    </row>
    <row r="452" spans="4:4" x14ac:dyDescent="0.15">
      <c r="D452" s="141"/>
    </row>
    <row r="453" spans="4:4" x14ac:dyDescent="0.15">
      <c r="D453" s="141"/>
    </row>
    <row r="454" spans="4:4" x14ac:dyDescent="0.15">
      <c r="D454" s="141"/>
    </row>
    <row r="455" spans="4:4" x14ac:dyDescent="0.15">
      <c r="D455" s="141"/>
    </row>
    <row r="456" spans="4:4" x14ac:dyDescent="0.15">
      <c r="D456" s="141"/>
    </row>
    <row r="457" spans="4:4" x14ac:dyDescent="0.15">
      <c r="D457" s="141"/>
    </row>
    <row r="458" spans="4:4" x14ac:dyDescent="0.15">
      <c r="D458" s="141"/>
    </row>
    <row r="459" spans="4:4" x14ac:dyDescent="0.15">
      <c r="D459" s="141"/>
    </row>
    <row r="460" spans="4:4" x14ac:dyDescent="0.15">
      <c r="D460" s="141"/>
    </row>
    <row r="461" spans="4:4" x14ac:dyDescent="0.15">
      <c r="D461" s="141"/>
    </row>
    <row r="462" spans="4:4" x14ac:dyDescent="0.15">
      <c r="D462" s="141"/>
    </row>
    <row r="463" spans="4:4" x14ac:dyDescent="0.15">
      <c r="D463" s="141"/>
    </row>
    <row r="464" spans="4:4" x14ac:dyDescent="0.15">
      <c r="D464" s="141"/>
    </row>
    <row r="465" spans="4:4" x14ac:dyDescent="0.15">
      <c r="D465" s="141"/>
    </row>
    <row r="466" spans="4:4" x14ac:dyDescent="0.15">
      <c r="D466" s="141"/>
    </row>
    <row r="467" spans="4:4" x14ac:dyDescent="0.15">
      <c r="D467" s="141"/>
    </row>
    <row r="468" spans="4:4" x14ac:dyDescent="0.15">
      <c r="D468" s="141"/>
    </row>
    <row r="469" spans="4:4" x14ac:dyDescent="0.15">
      <c r="D469" s="141"/>
    </row>
    <row r="470" spans="4:4" x14ac:dyDescent="0.15">
      <c r="D470" s="141"/>
    </row>
    <row r="471" spans="4:4" x14ac:dyDescent="0.15">
      <c r="D471" s="141"/>
    </row>
    <row r="472" spans="4:4" x14ac:dyDescent="0.15">
      <c r="D472" s="141"/>
    </row>
    <row r="473" spans="4:4" x14ac:dyDescent="0.15">
      <c r="D473" s="141"/>
    </row>
    <row r="474" spans="4:4" x14ac:dyDescent="0.15">
      <c r="D474" s="141"/>
    </row>
    <row r="475" spans="4:4" x14ac:dyDescent="0.15">
      <c r="D475" s="141"/>
    </row>
    <row r="476" spans="4:4" x14ac:dyDescent="0.15">
      <c r="D476" s="141"/>
    </row>
    <row r="477" spans="4:4" x14ac:dyDescent="0.15">
      <c r="D477" s="141"/>
    </row>
    <row r="478" spans="4:4" x14ac:dyDescent="0.15">
      <c r="D478" s="141"/>
    </row>
    <row r="479" spans="4:4" x14ac:dyDescent="0.15">
      <c r="D479" s="141"/>
    </row>
    <row r="480" spans="4:4" x14ac:dyDescent="0.15">
      <c r="D480" s="141"/>
    </row>
    <row r="481" spans="4:4" x14ac:dyDescent="0.15">
      <c r="D481" s="141"/>
    </row>
    <row r="482" spans="4:4" x14ac:dyDescent="0.15">
      <c r="D482" s="141"/>
    </row>
    <row r="483" spans="4:4" x14ac:dyDescent="0.15">
      <c r="D483" s="141"/>
    </row>
    <row r="484" spans="4:4" x14ac:dyDescent="0.15">
      <c r="D484" s="141"/>
    </row>
    <row r="485" spans="4:4" x14ac:dyDescent="0.15">
      <c r="D485" s="141"/>
    </row>
    <row r="486" spans="4:4" x14ac:dyDescent="0.15">
      <c r="D486" s="141"/>
    </row>
    <row r="487" spans="4:4" x14ac:dyDescent="0.15">
      <c r="D487" s="141"/>
    </row>
    <row r="488" spans="4:4" x14ac:dyDescent="0.15">
      <c r="D488" s="141"/>
    </row>
    <row r="489" spans="4:4" x14ac:dyDescent="0.15">
      <c r="D489" s="141"/>
    </row>
    <row r="490" spans="4:4" x14ac:dyDescent="0.15">
      <c r="D490" s="141"/>
    </row>
    <row r="491" spans="4:4" x14ac:dyDescent="0.15">
      <c r="D491" s="141"/>
    </row>
    <row r="492" spans="4:4" x14ac:dyDescent="0.15">
      <c r="D492" s="141"/>
    </row>
    <row r="493" spans="4:4" x14ac:dyDescent="0.15">
      <c r="D493" s="141"/>
    </row>
    <row r="494" spans="4:4" x14ac:dyDescent="0.15">
      <c r="D494" s="141"/>
    </row>
    <row r="495" spans="4:4" x14ac:dyDescent="0.15">
      <c r="D495" s="141"/>
    </row>
    <row r="496" spans="4:4" x14ac:dyDescent="0.15">
      <c r="D496" s="141"/>
    </row>
    <row r="497" spans="4:4" x14ac:dyDescent="0.15">
      <c r="D497" s="141"/>
    </row>
    <row r="498" spans="4:4" x14ac:dyDescent="0.15">
      <c r="D498" s="141"/>
    </row>
    <row r="499" spans="4:4" x14ac:dyDescent="0.15">
      <c r="D499" s="141"/>
    </row>
    <row r="500" spans="4:4" x14ac:dyDescent="0.15">
      <c r="D500" s="141"/>
    </row>
    <row r="501" spans="4:4" x14ac:dyDescent="0.15">
      <c r="D501" s="141"/>
    </row>
    <row r="502" spans="4:4" x14ac:dyDescent="0.15">
      <c r="D502" s="141"/>
    </row>
    <row r="503" spans="4:4" x14ac:dyDescent="0.15">
      <c r="D503" s="141"/>
    </row>
    <row r="504" spans="4:4" x14ac:dyDescent="0.15">
      <c r="D504" s="141"/>
    </row>
    <row r="505" spans="4:4" x14ac:dyDescent="0.15">
      <c r="D505" s="141"/>
    </row>
    <row r="506" spans="4:4" x14ac:dyDescent="0.15">
      <c r="D506" s="141"/>
    </row>
    <row r="507" spans="4:4" x14ac:dyDescent="0.15">
      <c r="D507" s="141"/>
    </row>
    <row r="508" spans="4:4" x14ac:dyDescent="0.15">
      <c r="D508" s="141"/>
    </row>
    <row r="509" spans="4:4" x14ac:dyDescent="0.15">
      <c r="D509" s="141"/>
    </row>
    <row r="510" spans="4:4" x14ac:dyDescent="0.15">
      <c r="D510" s="141"/>
    </row>
    <row r="511" spans="4:4" x14ac:dyDescent="0.15">
      <c r="D511" s="141"/>
    </row>
    <row r="512" spans="4:4" x14ac:dyDescent="0.15">
      <c r="D512" s="141"/>
    </row>
    <row r="513" spans="4:4" x14ac:dyDescent="0.15">
      <c r="D513" s="141"/>
    </row>
    <row r="514" spans="4:4" x14ac:dyDescent="0.15">
      <c r="D514" s="141"/>
    </row>
    <row r="515" spans="4:4" x14ac:dyDescent="0.15">
      <c r="D515" s="141"/>
    </row>
    <row r="516" spans="4:4" x14ac:dyDescent="0.15">
      <c r="D516" s="141"/>
    </row>
    <row r="517" spans="4:4" x14ac:dyDescent="0.15">
      <c r="D517" s="141"/>
    </row>
    <row r="518" spans="4:4" x14ac:dyDescent="0.15">
      <c r="D518" s="141"/>
    </row>
    <row r="519" spans="4:4" x14ac:dyDescent="0.15">
      <c r="D519" s="141"/>
    </row>
    <row r="520" spans="4:4" x14ac:dyDescent="0.15">
      <c r="D520" s="141"/>
    </row>
    <row r="521" spans="4:4" x14ac:dyDescent="0.15">
      <c r="D521" s="141"/>
    </row>
    <row r="522" spans="4:4" x14ac:dyDescent="0.15">
      <c r="D522" s="141"/>
    </row>
    <row r="523" spans="4:4" x14ac:dyDescent="0.15">
      <c r="D523" s="141"/>
    </row>
    <row r="524" spans="4:4" x14ac:dyDescent="0.15">
      <c r="D524" s="141"/>
    </row>
    <row r="525" spans="4:4" x14ac:dyDescent="0.15">
      <c r="D525" s="141"/>
    </row>
    <row r="526" spans="4:4" x14ac:dyDescent="0.15">
      <c r="D526" s="141"/>
    </row>
    <row r="527" spans="4:4" x14ac:dyDescent="0.15">
      <c r="D527" s="141"/>
    </row>
    <row r="528" spans="4:4" x14ac:dyDescent="0.15">
      <c r="D528" s="141"/>
    </row>
    <row r="529" spans="4:4" x14ac:dyDescent="0.15">
      <c r="D529" s="141"/>
    </row>
    <row r="530" spans="4:4" x14ac:dyDescent="0.15">
      <c r="D530" s="141"/>
    </row>
    <row r="531" spans="4:4" x14ac:dyDescent="0.15">
      <c r="D531" s="141"/>
    </row>
    <row r="532" spans="4:4" x14ac:dyDescent="0.15">
      <c r="D532" s="141"/>
    </row>
    <row r="533" spans="4:4" x14ac:dyDescent="0.15">
      <c r="D533" s="141"/>
    </row>
    <row r="534" spans="4:4" x14ac:dyDescent="0.15">
      <c r="D534" s="141"/>
    </row>
    <row r="535" spans="4:4" x14ac:dyDescent="0.15">
      <c r="D535" s="141"/>
    </row>
    <row r="536" spans="4:4" x14ac:dyDescent="0.15">
      <c r="D536" s="141"/>
    </row>
    <row r="537" spans="4:4" x14ac:dyDescent="0.15">
      <c r="D537" s="141"/>
    </row>
    <row r="538" spans="4:4" x14ac:dyDescent="0.15">
      <c r="D538" s="141"/>
    </row>
    <row r="539" spans="4:4" x14ac:dyDescent="0.15">
      <c r="D539" s="141"/>
    </row>
    <row r="540" spans="4:4" x14ac:dyDescent="0.15">
      <c r="D540" s="141"/>
    </row>
    <row r="541" spans="4:4" x14ac:dyDescent="0.15">
      <c r="D541" s="141"/>
    </row>
    <row r="542" spans="4:4" x14ac:dyDescent="0.15">
      <c r="D542" s="141"/>
    </row>
    <row r="543" spans="4:4" x14ac:dyDescent="0.15">
      <c r="D543" s="141"/>
    </row>
    <row r="544" spans="4:4" x14ac:dyDescent="0.15">
      <c r="D544" s="141"/>
    </row>
    <row r="545" spans="4:4" x14ac:dyDescent="0.15">
      <c r="D545" s="141"/>
    </row>
    <row r="546" spans="4:4" x14ac:dyDescent="0.15">
      <c r="D546" s="141"/>
    </row>
    <row r="547" spans="4:4" x14ac:dyDescent="0.15">
      <c r="D547" s="141"/>
    </row>
    <row r="548" spans="4:4" x14ac:dyDescent="0.15">
      <c r="D548" s="141"/>
    </row>
    <row r="549" spans="4:4" x14ac:dyDescent="0.15">
      <c r="D549" s="141"/>
    </row>
    <row r="550" spans="4:4" x14ac:dyDescent="0.15">
      <c r="D550" s="141"/>
    </row>
    <row r="551" spans="4:4" x14ac:dyDescent="0.15">
      <c r="D551" s="141"/>
    </row>
    <row r="552" spans="4:4" x14ac:dyDescent="0.15">
      <c r="D552" s="141"/>
    </row>
    <row r="553" spans="4:4" x14ac:dyDescent="0.15">
      <c r="D553" s="141"/>
    </row>
    <row r="554" spans="4:4" x14ac:dyDescent="0.15">
      <c r="D554" s="141"/>
    </row>
    <row r="555" spans="4:4" x14ac:dyDescent="0.15">
      <c r="D555" s="141"/>
    </row>
    <row r="556" spans="4:4" x14ac:dyDescent="0.15">
      <c r="D556" s="141"/>
    </row>
    <row r="557" spans="4:4" x14ac:dyDescent="0.15">
      <c r="D557" s="141"/>
    </row>
    <row r="558" spans="4:4" x14ac:dyDescent="0.15">
      <c r="D558" s="141"/>
    </row>
    <row r="559" spans="4:4" x14ac:dyDescent="0.15">
      <c r="D559" s="141"/>
    </row>
    <row r="560" spans="4:4" x14ac:dyDescent="0.15">
      <c r="D560" s="141"/>
    </row>
    <row r="561" spans="4:4" x14ac:dyDescent="0.15">
      <c r="D561" s="141"/>
    </row>
    <row r="562" spans="4:4" x14ac:dyDescent="0.15">
      <c r="D562" s="141"/>
    </row>
    <row r="563" spans="4:4" x14ac:dyDescent="0.15">
      <c r="D563" s="141"/>
    </row>
    <row r="564" spans="4:4" x14ac:dyDescent="0.15">
      <c r="D564" s="141"/>
    </row>
    <row r="565" spans="4:4" x14ac:dyDescent="0.15">
      <c r="D565" s="141"/>
    </row>
    <row r="566" spans="4:4" x14ac:dyDescent="0.15">
      <c r="D566" s="141"/>
    </row>
    <row r="567" spans="4:4" x14ac:dyDescent="0.15">
      <c r="D567" s="141"/>
    </row>
    <row r="568" spans="4:4" x14ac:dyDescent="0.15">
      <c r="D568" s="141"/>
    </row>
    <row r="569" spans="4:4" x14ac:dyDescent="0.15">
      <c r="D569" s="141"/>
    </row>
    <row r="570" spans="4:4" x14ac:dyDescent="0.15">
      <c r="D570" s="141"/>
    </row>
    <row r="571" spans="4:4" x14ac:dyDescent="0.15">
      <c r="D571" s="141"/>
    </row>
    <row r="572" spans="4:4" x14ac:dyDescent="0.15">
      <c r="D572" s="141"/>
    </row>
    <row r="573" spans="4:4" x14ac:dyDescent="0.15">
      <c r="D573" s="141"/>
    </row>
    <row r="574" spans="4:4" x14ac:dyDescent="0.15">
      <c r="D574" s="141"/>
    </row>
    <row r="575" spans="4:4" x14ac:dyDescent="0.15">
      <c r="D575" s="141"/>
    </row>
    <row r="576" spans="4:4" x14ac:dyDescent="0.15">
      <c r="D576" s="141"/>
    </row>
    <row r="577" spans="4:4" x14ac:dyDescent="0.15">
      <c r="D577" s="141"/>
    </row>
    <row r="578" spans="4:4" x14ac:dyDescent="0.15">
      <c r="D578" s="141"/>
    </row>
    <row r="579" spans="4:4" x14ac:dyDescent="0.15">
      <c r="D579" s="141"/>
    </row>
    <row r="580" spans="4:4" x14ac:dyDescent="0.15">
      <c r="D580" s="141"/>
    </row>
    <row r="581" spans="4:4" x14ac:dyDescent="0.15">
      <c r="D581" s="141"/>
    </row>
    <row r="582" spans="4:4" x14ac:dyDescent="0.15">
      <c r="D582" s="141"/>
    </row>
    <row r="583" spans="4:4" x14ac:dyDescent="0.15">
      <c r="D583" s="141"/>
    </row>
    <row r="584" spans="4:4" x14ac:dyDescent="0.15">
      <c r="D584" s="141"/>
    </row>
    <row r="585" spans="4:4" x14ac:dyDescent="0.15">
      <c r="D585" s="141"/>
    </row>
    <row r="586" spans="4:4" x14ac:dyDescent="0.15">
      <c r="D586" s="141"/>
    </row>
    <row r="587" spans="4:4" x14ac:dyDescent="0.15">
      <c r="D587" s="141"/>
    </row>
    <row r="588" spans="4:4" x14ac:dyDescent="0.15">
      <c r="D588" s="141"/>
    </row>
    <row r="589" spans="4:4" x14ac:dyDescent="0.15">
      <c r="D589" s="141"/>
    </row>
    <row r="590" spans="4:4" x14ac:dyDescent="0.15">
      <c r="D590" s="141"/>
    </row>
    <row r="591" spans="4:4" x14ac:dyDescent="0.15">
      <c r="D591" s="141"/>
    </row>
    <row r="592" spans="4:4" x14ac:dyDescent="0.15">
      <c r="D592" s="141"/>
    </row>
    <row r="593" spans="4:4" x14ac:dyDescent="0.15">
      <c r="D593" s="141"/>
    </row>
    <row r="594" spans="4:4" x14ac:dyDescent="0.15">
      <c r="D594" s="141"/>
    </row>
    <row r="595" spans="4:4" x14ac:dyDescent="0.15">
      <c r="D595" s="141"/>
    </row>
    <row r="596" spans="4:4" x14ac:dyDescent="0.15">
      <c r="D596" s="141"/>
    </row>
    <row r="597" spans="4:4" x14ac:dyDescent="0.15">
      <c r="D597" s="141"/>
    </row>
    <row r="598" spans="4:4" x14ac:dyDescent="0.15">
      <c r="D598" s="141"/>
    </row>
    <row r="599" spans="4:4" x14ac:dyDescent="0.15">
      <c r="D599" s="141"/>
    </row>
    <row r="600" spans="4:4" x14ac:dyDescent="0.15">
      <c r="D600" s="141"/>
    </row>
    <row r="601" spans="4:4" x14ac:dyDescent="0.15">
      <c r="D601" s="141"/>
    </row>
    <row r="602" spans="4:4" x14ac:dyDescent="0.15">
      <c r="D602" s="141"/>
    </row>
    <row r="603" spans="4:4" x14ac:dyDescent="0.15">
      <c r="D603" s="141"/>
    </row>
    <row r="604" spans="4:4" x14ac:dyDescent="0.15">
      <c r="D604" s="141"/>
    </row>
    <row r="605" spans="4:4" x14ac:dyDescent="0.15">
      <c r="D605" s="141"/>
    </row>
    <row r="606" spans="4:4" x14ac:dyDescent="0.15">
      <c r="D606" s="141"/>
    </row>
    <row r="607" spans="4:4" x14ac:dyDescent="0.15">
      <c r="D607" s="141"/>
    </row>
    <row r="608" spans="4:4" x14ac:dyDescent="0.15">
      <c r="D608" s="141"/>
    </row>
    <row r="609" spans="4:4" x14ac:dyDescent="0.15">
      <c r="D609" s="141"/>
    </row>
    <row r="610" spans="4:4" x14ac:dyDescent="0.15">
      <c r="D610" s="141"/>
    </row>
    <row r="611" spans="4:4" x14ac:dyDescent="0.15">
      <c r="D611" s="141"/>
    </row>
    <row r="612" spans="4:4" x14ac:dyDescent="0.15">
      <c r="D612" s="141"/>
    </row>
    <row r="613" spans="4:4" x14ac:dyDescent="0.15">
      <c r="D613" s="141"/>
    </row>
    <row r="614" spans="4:4" x14ac:dyDescent="0.15">
      <c r="D614" s="141"/>
    </row>
    <row r="615" spans="4:4" x14ac:dyDescent="0.15">
      <c r="D615" s="141"/>
    </row>
    <row r="616" spans="4:4" x14ac:dyDescent="0.15">
      <c r="D616" s="141"/>
    </row>
    <row r="617" spans="4:4" x14ac:dyDescent="0.15">
      <c r="D617" s="141"/>
    </row>
    <row r="618" spans="4:4" x14ac:dyDescent="0.15">
      <c r="D618" s="141"/>
    </row>
    <row r="619" spans="4:4" x14ac:dyDescent="0.15">
      <c r="D619" s="141"/>
    </row>
    <row r="620" spans="4:4" x14ac:dyDescent="0.15">
      <c r="D620" s="141"/>
    </row>
    <row r="621" spans="4:4" x14ac:dyDescent="0.15">
      <c r="D621" s="141"/>
    </row>
    <row r="622" spans="4:4" x14ac:dyDescent="0.15">
      <c r="D622" s="141"/>
    </row>
    <row r="623" spans="4:4" x14ac:dyDescent="0.15">
      <c r="D623" s="141"/>
    </row>
    <row r="624" spans="4:4" x14ac:dyDescent="0.15">
      <c r="D624" s="141"/>
    </row>
    <row r="625" spans="4:4" x14ac:dyDescent="0.15">
      <c r="D625" s="141"/>
    </row>
    <row r="626" spans="4:4" x14ac:dyDescent="0.15">
      <c r="D626" s="141"/>
    </row>
    <row r="627" spans="4:4" x14ac:dyDescent="0.15">
      <c r="D627" s="141"/>
    </row>
    <row r="628" spans="4:4" x14ac:dyDescent="0.15">
      <c r="D628" s="141"/>
    </row>
    <row r="629" spans="4:4" x14ac:dyDescent="0.15">
      <c r="D629" s="141"/>
    </row>
    <row r="630" spans="4:4" x14ac:dyDescent="0.15">
      <c r="D630" s="141"/>
    </row>
    <row r="631" spans="4:4" x14ac:dyDescent="0.15">
      <c r="D631" s="141"/>
    </row>
    <row r="632" spans="4:4" x14ac:dyDescent="0.15">
      <c r="D632" s="141"/>
    </row>
    <row r="633" spans="4:4" x14ac:dyDescent="0.15">
      <c r="D633" s="141"/>
    </row>
    <row r="634" spans="4:4" x14ac:dyDescent="0.15">
      <c r="D634" s="141"/>
    </row>
    <row r="635" spans="4:4" x14ac:dyDescent="0.15">
      <c r="D635" s="141"/>
    </row>
    <row r="636" spans="4:4" x14ac:dyDescent="0.15">
      <c r="D636" s="141"/>
    </row>
    <row r="637" spans="4:4" x14ac:dyDescent="0.15">
      <c r="D637" s="141"/>
    </row>
    <row r="638" spans="4:4" x14ac:dyDescent="0.15">
      <c r="D638" s="141"/>
    </row>
    <row r="639" spans="4:4" x14ac:dyDescent="0.15">
      <c r="D639" s="141"/>
    </row>
    <row r="640" spans="4:4" x14ac:dyDescent="0.15">
      <c r="D640" s="141"/>
    </row>
    <row r="641" spans="4:4" x14ac:dyDescent="0.15">
      <c r="D641" s="141"/>
    </row>
    <row r="642" spans="4:4" x14ac:dyDescent="0.15">
      <c r="D642" s="141"/>
    </row>
    <row r="643" spans="4:4" x14ac:dyDescent="0.15">
      <c r="D643" s="141"/>
    </row>
    <row r="644" spans="4:4" x14ac:dyDescent="0.15">
      <c r="D644" s="141"/>
    </row>
    <row r="645" spans="4:4" x14ac:dyDescent="0.15">
      <c r="D645" s="141"/>
    </row>
    <row r="646" spans="4:4" x14ac:dyDescent="0.15">
      <c r="D646" s="141"/>
    </row>
    <row r="647" spans="4:4" x14ac:dyDescent="0.15">
      <c r="D647" s="141"/>
    </row>
    <row r="648" spans="4:4" x14ac:dyDescent="0.15">
      <c r="D648" s="141"/>
    </row>
    <row r="649" spans="4:4" x14ac:dyDescent="0.15">
      <c r="D649" s="141"/>
    </row>
    <row r="650" spans="4:4" x14ac:dyDescent="0.15">
      <c r="D650" s="141"/>
    </row>
    <row r="651" spans="4:4" x14ac:dyDescent="0.15">
      <c r="D651" s="141"/>
    </row>
    <row r="652" spans="4:4" x14ac:dyDescent="0.15">
      <c r="D652" s="141"/>
    </row>
    <row r="653" spans="4:4" x14ac:dyDescent="0.15">
      <c r="D653" s="141"/>
    </row>
    <row r="654" spans="4:4" x14ac:dyDescent="0.15">
      <c r="D654" s="141"/>
    </row>
    <row r="655" spans="4:4" x14ac:dyDescent="0.15">
      <c r="D655" s="141"/>
    </row>
    <row r="656" spans="4:4" x14ac:dyDescent="0.15">
      <c r="D656" s="141"/>
    </row>
    <row r="657" spans="4:4" x14ac:dyDescent="0.15">
      <c r="D657" s="141"/>
    </row>
    <row r="658" spans="4:4" x14ac:dyDescent="0.15">
      <c r="D658" s="141"/>
    </row>
    <row r="659" spans="4:4" x14ac:dyDescent="0.15">
      <c r="D659" s="141"/>
    </row>
    <row r="660" spans="4:4" x14ac:dyDescent="0.15">
      <c r="D660" s="141"/>
    </row>
    <row r="661" spans="4:4" x14ac:dyDescent="0.15">
      <c r="D661" s="141"/>
    </row>
    <row r="662" spans="4:4" x14ac:dyDescent="0.15">
      <c r="D662" s="141"/>
    </row>
    <row r="663" spans="4:4" x14ac:dyDescent="0.15">
      <c r="D663" s="141"/>
    </row>
    <row r="664" spans="4:4" x14ac:dyDescent="0.15">
      <c r="D664" s="141"/>
    </row>
    <row r="665" spans="4:4" x14ac:dyDescent="0.15">
      <c r="D665" s="141"/>
    </row>
    <row r="666" spans="4:4" x14ac:dyDescent="0.15">
      <c r="D666" s="141"/>
    </row>
    <row r="667" spans="4:4" x14ac:dyDescent="0.15">
      <c r="D667" s="141"/>
    </row>
    <row r="668" spans="4:4" x14ac:dyDescent="0.15">
      <c r="D668" s="141"/>
    </row>
    <row r="669" spans="4:4" x14ac:dyDescent="0.15">
      <c r="D669" s="141"/>
    </row>
    <row r="670" spans="4:4" x14ac:dyDescent="0.15">
      <c r="D670" s="141"/>
    </row>
    <row r="671" spans="4:4" x14ac:dyDescent="0.15">
      <c r="D671" s="141"/>
    </row>
    <row r="672" spans="4:4" x14ac:dyDescent="0.15">
      <c r="D672" s="141"/>
    </row>
    <row r="673" spans="4:4" x14ac:dyDescent="0.15">
      <c r="D673" s="141"/>
    </row>
    <row r="674" spans="4:4" x14ac:dyDescent="0.15">
      <c r="D674" s="141"/>
    </row>
    <row r="675" spans="4:4" x14ac:dyDescent="0.15">
      <c r="D675" s="141"/>
    </row>
    <row r="676" spans="4:4" x14ac:dyDescent="0.15">
      <c r="D676" s="141"/>
    </row>
    <row r="677" spans="4:4" x14ac:dyDescent="0.15">
      <c r="D677" s="141"/>
    </row>
    <row r="678" spans="4:4" x14ac:dyDescent="0.15">
      <c r="D678" s="141"/>
    </row>
    <row r="679" spans="4:4" x14ac:dyDescent="0.15">
      <c r="D679" s="141"/>
    </row>
    <row r="680" spans="4:4" x14ac:dyDescent="0.15">
      <c r="D680" s="141"/>
    </row>
    <row r="681" spans="4:4" x14ac:dyDescent="0.15">
      <c r="D681" s="141"/>
    </row>
    <row r="682" spans="4:4" x14ac:dyDescent="0.15">
      <c r="D682" s="141"/>
    </row>
    <row r="683" spans="4:4" x14ac:dyDescent="0.15">
      <c r="D683" s="141"/>
    </row>
    <row r="684" spans="4:4" x14ac:dyDescent="0.15">
      <c r="D684" s="141"/>
    </row>
    <row r="685" spans="4:4" x14ac:dyDescent="0.15">
      <c r="D685" s="141"/>
    </row>
    <row r="686" spans="4:4" x14ac:dyDescent="0.15">
      <c r="D686" s="141"/>
    </row>
    <row r="687" spans="4:4" x14ac:dyDescent="0.15">
      <c r="D687" s="141"/>
    </row>
    <row r="688" spans="4:4" x14ac:dyDescent="0.15">
      <c r="D688" s="141"/>
    </row>
    <row r="689" spans="4:4" x14ac:dyDescent="0.15">
      <c r="D689" s="141"/>
    </row>
    <row r="690" spans="4:4" x14ac:dyDescent="0.15">
      <c r="D690" s="141"/>
    </row>
    <row r="691" spans="4:4" x14ac:dyDescent="0.15">
      <c r="D691" s="141"/>
    </row>
    <row r="692" spans="4:4" x14ac:dyDescent="0.15">
      <c r="D692" s="141"/>
    </row>
    <row r="693" spans="4:4" x14ac:dyDescent="0.15">
      <c r="D693" s="141"/>
    </row>
    <row r="694" spans="4:4" x14ac:dyDescent="0.15">
      <c r="D694" s="141"/>
    </row>
    <row r="695" spans="4:4" x14ac:dyDescent="0.15">
      <c r="D695" s="141"/>
    </row>
    <row r="696" spans="4:4" x14ac:dyDescent="0.15">
      <c r="D696" s="141"/>
    </row>
    <row r="697" spans="4:4" x14ac:dyDescent="0.15">
      <c r="D697" s="141"/>
    </row>
    <row r="698" spans="4:4" x14ac:dyDescent="0.15">
      <c r="D698" s="141"/>
    </row>
    <row r="699" spans="4:4" x14ac:dyDescent="0.15">
      <c r="D699" s="141"/>
    </row>
    <row r="700" spans="4:4" x14ac:dyDescent="0.15">
      <c r="D700" s="141"/>
    </row>
    <row r="701" spans="4:4" x14ac:dyDescent="0.15">
      <c r="D701" s="141"/>
    </row>
    <row r="702" spans="4:4" x14ac:dyDescent="0.15">
      <c r="D702" s="141"/>
    </row>
    <row r="703" spans="4:4" x14ac:dyDescent="0.15">
      <c r="D703" s="141"/>
    </row>
    <row r="704" spans="4:4" x14ac:dyDescent="0.15">
      <c r="D704" s="141"/>
    </row>
    <row r="705" spans="4:4" x14ac:dyDescent="0.15">
      <c r="D705" s="141"/>
    </row>
    <row r="706" spans="4:4" x14ac:dyDescent="0.15">
      <c r="D706" s="141"/>
    </row>
    <row r="707" spans="4:4" x14ac:dyDescent="0.15">
      <c r="D707" s="141"/>
    </row>
    <row r="708" spans="4:4" x14ac:dyDescent="0.15">
      <c r="D708" s="141"/>
    </row>
    <row r="709" spans="4:4" x14ac:dyDescent="0.15">
      <c r="D709" s="141"/>
    </row>
    <row r="710" spans="4:4" x14ac:dyDescent="0.15">
      <c r="D710" s="141"/>
    </row>
    <row r="711" spans="4:4" x14ac:dyDescent="0.15">
      <c r="D711" s="141"/>
    </row>
    <row r="712" spans="4:4" x14ac:dyDescent="0.15">
      <c r="D712" s="141"/>
    </row>
    <row r="713" spans="4:4" x14ac:dyDescent="0.15">
      <c r="D713" s="141"/>
    </row>
    <row r="714" spans="4:4" x14ac:dyDescent="0.15">
      <c r="D714" s="141"/>
    </row>
    <row r="715" spans="4:4" x14ac:dyDescent="0.15">
      <c r="D715" s="141"/>
    </row>
    <row r="716" spans="4:4" x14ac:dyDescent="0.15">
      <c r="D716" s="141"/>
    </row>
    <row r="717" spans="4:4" x14ac:dyDescent="0.15">
      <c r="D717" s="141"/>
    </row>
    <row r="718" spans="4:4" x14ac:dyDescent="0.15">
      <c r="D718" s="141"/>
    </row>
    <row r="719" spans="4:4" x14ac:dyDescent="0.15">
      <c r="D719" s="141"/>
    </row>
    <row r="720" spans="4:4" x14ac:dyDescent="0.15">
      <c r="D720" s="141"/>
    </row>
    <row r="721" spans="4:4" x14ac:dyDescent="0.15">
      <c r="D721" s="141"/>
    </row>
    <row r="722" spans="4:4" x14ac:dyDescent="0.15">
      <c r="D722" s="141"/>
    </row>
    <row r="723" spans="4:4" x14ac:dyDescent="0.15">
      <c r="D723" s="141"/>
    </row>
    <row r="724" spans="4:4" x14ac:dyDescent="0.15">
      <c r="D724" s="141"/>
    </row>
    <row r="725" spans="4:4" x14ac:dyDescent="0.15">
      <c r="D725" s="141"/>
    </row>
    <row r="726" spans="4:4" x14ac:dyDescent="0.15">
      <c r="D726" s="141"/>
    </row>
    <row r="727" spans="4:4" x14ac:dyDescent="0.15">
      <c r="D727" s="141"/>
    </row>
    <row r="728" spans="4:4" x14ac:dyDescent="0.15">
      <c r="D728" s="141"/>
    </row>
    <row r="729" spans="4:4" x14ac:dyDescent="0.15">
      <c r="D729" s="141"/>
    </row>
    <row r="730" spans="4:4" x14ac:dyDescent="0.15">
      <c r="D730" s="141"/>
    </row>
    <row r="731" spans="4:4" x14ac:dyDescent="0.15">
      <c r="D731" s="141"/>
    </row>
    <row r="732" spans="4:4" x14ac:dyDescent="0.15">
      <c r="D732" s="141"/>
    </row>
    <row r="733" spans="4:4" x14ac:dyDescent="0.15">
      <c r="D733" s="141"/>
    </row>
    <row r="734" spans="4:4" x14ac:dyDescent="0.15">
      <c r="D734" s="141"/>
    </row>
    <row r="735" spans="4:4" x14ac:dyDescent="0.15">
      <c r="D735" s="141"/>
    </row>
    <row r="736" spans="4:4" x14ac:dyDescent="0.15">
      <c r="D736" s="141"/>
    </row>
    <row r="737" spans="4:4" x14ac:dyDescent="0.15">
      <c r="D737" s="141"/>
    </row>
    <row r="738" spans="4:4" x14ac:dyDescent="0.15">
      <c r="D738" s="141"/>
    </row>
    <row r="739" spans="4:4" x14ac:dyDescent="0.15">
      <c r="D739" s="141"/>
    </row>
    <row r="740" spans="4:4" x14ac:dyDescent="0.15">
      <c r="D740" s="141"/>
    </row>
    <row r="741" spans="4:4" x14ac:dyDescent="0.15">
      <c r="D741" s="141"/>
    </row>
    <row r="742" spans="4:4" x14ac:dyDescent="0.15">
      <c r="D742" s="141"/>
    </row>
    <row r="743" spans="4:4" x14ac:dyDescent="0.15">
      <c r="D743" s="141"/>
    </row>
    <row r="744" spans="4:4" x14ac:dyDescent="0.15">
      <c r="D744" s="141"/>
    </row>
    <row r="745" spans="4:4" x14ac:dyDescent="0.15">
      <c r="D745" s="141"/>
    </row>
    <row r="746" spans="4:4" x14ac:dyDescent="0.15">
      <c r="D746" s="141"/>
    </row>
    <row r="747" spans="4:4" x14ac:dyDescent="0.15">
      <c r="D747" s="141"/>
    </row>
    <row r="748" spans="4:4" x14ac:dyDescent="0.15">
      <c r="D748" s="141"/>
    </row>
    <row r="749" spans="4:4" x14ac:dyDescent="0.15">
      <c r="D749" s="141"/>
    </row>
    <row r="750" spans="4:4" x14ac:dyDescent="0.15">
      <c r="D750" s="141"/>
    </row>
    <row r="751" spans="4:4" x14ac:dyDescent="0.15">
      <c r="D751" s="141"/>
    </row>
    <row r="752" spans="4:4" x14ac:dyDescent="0.15">
      <c r="D752" s="141"/>
    </row>
    <row r="753" spans="4:4" x14ac:dyDescent="0.15">
      <c r="D753" s="141"/>
    </row>
    <row r="754" spans="4:4" x14ac:dyDescent="0.15">
      <c r="D754" s="141"/>
    </row>
    <row r="755" spans="4:4" x14ac:dyDescent="0.15">
      <c r="D755" s="141"/>
    </row>
    <row r="756" spans="4:4" x14ac:dyDescent="0.15">
      <c r="D756" s="141"/>
    </row>
    <row r="757" spans="4:4" x14ac:dyDescent="0.15">
      <c r="D757" s="141"/>
    </row>
    <row r="758" spans="4:4" x14ac:dyDescent="0.15">
      <c r="D758" s="141"/>
    </row>
    <row r="759" spans="4:4" x14ac:dyDescent="0.15">
      <c r="D759" s="141"/>
    </row>
    <row r="760" spans="4:4" x14ac:dyDescent="0.15">
      <c r="D760" s="141"/>
    </row>
    <row r="761" spans="4:4" x14ac:dyDescent="0.15">
      <c r="D761" s="141"/>
    </row>
    <row r="762" spans="4:4" x14ac:dyDescent="0.15">
      <c r="D762" s="141"/>
    </row>
    <row r="763" spans="4:4" x14ac:dyDescent="0.15">
      <c r="D763" s="141"/>
    </row>
    <row r="764" spans="4:4" x14ac:dyDescent="0.15">
      <c r="D764" s="141"/>
    </row>
    <row r="765" spans="4:4" x14ac:dyDescent="0.15">
      <c r="D765" s="141"/>
    </row>
    <row r="766" spans="4:4" x14ac:dyDescent="0.15">
      <c r="D766" s="141"/>
    </row>
    <row r="767" spans="4:4" x14ac:dyDescent="0.15">
      <c r="D767" s="141"/>
    </row>
    <row r="768" spans="4:4" x14ac:dyDescent="0.15">
      <c r="D768" s="141"/>
    </row>
    <row r="769" spans="4:4" x14ac:dyDescent="0.15">
      <c r="D769" s="141"/>
    </row>
    <row r="770" spans="4:4" x14ac:dyDescent="0.15">
      <c r="D770" s="141"/>
    </row>
    <row r="771" spans="4:4" x14ac:dyDescent="0.15">
      <c r="D771" s="141"/>
    </row>
    <row r="772" spans="4:4" x14ac:dyDescent="0.15">
      <c r="D772" s="141"/>
    </row>
    <row r="773" spans="4:4" x14ac:dyDescent="0.15">
      <c r="D773" s="141"/>
    </row>
    <row r="774" spans="4:4" x14ac:dyDescent="0.15">
      <c r="D774" s="141"/>
    </row>
    <row r="775" spans="4:4" x14ac:dyDescent="0.15">
      <c r="D775" s="141"/>
    </row>
    <row r="776" spans="4:4" x14ac:dyDescent="0.15">
      <c r="D776" s="141"/>
    </row>
    <row r="777" spans="4:4" x14ac:dyDescent="0.15">
      <c r="D777" s="141"/>
    </row>
    <row r="778" spans="4:4" x14ac:dyDescent="0.15">
      <c r="D778" s="141"/>
    </row>
    <row r="779" spans="4:4" x14ac:dyDescent="0.15">
      <c r="D779" s="141"/>
    </row>
    <row r="780" spans="4:4" x14ac:dyDescent="0.15">
      <c r="D780" s="141"/>
    </row>
    <row r="781" spans="4:4" x14ac:dyDescent="0.15">
      <c r="D781" s="141"/>
    </row>
    <row r="782" spans="4:4" x14ac:dyDescent="0.15">
      <c r="D782" s="141"/>
    </row>
    <row r="783" spans="4:4" x14ac:dyDescent="0.15">
      <c r="D783" s="141"/>
    </row>
    <row r="784" spans="4:4" x14ac:dyDescent="0.15">
      <c r="D784" s="141"/>
    </row>
    <row r="785" spans="4:4" x14ac:dyDescent="0.15">
      <c r="D785" s="141"/>
    </row>
    <row r="786" spans="4:4" x14ac:dyDescent="0.15">
      <c r="D786" s="141"/>
    </row>
    <row r="787" spans="4:4" x14ac:dyDescent="0.15">
      <c r="D787" s="141"/>
    </row>
    <row r="788" spans="4:4" x14ac:dyDescent="0.15">
      <c r="D788" s="141"/>
    </row>
    <row r="789" spans="4:4" x14ac:dyDescent="0.15">
      <c r="D789" s="141"/>
    </row>
    <row r="790" spans="4:4" x14ac:dyDescent="0.15">
      <c r="D790" s="141"/>
    </row>
    <row r="791" spans="4:4" x14ac:dyDescent="0.15">
      <c r="D791" s="141"/>
    </row>
    <row r="792" spans="4:4" x14ac:dyDescent="0.15">
      <c r="D792" s="141"/>
    </row>
    <row r="793" spans="4:4" x14ac:dyDescent="0.15">
      <c r="D793" s="141"/>
    </row>
    <row r="794" spans="4:4" x14ac:dyDescent="0.15">
      <c r="D794" s="141"/>
    </row>
    <row r="795" spans="4:4" x14ac:dyDescent="0.15">
      <c r="D795" s="141"/>
    </row>
    <row r="796" spans="4:4" x14ac:dyDescent="0.15">
      <c r="D796" s="141"/>
    </row>
    <row r="797" spans="4:4" x14ac:dyDescent="0.15">
      <c r="D797" s="141"/>
    </row>
    <row r="798" spans="4:4" x14ac:dyDescent="0.15">
      <c r="D798" s="141"/>
    </row>
    <row r="799" spans="4:4" x14ac:dyDescent="0.15">
      <c r="D799" s="141"/>
    </row>
    <row r="800" spans="4:4" x14ac:dyDescent="0.15">
      <c r="D800" s="141"/>
    </row>
    <row r="801" spans="4:4" x14ac:dyDescent="0.15">
      <c r="D801" s="141"/>
    </row>
    <row r="802" spans="4:4" x14ac:dyDescent="0.15">
      <c r="D802" s="141"/>
    </row>
    <row r="803" spans="4:4" x14ac:dyDescent="0.15">
      <c r="D803" s="141"/>
    </row>
    <row r="804" spans="4:4" x14ac:dyDescent="0.15">
      <c r="D804" s="141"/>
    </row>
    <row r="805" spans="4:4" x14ac:dyDescent="0.15">
      <c r="D805" s="141"/>
    </row>
    <row r="806" spans="4:4" x14ac:dyDescent="0.15">
      <c r="D806" s="141"/>
    </row>
    <row r="807" spans="4:4" x14ac:dyDescent="0.15">
      <c r="D807" s="141"/>
    </row>
    <row r="808" spans="4:4" x14ac:dyDescent="0.15">
      <c r="D808" s="141"/>
    </row>
    <row r="809" spans="4:4" x14ac:dyDescent="0.15">
      <c r="D809" s="141"/>
    </row>
    <row r="810" spans="4:4" x14ac:dyDescent="0.15">
      <c r="D810" s="141"/>
    </row>
    <row r="811" spans="4:4" x14ac:dyDescent="0.15">
      <c r="D811" s="141"/>
    </row>
    <row r="812" spans="4:4" x14ac:dyDescent="0.15">
      <c r="D812" s="141"/>
    </row>
    <row r="813" spans="4:4" x14ac:dyDescent="0.15">
      <c r="D813" s="141"/>
    </row>
    <row r="814" spans="4:4" x14ac:dyDescent="0.15">
      <c r="D814" s="141"/>
    </row>
    <row r="815" spans="4:4" x14ac:dyDescent="0.15">
      <c r="D815" s="141"/>
    </row>
    <row r="816" spans="4:4" x14ac:dyDescent="0.15">
      <c r="D816" s="141"/>
    </row>
    <row r="817" spans="4:4" x14ac:dyDescent="0.15">
      <c r="D817" s="141"/>
    </row>
    <row r="818" spans="4:4" x14ac:dyDescent="0.15">
      <c r="D818" s="141"/>
    </row>
    <row r="819" spans="4:4" x14ac:dyDescent="0.15">
      <c r="D819" s="141"/>
    </row>
    <row r="820" spans="4:4" x14ac:dyDescent="0.15">
      <c r="D820" s="141"/>
    </row>
    <row r="821" spans="4:4" x14ac:dyDescent="0.15">
      <c r="D821" s="141"/>
    </row>
    <row r="822" spans="4:4" x14ac:dyDescent="0.15">
      <c r="D822" s="141"/>
    </row>
    <row r="823" spans="4:4" x14ac:dyDescent="0.15">
      <c r="D823" s="141"/>
    </row>
    <row r="824" spans="4:4" x14ac:dyDescent="0.15">
      <c r="D824" s="141"/>
    </row>
    <row r="825" spans="4:4" x14ac:dyDescent="0.15">
      <c r="D825" s="141"/>
    </row>
    <row r="826" spans="4:4" x14ac:dyDescent="0.15">
      <c r="D826" s="141"/>
    </row>
    <row r="827" spans="4:4" x14ac:dyDescent="0.15">
      <c r="D827" s="141"/>
    </row>
    <row r="828" spans="4:4" x14ac:dyDescent="0.15">
      <c r="D828" s="141"/>
    </row>
    <row r="829" spans="4:4" x14ac:dyDescent="0.15">
      <c r="D829" s="141"/>
    </row>
    <row r="830" spans="4:4" x14ac:dyDescent="0.15">
      <c r="D830" s="141"/>
    </row>
    <row r="831" spans="4:4" x14ac:dyDescent="0.15">
      <c r="D831" s="141"/>
    </row>
    <row r="832" spans="4:4" x14ac:dyDescent="0.15">
      <c r="D832" s="141"/>
    </row>
    <row r="833" spans="4:4" x14ac:dyDescent="0.15">
      <c r="D833" s="141"/>
    </row>
    <row r="834" spans="4:4" x14ac:dyDescent="0.15">
      <c r="D834" s="141"/>
    </row>
    <row r="835" spans="4:4" x14ac:dyDescent="0.15">
      <c r="D835" s="141"/>
    </row>
    <row r="836" spans="4:4" x14ac:dyDescent="0.15">
      <c r="D836" s="141"/>
    </row>
    <row r="837" spans="4:4" x14ac:dyDescent="0.15">
      <c r="D837" s="141"/>
    </row>
    <row r="838" spans="4:4" x14ac:dyDescent="0.15">
      <c r="D838" s="141"/>
    </row>
    <row r="839" spans="4:4" x14ac:dyDescent="0.15">
      <c r="D839" s="141"/>
    </row>
    <row r="840" spans="4:4" x14ac:dyDescent="0.15">
      <c r="D840" s="141"/>
    </row>
    <row r="841" spans="4:4" x14ac:dyDescent="0.15">
      <c r="D841" s="141"/>
    </row>
    <row r="842" spans="4:4" x14ac:dyDescent="0.15">
      <c r="D842" s="141"/>
    </row>
    <row r="843" spans="4:4" x14ac:dyDescent="0.15">
      <c r="D843" s="141"/>
    </row>
    <row r="844" spans="4:4" x14ac:dyDescent="0.15">
      <c r="D844" s="141"/>
    </row>
    <row r="845" spans="4:4" x14ac:dyDescent="0.15">
      <c r="D845" s="141"/>
    </row>
    <row r="846" spans="4:4" x14ac:dyDescent="0.15">
      <c r="D846" s="141"/>
    </row>
    <row r="847" spans="4:4" x14ac:dyDescent="0.15">
      <c r="D847" s="141"/>
    </row>
    <row r="848" spans="4:4" x14ac:dyDescent="0.15">
      <c r="D848" s="141"/>
    </row>
    <row r="849" spans="4:4" x14ac:dyDescent="0.15">
      <c r="D849" s="141"/>
    </row>
    <row r="850" spans="4:4" x14ac:dyDescent="0.15">
      <c r="D850" s="141"/>
    </row>
    <row r="851" spans="4:4" x14ac:dyDescent="0.15">
      <c r="D851" s="141"/>
    </row>
    <row r="852" spans="4:4" x14ac:dyDescent="0.15">
      <c r="D852" s="141"/>
    </row>
    <row r="853" spans="4:4" x14ac:dyDescent="0.15">
      <c r="D853" s="141"/>
    </row>
    <row r="854" spans="4:4" x14ac:dyDescent="0.15">
      <c r="D854" s="141"/>
    </row>
    <row r="855" spans="4:4" x14ac:dyDescent="0.15">
      <c r="D855" s="141"/>
    </row>
    <row r="856" spans="4:4" x14ac:dyDescent="0.15">
      <c r="D856" s="141"/>
    </row>
    <row r="857" spans="4:4" x14ac:dyDescent="0.15">
      <c r="D857" s="141"/>
    </row>
    <row r="858" spans="4:4" x14ac:dyDescent="0.15">
      <c r="D858" s="141"/>
    </row>
    <row r="859" spans="4:4" x14ac:dyDescent="0.15">
      <c r="D859" s="141"/>
    </row>
    <row r="860" spans="4:4" x14ac:dyDescent="0.15">
      <c r="D860" s="141"/>
    </row>
    <row r="861" spans="4:4" x14ac:dyDescent="0.15">
      <c r="D861" s="141"/>
    </row>
    <row r="862" spans="4:4" x14ac:dyDescent="0.15">
      <c r="D862" s="141"/>
    </row>
    <row r="863" spans="4:4" x14ac:dyDescent="0.15">
      <c r="D863" s="141"/>
    </row>
    <row r="864" spans="4:4" x14ac:dyDescent="0.15">
      <c r="D864" s="141"/>
    </row>
    <row r="865" spans="4:4" x14ac:dyDescent="0.15">
      <c r="D865" s="141"/>
    </row>
    <row r="866" spans="4:4" x14ac:dyDescent="0.15">
      <c r="D866" s="141"/>
    </row>
    <row r="867" spans="4:4" x14ac:dyDescent="0.15">
      <c r="D867" s="141"/>
    </row>
    <row r="868" spans="4:4" x14ac:dyDescent="0.15">
      <c r="D868" s="141"/>
    </row>
    <row r="869" spans="4:4" x14ac:dyDescent="0.15">
      <c r="D869" s="141"/>
    </row>
    <row r="870" spans="4:4" x14ac:dyDescent="0.15">
      <c r="D870" s="141"/>
    </row>
    <row r="871" spans="4:4" x14ac:dyDescent="0.15">
      <c r="D871" s="141"/>
    </row>
    <row r="872" spans="4:4" x14ac:dyDescent="0.15">
      <c r="D872" s="141"/>
    </row>
    <row r="873" spans="4:4" x14ac:dyDescent="0.15">
      <c r="D873" s="141"/>
    </row>
    <row r="874" spans="4:4" x14ac:dyDescent="0.15">
      <c r="D874" s="141"/>
    </row>
    <row r="875" spans="4:4" x14ac:dyDescent="0.15">
      <c r="D875" s="141"/>
    </row>
    <row r="876" spans="4:4" x14ac:dyDescent="0.15">
      <c r="D876" s="141"/>
    </row>
    <row r="877" spans="4:4" x14ac:dyDescent="0.15">
      <c r="D877" s="141"/>
    </row>
    <row r="878" spans="4:4" x14ac:dyDescent="0.15">
      <c r="D878" s="141"/>
    </row>
    <row r="879" spans="4:4" x14ac:dyDescent="0.15">
      <c r="D879" s="141"/>
    </row>
    <row r="880" spans="4:4" x14ac:dyDescent="0.15">
      <c r="D880" s="141"/>
    </row>
    <row r="881" spans="4:4" x14ac:dyDescent="0.15">
      <c r="D881" s="141"/>
    </row>
    <row r="882" spans="4:4" x14ac:dyDescent="0.15">
      <c r="D882" s="141"/>
    </row>
    <row r="883" spans="4:4" x14ac:dyDescent="0.15">
      <c r="D883" s="141"/>
    </row>
    <row r="884" spans="4:4" x14ac:dyDescent="0.15">
      <c r="D884" s="141"/>
    </row>
    <row r="885" spans="4:4" x14ac:dyDescent="0.15">
      <c r="D885" s="141"/>
    </row>
    <row r="886" spans="4:4" x14ac:dyDescent="0.15">
      <c r="D886" s="141"/>
    </row>
    <row r="887" spans="4:4" x14ac:dyDescent="0.15">
      <c r="D887" s="141"/>
    </row>
    <row r="888" spans="4:4" x14ac:dyDescent="0.15">
      <c r="D888" s="141"/>
    </row>
    <row r="889" spans="4:4" x14ac:dyDescent="0.15">
      <c r="D889" s="141"/>
    </row>
    <row r="890" spans="4:4" x14ac:dyDescent="0.15">
      <c r="D890" s="141"/>
    </row>
    <row r="891" spans="4:4" x14ac:dyDescent="0.15">
      <c r="D891" s="141"/>
    </row>
    <row r="892" spans="4:4" x14ac:dyDescent="0.15">
      <c r="D892" s="141"/>
    </row>
    <row r="893" spans="4:4" x14ac:dyDescent="0.15">
      <c r="D893" s="141"/>
    </row>
    <row r="894" spans="4:4" x14ac:dyDescent="0.15">
      <c r="D894" s="141"/>
    </row>
    <row r="895" spans="4:4" x14ac:dyDescent="0.15">
      <c r="D895" s="141"/>
    </row>
    <row r="896" spans="4:4" x14ac:dyDescent="0.15">
      <c r="D896" s="141"/>
    </row>
    <row r="897" spans="4:4" x14ac:dyDescent="0.15">
      <c r="D897" s="141"/>
    </row>
    <row r="898" spans="4:4" x14ac:dyDescent="0.15">
      <c r="D898" s="141"/>
    </row>
    <row r="899" spans="4:4" x14ac:dyDescent="0.15">
      <c r="D899" s="141"/>
    </row>
    <row r="900" spans="4:4" x14ac:dyDescent="0.15">
      <c r="D900" s="141"/>
    </row>
    <row r="901" spans="4:4" x14ac:dyDescent="0.15">
      <c r="D901" s="141"/>
    </row>
    <row r="902" spans="4:4" x14ac:dyDescent="0.15">
      <c r="D902" s="141"/>
    </row>
    <row r="903" spans="4:4" x14ac:dyDescent="0.15">
      <c r="D903" s="141"/>
    </row>
    <row r="904" spans="4:4" x14ac:dyDescent="0.15">
      <c r="D904" s="141"/>
    </row>
    <row r="905" spans="4:4" x14ac:dyDescent="0.15">
      <c r="D905" s="141"/>
    </row>
    <row r="906" spans="4:4" x14ac:dyDescent="0.15">
      <c r="D906" s="141"/>
    </row>
    <row r="907" spans="4:4" x14ac:dyDescent="0.15">
      <c r="D907" s="141"/>
    </row>
    <row r="908" spans="4:4" x14ac:dyDescent="0.15">
      <c r="D908" s="141"/>
    </row>
    <row r="909" spans="4:4" x14ac:dyDescent="0.15">
      <c r="D909" s="141"/>
    </row>
    <row r="910" spans="4:4" x14ac:dyDescent="0.15">
      <c r="D910" s="141"/>
    </row>
    <row r="911" spans="4:4" x14ac:dyDescent="0.15">
      <c r="D911" s="141"/>
    </row>
    <row r="912" spans="4:4" x14ac:dyDescent="0.15">
      <c r="D912" s="141"/>
    </row>
    <row r="913" spans="4:4" x14ac:dyDescent="0.15">
      <c r="D913" s="141"/>
    </row>
    <row r="914" spans="4:4" x14ac:dyDescent="0.15">
      <c r="D914" s="141"/>
    </row>
    <row r="915" spans="4:4" x14ac:dyDescent="0.15">
      <c r="D915" s="141"/>
    </row>
    <row r="916" spans="4:4" x14ac:dyDescent="0.15">
      <c r="D916" s="141"/>
    </row>
    <row r="917" spans="4:4" x14ac:dyDescent="0.15">
      <c r="D917" s="141"/>
    </row>
    <row r="918" spans="4:4" x14ac:dyDescent="0.15">
      <c r="D918" s="141"/>
    </row>
    <row r="919" spans="4:4" x14ac:dyDescent="0.15">
      <c r="D919" s="141"/>
    </row>
    <row r="920" spans="4:4" x14ac:dyDescent="0.15">
      <c r="D920" s="141"/>
    </row>
    <row r="921" spans="4:4" x14ac:dyDescent="0.15">
      <c r="D921" s="141"/>
    </row>
    <row r="922" spans="4:4" x14ac:dyDescent="0.15">
      <c r="D922" s="141"/>
    </row>
    <row r="923" spans="4:4" x14ac:dyDescent="0.15">
      <c r="D923" s="141"/>
    </row>
    <row r="924" spans="4:4" x14ac:dyDescent="0.15">
      <c r="D924" s="141"/>
    </row>
    <row r="925" spans="4:4" x14ac:dyDescent="0.15">
      <c r="D925" s="141"/>
    </row>
    <row r="926" spans="4:4" x14ac:dyDescent="0.15">
      <c r="D926" s="141"/>
    </row>
    <row r="927" spans="4:4" x14ac:dyDescent="0.15">
      <c r="D927" s="141"/>
    </row>
    <row r="928" spans="4:4" x14ac:dyDescent="0.15">
      <c r="D928" s="141"/>
    </row>
    <row r="929" spans="4:4" x14ac:dyDescent="0.15">
      <c r="D929" s="141"/>
    </row>
    <row r="930" spans="4:4" x14ac:dyDescent="0.15">
      <c r="D930" s="141"/>
    </row>
    <row r="931" spans="4:4" x14ac:dyDescent="0.15">
      <c r="D931" s="141"/>
    </row>
    <row r="932" spans="4:4" x14ac:dyDescent="0.15">
      <c r="D932" s="141"/>
    </row>
    <row r="933" spans="4:4" x14ac:dyDescent="0.15">
      <c r="D933" s="141"/>
    </row>
    <row r="934" spans="4:4" x14ac:dyDescent="0.15">
      <c r="D934" s="141"/>
    </row>
    <row r="935" spans="4:4" x14ac:dyDescent="0.15">
      <c r="D935" s="141"/>
    </row>
    <row r="936" spans="4:4" x14ac:dyDescent="0.15">
      <c r="D936" s="141"/>
    </row>
    <row r="937" spans="4:4" x14ac:dyDescent="0.15">
      <c r="D937" s="141"/>
    </row>
    <row r="938" spans="4:4" x14ac:dyDescent="0.15">
      <c r="D938" s="141"/>
    </row>
    <row r="939" spans="4:4" x14ac:dyDescent="0.15">
      <c r="D939" s="141"/>
    </row>
    <row r="940" spans="4:4" x14ac:dyDescent="0.15">
      <c r="D940" s="141"/>
    </row>
    <row r="941" spans="4:4" x14ac:dyDescent="0.15">
      <c r="D941" s="141"/>
    </row>
    <row r="942" spans="4:4" x14ac:dyDescent="0.15">
      <c r="D942" s="141"/>
    </row>
    <row r="943" spans="4:4" x14ac:dyDescent="0.15">
      <c r="D943" s="141"/>
    </row>
    <row r="944" spans="4:4" x14ac:dyDescent="0.15">
      <c r="D944" s="141"/>
    </row>
    <row r="945" spans="4:4" x14ac:dyDescent="0.15">
      <c r="D945" s="141"/>
    </row>
    <row r="946" spans="4:4" x14ac:dyDescent="0.15">
      <c r="D946" s="141"/>
    </row>
    <row r="947" spans="4:4" x14ac:dyDescent="0.15">
      <c r="D947" s="141"/>
    </row>
    <row r="948" spans="4:4" x14ac:dyDescent="0.15">
      <c r="D948" s="141"/>
    </row>
    <row r="949" spans="4:4" x14ac:dyDescent="0.15">
      <c r="D949" s="141"/>
    </row>
    <row r="950" spans="4:4" x14ac:dyDescent="0.15">
      <c r="D950" s="141"/>
    </row>
    <row r="951" spans="4:4" x14ac:dyDescent="0.15">
      <c r="D951" s="141"/>
    </row>
    <row r="952" spans="4:4" x14ac:dyDescent="0.15">
      <c r="D952" s="141"/>
    </row>
    <row r="953" spans="4:4" x14ac:dyDescent="0.15">
      <c r="D953" s="141"/>
    </row>
    <row r="954" spans="4:4" x14ac:dyDescent="0.15">
      <c r="D954" s="141"/>
    </row>
    <row r="955" spans="4:4" x14ac:dyDescent="0.15">
      <c r="D955" s="141"/>
    </row>
    <row r="956" spans="4:4" x14ac:dyDescent="0.15">
      <c r="D956" s="141"/>
    </row>
    <row r="957" spans="4:4" x14ac:dyDescent="0.15">
      <c r="D957" s="141"/>
    </row>
    <row r="958" spans="4:4" x14ac:dyDescent="0.15">
      <c r="D958" s="141"/>
    </row>
    <row r="959" spans="4:4" x14ac:dyDescent="0.15">
      <c r="D959" s="141"/>
    </row>
    <row r="960" spans="4:4" x14ac:dyDescent="0.15">
      <c r="D960" s="141"/>
    </row>
    <row r="961" spans="4:4" x14ac:dyDescent="0.15">
      <c r="D961" s="141"/>
    </row>
    <row r="962" spans="4:4" x14ac:dyDescent="0.15">
      <c r="D962" s="141"/>
    </row>
    <row r="963" spans="4:4" x14ac:dyDescent="0.15">
      <c r="D963" s="141"/>
    </row>
    <row r="964" spans="4:4" x14ac:dyDescent="0.15">
      <c r="D964" s="141"/>
    </row>
    <row r="965" spans="4:4" x14ac:dyDescent="0.15">
      <c r="D965" s="141"/>
    </row>
    <row r="966" spans="4:4" x14ac:dyDescent="0.15">
      <c r="D966" s="141"/>
    </row>
    <row r="967" spans="4:4" x14ac:dyDescent="0.15">
      <c r="D967" s="141"/>
    </row>
    <row r="968" spans="4:4" x14ac:dyDescent="0.15">
      <c r="D968" s="141"/>
    </row>
    <row r="969" spans="4:4" x14ac:dyDescent="0.15">
      <c r="D969" s="141"/>
    </row>
    <row r="970" spans="4:4" x14ac:dyDescent="0.15">
      <c r="D970" s="141"/>
    </row>
    <row r="971" spans="4:4" x14ac:dyDescent="0.15">
      <c r="D971" s="141"/>
    </row>
    <row r="972" spans="4:4" x14ac:dyDescent="0.15">
      <c r="D972" s="141"/>
    </row>
    <row r="973" spans="4:4" x14ac:dyDescent="0.15">
      <c r="D973" s="141"/>
    </row>
    <row r="974" spans="4:4" x14ac:dyDescent="0.15">
      <c r="D974" s="141"/>
    </row>
    <row r="975" spans="4:4" x14ac:dyDescent="0.15">
      <c r="D975" s="141"/>
    </row>
    <row r="976" spans="4:4" x14ac:dyDescent="0.15">
      <c r="D976" s="141"/>
    </row>
    <row r="977" spans="4:4" x14ac:dyDescent="0.15">
      <c r="D977" s="141"/>
    </row>
    <row r="978" spans="4:4" x14ac:dyDescent="0.15">
      <c r="D978" s="141"/>
    </row>
    <row r="979" spans="4:4" x14ac:dyDescent="0.15">
      <c r="D979" s="141"/>
    </row>
    <row r="980" spans="4:4" x14ac:dyDescent="0.15">
      <c r="D980" s="141"/>
    </row>
    <row r="981" spans="4:4" x14ac:dyDescent="0.15">
      <c r="D981" s="141"/>
    </row>
    <row r="982" spans="4:4" x14ac:dyDescent="0.15">
      <c r="D982" s="141"/>
    </row>
    <row r="983" spans="4:4" x14ac:dyDescent="0.15">
      <c r="D983" s="141"/>
    </row>
    <row r="984" spans="4:4" x14ac:dyDescent="0.15">
      <c r="D984" s="141"/>
    </row>
    <row r="985" spans="4:4" x14ac:dyDescent="0.15">
      <c r="D985" s="141"/>
    </row>
    <row r="986" spans="4:4" x14ac:dyDescent="0.15">
      <c r="D986" s="141"/>
    </row>
    <row r="987" spans="4:4" x14ac:dyDescent="0.15">
      <c r="D987" s="141"/>
    </row>
    <row r="988" spans="4:4" x14ac:dyDescent="0.15">
      <c r="D988" s="141"/>
    </row>
    <row r="989" spans="4:4" x14ac:dyDescent="0.15">
      <c r="D989" s="141"/>
    </row>
    <row r="990" spans="4:4" x14ac:dyDescent="0.15">
      <c r="D990" s="141"/>
    </row>
    <row r="991" spans="4:4" x14ac:dyDescent="0.15">
      <c r="D991" s="141"/>
    </row>
    <row r="992" spans="4:4" x14ac:dyDescent="0.15">
      <c r="D992" s="141"/>
    </row>
    <row r="993" spans="4:4" x14ac:dyDescent="0.15">
      <c r="D993" s="141"/>
    </row>
    <row r="994" spans="4:4" x14ac:dyDescent="0.15">
      <c r="D994" s="141"/>
    </row>
    <row r="995" spans="4:4" x14ac:dyDescent="0.15">
      <c r="D995" s="141"/>
    </row>
    <row r="996" spans="4:4" x14ac:dyDescent="0.15">
      <c r="D996" s="141"/>
    </row>
    <row r="997" spans="4:4" x14ac:dyDescent="0.15">
      <c r="D997" s="141"/>
    </row>
    <row r="998" spans="4:4" x14ac:dyDescent="0.15">
      <c r="D998" s="141"/>
    </row>
    <row r="999" spans="4:4" x14ac:dyDescent="0.15">
      <c r="D999" s="141"/>
    </row>
    <row r="1000" spans="4:4" x14ac:dyDescent="0.15">
      <c r="D1000" s="141"/>
    </row>
    <row r="1001" spans="4:4" x14ac:dyDescent="0.15">
      <c r="D1001" s="141"/>
    </row>
    <row r="1002" spans="4:4" x14ac:dyDescent="0.15">
      <c r="D1002" s="141"/>
    </row>
    <row r="1003" spans="4:4" x14ac:dyDescent="0.15">
      <c r="D1003" s="141"/>
    </row>
    <row r="1004" spans="4:4" x14ac:dyDescent="0.15">
      <c r="D1004" s="141"/>
    </row>
    <row r="1005" spans="4:4" x14ac:dyDescent="0.15">
      <c r="D1005" s="141"/>
    </row>
    <row r="1006" spans="4:4" x14ac:dyDescent="0.15">
      <c r="D1006" s="141"/>
    </row>
    <row r="1007" spans="4:4" x14ac:dyDescent="0.15">
      <c r="D1007" s="141"/>
    </row>
    <row r="1008" spans="4:4" x14ac:dyDescent="0.15">
      <c r="D1008" s="141"/>
    </row>
    <row r="1009" spans="4:4" x14ac:dyDescent="0.15">
      <c r="D1009" s="141"/>
    </row>
    <row r="1010" spans="4:4" x14ac:dyDescent="0.15">
      <c r="D1010" s="141"/>
    </row>
    <row r="1011" spans="4:4" x14ac:dyDescent="0.15">
      <c r="D1011" s="141"/>
    </row>
    <row r="1012" spans="4:4" x14ac:dyDescent="0.15">
      <c r="D1012" s="141"/>
    </row>
    <row r="1013" spans="4:4" x14ac:dyDescent="0.15">
      <c r="D1013" s="141"/>
    </row>
    <row r="1014" spans="4:4" x14ac:dyDescent="0.15">
      <c r="D1014" s="141"/>
    </row>
    <row r="1015" spans="4:4" x14ac:dyDescent="0.15">
      <c r="D1015" s="141"/>
    </row>
    <row r="1016" spans="4:4" x14ac:dyDescent="0.15">
      <c r="D1016" s="141"/>
    </row>
    <row r="1017" spans="4:4" x14ac:dyDescent="0.15">
      <c r="D1017" s="141"/>
    </row>
    <row r="1018" spans="4:4" x14ac:dyDescent="0.15">
      <c r="D1018" s="141"/>
    </row>
    <row r="1019" spans="4:4" x14ac:dyDescent="0.15">
      <c r="D1019" s="141"/>
    </row>
    <row r="1020" spans="4:4" x14ac:dyDescent="0.15">
      <c r="D1020" s="141"/>
    </row>
    <row r="1021" spans="4:4" x14ac:dyDescent="0.15">
      <c r="D1021" s="141"/>
    </row>
    <row r="1022" spans="4:4" x14ac:dyDescent="0.15">
      <c r="D1022" s="141"/>
    </row>
    <row r="1023" spans="4:4" x14ac:dyDescent="0.15">
      <c r="D1023" s="141"/>
    </row>
    <row r="1024" spans="4:4" x14ac:dyDescent="0.15">
      <c r="D1024" s="141"/>
    </row>
    <row r="1025" spans="4:4" x14ac:dyDescent="0.15">
      <c r="D1025" s="141"/>
    </row>
    <row r="1026" spans="4:4" x14ac:dyDescent="0.15">
      <c r="D1026" s="141"/>
    </row>
    <row r="1027" spans="4:4" x14ac:dyDescent="0.15">
      <c r="D1027" s="141"/>
    </row>
    <row r="1028" spans="4:4" x14ac:dyDescent="0.15">
      <c r="D1028" s="141"/>
    </row>
    <row r="1029" spans="4:4" x14ac:dyDescent="0.15">
      <c r="D1029" s="141"/>
    </row>
    <row r="1030" spans="4:4" x14ac:dyDescent="0.15">
      <c r="D1030" s="141"/>
    </row>
    <row r="1031" spans="4:4" x14ac:dyDescent="0.15">
      <c r="D1031" s="141"/>
    </row>
    <row r="1032" spans="4:4" x14ac:dyDescent="0.15">
      <c r="D1032" s="141"/>
    </row>
    <row r="1033" spans="4:4" x14ac:dyDescent="0.15">
      <c r="D1033" s="141"/>
    </row>
    <row r="1034" spans="4:4" x14ac:dyDescent="0.15">
      <c r="D1034" s="141"/>
    </row>
    <row r="1035" spans="4:4" x14ac:dyDescent="0.15">
      <c r="D1035" s="141"/>
    </row>
    <row r="1036" spans="4:4" x14ac:dyDescent="0.15">
      <c r="D1036" s="141"/>
    </row>
    <row r="1037" spans="4:4" x14ac:dyDescent="0.15">
      <c r="D1037" s="141"/>
    </row>
    <row r="1038" spans="4:4" x14ac:dyDescent="0.15">
      <c r="D1038" s="141"/>
    </row>
    <row r="1039" spans="4:4" x14ac:dyDescent="0.15">
      <c r="D1039" s="141"/>
    </row>
    <row r="1040" spans="4:4" x14ac:dyDescent="0.15">
      <c r="D1040" s="141"/>
    </row>
    <row r="1041" spans="4:4" x14ac:dyDescent="0.15">
      <c r="D1041" s="141"/>
    </row>
    <row r="1042" spans="4:4" x14ac:dyDescent="0.15">
      <c r="D1042" s="141"/>
    </row>
    <row r="1043" spans="4:4" x14ac:dyDescent="0.15">
      <c r="D1043" s="141"/>
    </row>
    <row r="1044" spans="4:4" x14ac:dyDescent="0.15">
      <c r="D1044" s="141"/>
    </row>
    <row r="1045" spans="4:4" x14ac:dyDescent="0.15">
      <c r="D1045" s="141"/>
    </row>
    <row r="1046" spans="4:4" x14ac:dyDescent="0.15">
      <c r="D1046" s="141"/>
    </row>
    <row r="1047" spans="4:4" x14ac:dyDescent="0.15">
      <c r="D1047" s="141"/>
    </row>
    <row r="1048" spans="4:4" x14ac:dyDescent="0.15">
      <c r="D1048" s="141"/>
    </row>
    <row r="1049" spans="4:4" x14ac:dyDescent="0.15">
      <c r="D1049" s="141"/>
    </row>
    <row r="1050" spans="4:4" x14ac:dyDescent="0.15">
      <c r="D1050" s="141"/>
    </row>
    <row r="1051" spans="4:4" x14ac:dyDescent="0.15">
      <c r="D1051" s="141"/>
    </row>
    <row r="1052" spans="4:4" x14ac:dyDescent="0.15">
      <c r="D1052" s="141"/>
    </row>
    <row r="1053" spans="4:4" x14ac:dyDescent="0.15">
      <c r="D1053" s="141"/>
    </row>
    <row r="1054" spans="4:4" x14ac:dyDescent="0.15">
      <c r="D1054" s="141"/>
    </row>
    <row r="1055" spans="4:4" x14ac:dyDescent="0.15">
      <c r="D1055" s="141"/>
    </row>
    <row r="1056" spans="4:4" x14ac:dyDescent="0.15">
      <c r="D1056" s="141"/>
    </row>
    <row r="1057" spans="4:4" x14ac:dyDescent="0.15">
      <c r="D1057" s="141"/>
    </row>
    <row r="1058" spans="4:4" x14ac:dyDescent="0.15">
      <c r="D1058" s="141"/>
    </row>
    <row r="1059" spans="4:4" x14ac:dyDescent="0.15">
      <c r="D1059" s="141"/>
    </row>
    <row r="1060" spans="4:4" x14ac:dyDescent="0.15">
      <c r="D1060" s="141"/>
    </row>
    <row r="1061" spans="4:4" x14ac:dyDescent="0.15">
      <c r="D1061" s="141"/>
    </row>
    <row r="1062" spans="4:4" x14ac:dyDescent="0.15">
      <c r="D1062" s="141"/>
    </row>
    <row r="1063" spans="4:4" x14ac:dyDescent="0.15">
      <c r="D1063" s="141"/>
    </row>
    <row r="1064" spans="4:4" x14ac:dyDescent="0.15">
      <c r="D1064" s="141"/>
    </row>
    <row r="1065" spans="4:4" x14ac:dyDescent="0.15">
      <c r="D1065" s="141"/>
    </row>
    <row r="1066" spans="4:4" x14ac:dyDescent="0.15">
      <c r="D1066" s="141"/>
    </row>
    <row r="1067" spans="4:4" x14ac:dyDescent="0.15">
      <c r="D1067" s="141"/>
    </row>
    <row r="1068" spans="4:4" x14ac:dyDescent="0.15">
      <c r="D1068" s="141"/>
    </row>
    <row r="1069" spans="4:4" x14ac:dyDescent="0.15">
      <c r="D1069" s="141"/>
    </row>
    <row r="1070" spans="4:4" x14ac:dyDescent="0.15">
      <c r="D1070" s="141"/>
    </row>
    <row r="1071" spans="4:4" x14ac:dyDescent="0.15">
      <c r="D1071" s="141"/>
    </row>
    <row r="1072" spans="4:4" x14ac:dyDescent="0.15">
      <c r="D1072" s="141"/>
    </row>
    <row r="1073" spans="4:4" x14ac:dyDescent="0.15">
      <c r="D1073" s="141"/>
    </row>
    <row r="1074" spans="4:4" x14ac:dyDescent="0.15">
      <c r="D1074" s="141"/>
    </row>
    <row r="1075" spans="4:4" x14ac:dyDescent="0.15">
      <c r="D1075" s="141"/>
    </row>
    <row r="1076" spans="4:4" x14ac:dyDescent="0.15">
      <c r="D1076" s="141"/>
    </row>
    <row r="1077" spans="4:4" x14ac:dyDescent="0.15">
      <c r="D1077" s="141"/>
    </row>
    <row r="1078" spans="4:4" x14ac:dyDescent="0.15">
      <c r="D1078" s="141"/>
    </row>
    <row r="1079" spans="4:4" x14ac:dyDescent="0.15">
      <c r="D1079" s="141"/>
    </row>
    <row r="1080" spans="4:4" x14ac:dyDescent="0.15">
      <c r="D1080" s="141"/>
    </row>
    <row r="1081" spans="4:4" x14ac:dyDescent="0.15">
      <c r="D1081" s="141"/>
    </row>
    <row r="1082" spans="4:4" x14ac:dyDescent="0.15">
      <c r="D1082" s="141"/>
    </row>
    <row r="1083" spans="4:4" x14ac:dyDescent="0.15">
      <c r="D1083" s="141"/>
    </row>
    <row r="1084" spans="4:4" x14ac:dyDescent="0.15">
      <c r="D1084" s="141"/>
    </row>
    <row r="1085" spans="4:4" x14ac:dyDescent="0.15">
      <c r="D1085" s="141"/>
    </row>
    <row r="1086" spans="4:4" x14ac:dyDescent="0.15">
      <c r="D1086" s="141"/>
    </row>
    <row r="1087" spans="4:4" x14ac:dyDescent="0.15">
      <c r="D1087" s="141"/>
    </row>
    <row r="1088" spans="4:4" x14ac:dyDescent="0.15">
      <c r="D1088" s="141"/>
    </row>
    <row r="1089" spans="4:4" x14ac:dyDescent="0.15">
      <c r="D1089" s="141"/>
    </row>
    <row r="1090" spans="4:4" x14ac:dyDescent="0.15">
      <c r="D1090" s="141"/>
    </row>
    <row r="1091" spans="4:4" x14ac:dyDescent="0.15">
      <c r="D1091" s="141"/>
    </row>
    <row r="1092" spans="4:4" x14ac:dyDescent="0.15">
      <c r="D1092" s="141"/>
    </row>
    <row r="1093" spans="4:4" x14ac:dyDescent="0.15">
      <c r="D1093" s="141"/>
    </row>
    <row r="1094" spans="4:4" x14ac:dyDescent="0.15">
      <c r="D1094" s="141"/>
    </row>
    <row r="1095" spans="4:4" x14ac:dyDescent="0.15">
      <c r="D1095" s="141"/>
    </row>
    <row r="1096" spans="4:4" x14ac:dyDescent="0.15">
      <c r="D1096" s="141"/>
    </row>
    <row r="1097" spans="4:4" x14ac:dyDescent="0.15">
      <c r="D1097" s="141"/>
    </row>
    <row r="1098" spans="4:4" x14ac:dyDescent="0.15">
      <c r="D1098" s="141"/>
    </row>
    <row r="1099" spans="4:4" x14ac:dyDescent="0.15">
      <c r="D1099" s="141"/>
    </row>
    <row r="1100" spans="4:4" x14ac:dyDescent="0.15">
      <c r="D1100" s="141"/>
    </row>
    <row r="1101" spans="4:4" x14ac:dyDescent="0.15">
      <c r="D1101" s="141"/>
    </row>
    <row r="1102" spans="4:4" x14ac:dyDescent="0.15">
      <c r="D1102" s="141"/>
    </row>
    <row r="1103" spans="4:4" x14ac:dyDescent="0.15">
      <c r="D1103" s="141"/>
    </row>
    <row r="1104" spans="4:4" x14ac:dyDescent="0.15">
      <c r="D1104" s="141"/>
    </row>
    <row r="1105" spans="4:4" x14ac:dyDescent="0.15">
      <c r="D1105" s="141"/>
    </row>
    <row r="1106" spans="4:4" x14ac:dyDescent="0.15">
      <c r="D1106" s="141"/>
    </row>
    <row r="1107" spans="4:4" x14ac:dyDescent="0.15">
      <c r="D1107" s="141"/>
    </row>
    <row r="1108" spans="4:4" x14ac:dyDescent="0.15">
      <c r="D1108" s="141"/>
    </row>
    <row r="1109" spans="4:4" x14ac:dyDescent="0.15">
      <c r="D1109" s="141"/>
    </row>
    <row r="1110" spans="4:4" x14ac:dyDescent="0.15">
      <c r="D1110" s="141"/>
    </row>
    <row r="1111" spans="4:4" x14ac:dyDescent="0.15">
      <c r="D1111" s="141"/>
    </row>
    <row r="1112" spans="4:4" x14ac:dyDescent="0.15">
      <c r="D1112" s="141"/>
    </row>
    <row r="1113" spans="4:4" x14ac:dyDescent="0.15">
      <c r="D1113" s="141"/>
    </row>
    <row r="1114" spans="4:4" x14ac:dyDescent="0.15">
      <c r="D1114" s="141"/>
    </row>
    <row r="1115" spans="4:4" x14ac:dyDescent="0.15">
      <c r="D1115" s="141"/>
    </row>
    <row r="1116" spans="4:4" x14ac:dyDescent="0.15">
      <c r="D1116" s="141"/>
    </row>
    <row r="1117" spans="4:4" x14ac:dyDescent="0.15">
      <c r="D1117" s="141"/>
    </row>
    <row r="1118" spans="4:4" x14ac:dyDescent="0.15">
      <c r="D1118" s="141"/>
    </row>
    <row r="1119" spans="4:4" x14ac:dyDescent="0.15">
      <c r="D1119" s="141"/>
    </row>
    <row r="1120" spans="4:4" x14ac:dyDescent="0.15">
      <c r="D1120" s="141"/>
    </row>
    <row r="1121" spans="4:4" x14ac:dyDescent="0.15">
      <c r="D1121" s="141"/>
    </row>
    <row r="1122" spans="4:4" x14ac:dyDescent="0.15">
      <c r="D1122" s="141"/>
    </row>
    <row r="1123" spans="4:4" x14ac:dyDescent="0.15">
      <c r="D1123" s="141"/>
    </row>
    <row r="1124" spans="4:4" x14ac:dyDescent="0.15">
      <c r="D1124" s="141"/>
    </row>
    <row r="1125" spans="4:4" x14ac:dyDescent="0.15">
      <c r="D1125" s="141"/>
    </row>
    <row r="1126" spans="4:4" x14ac:dyDescent="0.15">
      <c r="D1126" s="141"/>
    </row>
    <row r="1127" spans="4:4" x14ac:dyDescent="0.15">
      <c r="D1127" s="141"/>
    </row>
    <row r="1128" spans="4:4" x14ac:dyDescent="0.15">
      <c r="D1128" s="141"/>
    </row>
    <row r="1129" spans="4:4" x14ac:dyDescent="0.15">
      <c r="D1129" s="141"/>
    </row>
    <row r="1130" spans="4:4" x14ac:dyDescent="0.15">
      <c r="D1130" s="141"/>
    </row>
    <row r="1131" spans="4:4" x14ac:dyDescent="0.15">
      <c r="D1131" s="141"/>
    </row>
    <row r="1132" spans="4:4" x14ac:dyDescent="0.15">
      <c r="D1132" s="141"/>
    </row>
    <row r="1133" spans="4:4" x14ac:dyDescent="0.15">
      <c r="D1133" s="141"/>
    </row>
    <row r="1134" spans="4:4" x14ac:dyDescent="0.15">
      <c r="D1134" s="141"/>
    </row>
    <row r="1135" spans="4:4" x14ac:dyDescent="0.15">
      <c r="D1135" s="141"/>
    </row>
    <row r="1136" spans="4:4" x14ac:dyDescent="0.15">
      <c r="D1136" s="141"/>
    </row>
    <row r="1137" spans="4:4" x14ac:dyDescent="0.15">
      <c r="D1137" s="141"/>
    </row>
    <row r="1138" spans="4:4" x14ac:dyDescent="0.15">
      <c r="D1138" s="141"/>
    </row>
    <row r="1139" spans="4:4" x14ac:dyDescent="0.15">
      <c r="D1139" s="141"/>
    </row>
    <row r="1140" spans="4:4" x14ac:dyDescent="0.15">
      <c r="D1140" s="141"/>
    </row>
    <row r="1141" spans="4:4" x14ac:dyDescent="0.15">
      <c r="D1141" s="141"/>
    </row>
    <row r="1142" spans="4:4" x14ac:dyDescent="0.15">
      <c r="D1142" s="141"/>
    </row>
    <row r="1143" spans="4:4" x14ac:dyDescent="0.15">
      <c r="D1143" s="141"/>
    </row>
    <row r="1144" spans="4:4" x14ac:dyDescent="0.15">
      <c r="D1144" s="141"/>
    </row>
    <row r="1145" spans="4:4" x14ac:dyDescent="0.15">
      <c r="D1145" s="141"/>
    </row>
    <row r="1146" spans="4:4" x14ac:dyDescent="0.15">
      <c r="D1146" s="141"/>
    </row>
    <row r="1147" spans="4:4" x14ac:dyDescent="0.15">
      <c r="D1147" s="141"/>
    </row>
    <row r="1148" spans="4:4" x14ac:dyDescent="0.15">
      <c r="D1148" s="141"/>
    </row>
    <row r="1149" spans="4:4" x14ac:dyDescent="0.15">
      <c r="D1149" s="141"/>
    </row>
    <row r="1150" spans="4:4" x14ac:dyDescent="0.15">
      <c r="D1150" s="141"/>
    </row>
    <row r="1151" spans="4:4" x14ac:dyDescent="0.15">
      <c r="D1151" s="141"/>
    </row>
    <row r="1152" spans="4:4" x14ac:dyDescent="0.15">
      <c r="D1152" s="141"/>
    </row>
    <row r="1153" spans="4:4" x14ac:dyDescent="0.15">
      <c r="D1153" s="141"/>
    </row>
    <row r="1154" spans="4:4" x14ac:dyDescent="0.15">
      <c r="D1154" s="141"/>
    </row>
    <row r="1155" spans="4:4" x14ac:dyDescent="0.15">
      <c r="D1155" s="141"/>
    </row>
    <row r="1156" spans="4:4" x14ac:dyDescent="0.15">
      <c r="D1156" s="141"/>
    </row>
    <row r="1157" spans="4:4" x14ac:dyDescent="0.15">
      <c r="D1157" s="141"/>
    </row>
    <row r="1158" spans="4:4" x14ac:dyDescent="0.15">
      <c r="D1158" s="141"/>
    </row>
    <row r="1159" spans="4:4" x14ac:dyDescent="0.15">
      <c r="D1159" s="141"/>
    </row>
    <row r="1160" spans="4:4" x14ac:dyDescent="0.15">
      <c r="D1160" s="141"/>
    </row>
    <row r="1161" spans="4:4" x14ac:dyDescent="0.15">
      <c r="D1161" s="141"/>
    </row>
    <row r="1162" spans="4:4" x14ac:dyDescent="0.15">
      <c r="D1162" s="141"/>
    </row>
    <row r="1163" spans="4:4" x14ac:dyDescent="0.15">
      <c r="D1163" s="141"/>
    </row>
    <row r="1164" spans="4:4" x14ac:dyDescent="0.15">
      <c r="D1164" s="141"/>
    </row>
    <row r="1165" spans="4:4" x14ac:dyDescent="0.15">
      <c r="D1165" s="141"/>
    </row>
    <row r="1166" spans="4:4" x14ac:dyDescent="0.15">
      <c r="D1166" s="141"/>
    </row>
    <row r="1167" spans="4:4" x14ac:dyDescent="0.15">
      <c r="D1167" s="141"/>
    </row>
    <row r="1168" spans="4:4" x14ac:dyDescent="0.15">
      <c r="D1168" s="141"/>
    </row>
    <row r="1169" spans="4:4" x14ac:dyDescent="0.15">
      <c r="D1169" s="141"/>
    </row>
    <row r="1170" spans="4:4" x14ac:dyDescent="0.15">
      <c r="D1170" s="141"/>
    </row>
    <row r="1171" spans="4:4" x14ac:dyDescent="0.15">
      <c r="D1171" s="141"/>
    </row>
    <row r="1172" spans="4:4" x14ac:dyDescent="0.15">
      <c r="D1172" s="141"/>
    </row>
    <row r="1173" spans="4:4" x14ac:dyDescent="0.15">
      <c r="D1173" s="141"/>
    </row>
    <row r="1174" spans="4:4" x14ac:dyDescent="0.15">
      <c r="D1174" s="141"/>
    </row>
    <row r="1175" spans="4:4" x14ac:dyDescent="0.15">
      <c r="D1175" s="141"/>
    </row>
    <row r="1176" spans="4:4" x14ac:dyDescent="0.15">
      <c r="D1176" s="141"/>
    </row>
    <row r="1177" spans="4:4" x14ac:dyDescent="0.15">
      <c r="D1177" s="141"/>
    </row>
    <row r="1178" spans="4:4" x14ac:dyDescent="0.15">
      <c r="D1178" s="141"/>
    </row>
    <row r="1179" spans="4:4" x14ac:dyDescent="0.15">
      <c r="D1179" s="141"/>
    </row>
    <row r="1180" spans="4:4" x14ac:dyDescent="0.15">
      <c r="D1180" s="141"/>
    </row>
    <row r="1181" spans="4:4" x14ac:dyDescent="0.15">
      <c r="D1181" s="141"/>
    </row>
    <row r="1182" spans="4:4" x14ac:dyDescent="0.15">
      <c r="D1182" s="141"/>
    </row>
    <row r="1183" spans="4:4" x14ac:dyDescent="0.15">
      <c r="D1183" s="141"/>
    </row>
    <row r="1184" spans="4:4" x14ac:dyDescent="0.15">
      <c r="D1184" s="141"/>
    </row>
    <row r="1185" spans="4:4" x14ac:dyDescent="0.15">
      <c r="D1185" s="141"/>
    </row>
    <row r="1186" spans="4:4" x14ac:dyDescent="0.15">
      <c r="D1186" s="141"/>
    </row>
    <row r="1187" spans="4:4" x14ac:dyDescent="0.15">
      <c r="D1187" s="141"/>
    </row>
    <row r="1188" spans="4:4" x14ac:dyDescent="0.15">
      <c r="D1188" s="141"/>
    </row>
    <row r="1189" spans="4:4" x14ac:dyDescent="0.15">
      <c r="D1189" s="141"/>
    </row>
    <row r="1190" spans="4:4" x14ac:dyDescent="0.15">
      <c r="D1190" s="141"/>
    </row>
    <row r="1191" spans="4:4" x14ac:dyDescent="0.15">
      <c r="D1191" s="141"/>
    </row>
    <row r="1192" spans="4:4" x14ac:dyDescent="0.15">
      <c r="D1192" s="141"/>
    </row>
    <row r="1193" spans="4:4" x14ac:dyDescent="0.15">
      <c r="D1193" s="141"/>
    </row>
    <row r="1194" spans="4:4" x14ac:dyDescent="0.15">
      <c r="D1194" s="141"/>
    </row>
    <row r="1195" spans="4:4" x14ac:dyDescent="0.15">
      <c r="D1195" s="141"/>
    </row>
    <row r="1196" spans="4:4" x14ac:dyDescent="0.15">
      <c r="D1196" s="141"/>
    </row>
    <row r="1197" spans="4:4" x14ac:dyDescent="0.15">
      <c r="D1197" s="141"/>
    </row>
    <row r="1198" spans="4:4" x14ac:dyDescent="0.15">
      <c r="D1198" s="141"/>
    </row>
    <row r="1199" spans="4:4" x14ac:dyDescent="0.15">
      <c r="D1199" s="141"/>
    </row>
    <row r="1200" spans="4:4" x14ac:dyDescent="0.15">
      <c r="D1200" s="141"/>
    </row>
    <row r="1201" spans="4:4" x14ac:dyDescent="0.15">
      <c r="D1201" s="141"/>
    </row>
    <row r="1202" spans="4:4" x14ac:dyDescent="0.15">
      <c r="D1202" s="141"/>
    </row>
    <row r="1203" spans="4:4" x14ac:dyDescent="0.15">
      <c r="D1203" s="141"/>
    </row>
    <row r="1204" spans="4:4" x14ac:dyDescent="0.15">
      <c r="D1204" s="141"/>
    </row>
    <row r="1205" spans="4:4" x14ac:dyDescent="0.15">
      <c r="D1205" s="141"/>
    </row>
    <row r="1206" spans="4:4" x14ac:dyDescent="0.15">
      <c r="D1206" s="141"/>
    </row>
    <row r="1207" spans="4:4" x14ac:dyDescent="0.15">
      <c r="D1207" s="141"/>
    </row>
    <row r="1208" spans="4:4" x14ac:dyDescent="0.15">
      <c r="D1208" s="141"/>
    </row>
    <row r="1209" spans="4:4" x14ac:dyDescent="0.15">
      <c r="D1209" s="141"/>
    </row>
    <row r="1210" spans="4:4" x14ac:dyDescent="0.15">
      <c r="D1210" s="141"/>
    </row>
    <row r="1211" spans="4:4" x14ac:dyDescent="0.15">
      <c r="D1211" s="141"/>
    </row>
    <row r="1212" spans="4:4" x14ac:dyDescent="0.15">
      <c r="D1212" s="141"/>
    </row>
    <row r="1213" spans="4:4" x14ac:dyDescent="0.15">
      <c r="D1213" s="141"/>
    </row>
    <row r="1214" spans="4:4" x14ac:dyDescent="0.15">
      <c r="D1214" s="141"/>
    </row>
    <row r="1215" spans="4:4" x14ac:dyDescent="0.15">
      <c r="D1215" s="141"/>
    </row>
    <row r="1216" spans="4:4" x14ac:dyDescent="0.15">
      <c r="D1216" s="141"/>
    </row>
    <row r="1217" spans="4:4" x14ac:dyDescent="0.15">
      <c r="D1217" s="141"/>
    </row>
    <row r="1218" spans="4:4" x14ac:dyDescent="0.15">
      <c r="D1218" s="141"/>
    </row>
    <row r="1219" spans="4:4" x14ac:dyDescent="0.15">
      <c r="D1219" s="141"/>
    </row>
    <row r="1220" spans="4:4" x14ac:dyDescent="0.15">
      <c r="D1220" s="141"/>
    </row>
    <row r="1221" spans="4:4" x14ac:dyDescent="0.15">
      <c r="D1221" s="141"/>
    </row>
    <row r="1222" spans="4:4" x14ac:dyDescent="0.15">
      <c r="D1222" s="141"/>
    </row>
    <row r="1223" spans="4:4" x14ac:dyDescent="0.15">
      <c r="D1223" s="141"/>
    </row>
    <row r="1224" spans="4:4" x14ac:dyDescent="0.15">
      <c r="D1224" s="141"/>
    </row>
    <row r="1225" spans="4:4" x14ac:dyDescent="0.15">
      <c r="D1225" s="141"/>
    </row>
    <row r="1226" spans="4:4" x14ac:dyDescent="0.15">
      <c r="D1226" s="141"/>
    </row>
    <row r="1227" spans="4:4" x14ac:dyDescent="0.15">
      <c r="D1227" s="141"/>
    </row>
    <row r="1228" spans="4:4" x14ac:dyDescent="0.15">
      <c r="D1228" s="141"/>
    </row>
    <row r="1229" spans="4:4" x14ac:dyDescent="0.15">
      <c r="D1229" s="141"/>
    </row>
    <row r="1230" spans="4:4" x14ac:dyDescent="0.15">
      <c r="D1230" s="141"/>
    </row>
    <row r="1231" spans="4:4" x14ac:dyDescent="0.15">
      <c r="D1231" s="141"/>
    </row>
    <row r="1232" spans="4:4" x14ac:dyDescent="0.15">
      <c r="D1232" s="141"/>
    </row>
    <row r="1233" spans="4:4" x14ac:dyDescent="0.15">
      <c r="D1233" s="141"/>
    </row>
    <row r="1234" spans="4:4" x14ac:dyDescent="0.15">
      <c r="D1234" s="141"/>
    </row>
    <row r="1235" spans="4:4" x14ac:dyDescent="0.15">
      <c r="D1235" s="141"/>
    </row>
    <row r="1236" spans="4:4" x14ac:dyDescent="0.15">
      <c r="D1236" s="141"/>
    </row>
    <row r="1237" spans="4:4" x14ac:dyDescent="0.15">
      <c r="D1237" s="141"/>
    </row>
    <row r="1238" spans="4:4" x14ac:dyDescent="0.15">
      <c r="D1238" s="141"/>
    </row>
    <row r="1239" spans="4:4" x14ac:dyDescent="0.15">
      <c r="D1239" s="141"/>
    </row>
    <row r="1240" spans="4:4" x14ac:dyDescent="0.15">
      <c r="D1240" s="141"/>
    </row>
    <row r="1241" spans="4:4" x14ac:dyDescent="0.15">
      <c r="D1241" s="141"/>
    </row>
    <row r="1242" spans="4:4" x14ac:dyDescent="0.15">
      <c r="D1242" s="141"/>
    </row>
    <row r="1243" spans="4:4" x14ac:dyDescent="0.15">
      <c r="D1243" s="141"/>
    </row>
    <row r="1244" spans="4:4" x14ac:dyDescent="0.15">
      <c r="D1244" s="141"/>
    </row>
    <row r="1245" spans="4:4" x14ac:dyDescent="0.15">
      <c r="D1245" s="141"/>
    </row>
    <row r="1246" spans="4:4" x14ac:dyDescent="0.15">
      <c r="D1246" s="141"/>
    </row>
    <row r="1247" spans="4:4" x14ac:dyDescent="0.15">
      <c r="D1247" s="141"/>
    </row>
    <row r="1248" spans="4:4" x14ac:dyDescent="0.15">
      <c r="D1248" s="141"/>
    </row>
    <row r="1249" spans="4:4" x14ac:dyDescent="0.15">
      <c r="D1249" s="141"/>
    </row>
    <row r="1250" spans="4:4" x14ac:dyDescent="0.15">
      <c r="D1250" s="141"/>
    </row>
    <row r="1251" spans="4:4" x14ac:dyDescent="0.15">
      <c r="D1251" s="141"/>
    </row>
    <row r="1252" spans="4:4" x14ac:dyDescent="0.15">
      <c r="D1252" s="141"/>
    </row>
    <row r="1253" spans="4:4" x14ac:dyDescent="0.15">
      <c r="D1253" s="141"/>
    </row>
    <row r="1254" spans="4:4" x14ac:dyDescent="0.15">
      <c r="D1254" s="141"/>
    </row>
    <row r="1255" spans="4:4" x14ac:dyDescent="0.15">
      <c r="D1255" s="141"/>
    </row>
    <row r="1256" spans="4:4" x14ac:dyDescent="0.15">
      <c r="D1256" s="141"/>
    </row>
    <row r="1257" spans="4:4" x14ac:dyDescent="0.15">
      <c r="D1257" s="141"/>
    </row>
    <row r="1258" spans="4:4" x14ac:dyDescent="0.15">
      <c r="D1258" s="141"/>
    </row>
    <row r="1259" spans="4:4" x14ac:dyDescent="0.15">
      <c r="D1259" s="141"/>
    </row>
    <row r="1260" spans="4:4" x14ac:dyDescent="0.15">
      <c r="D1260" s="141"/>
    </row>
    <row r="1261" spans="4:4" x14ac:dyDescent="0.15">
      <c r="D1261" s="141"/>
    </row>
    <row r="1262" spans="4:4" x14ac:dyDescent="0.15">
      <c r="D1262" s="141"/>
    </row>
    <row r="1263" spans="4:4" x14ac:dyDescent="0.15">
      <c r="D1263" s="141"/>
    </row>
    <row r="1264" spans="4:4" x14ac:dyDescent="0.15">
      <c r="D1264" s="141"/>
    </row>
    <row r="1265" spans="4:4" x14ac:dyDescent="0.15">
      <c r="D1265" s="141"/>
    </row>
    <row r="1266" spans="4:4" x14ac:dyDescent="0.15">
      <c r="D1266" s="141"/>
    </row>
    <row r="1267" spans="4:4" x14ac:dyDescent="0.15">
      <c r="D1267" s="141"/>
    </row>
    <row r="1268" spans="4:4" x14ac:dyDescent="0.15">
      <c r="D1268" s="141"/>
    </row>
    <row r="1269" spans="4:4" x14ac:dyDescent="0.15">
      <c r="D1269" s="141"/>
    </row>
    <row r="1270" spans="4:4" x14ac:dyDescent="0.15">
      <c r="D1270" s="141"/>
    </row>
    <row r="1271" spans="4:4" x14ac:dyDescent="0.15">
      <c r="D1271" s="141"/>
    </row>
    <row r="1272" spans="4:4" x14ac:dyDescent="0.15">
      <c r="D1272" s="141"/>
    </row>
    <row r="1273" spans="4:4" x14ac:dyDescent="0.15">
      <c r="D1273" s="141"/>
    </row>
    <row r="1274" spans="4:4" x14ac:dyDescent="0.15">
      <c r="D1274" s="141"/>
    </row>
    <row r="1275" spans="4:4" x14ac:dyDescent="0.15">
      <c r="D1275" s="141"/>
    </row>
    <row r="1276" spans="4:4" x14ac:dyDescent="0.15">
      <c r="D1276" s="141"/>
    </row>
    <row r="1277" spans="4:4" x14ac:dyDescent="0.15">
      <c r="D1277" s="141"/>
    </row>
    <row r="1278" spans="4:4" x14ac:dyDescent="0.15">
      <c r="D1278" s="141"/>
    </row>
    <row r="1279" spans="4:4" x14ac:dyDescent="0.15">
      <c r="D1279" s="141"/>
    </row>
    <row r="1280" spans="4:4" x14ac:dyDescent="0.15">
      <c r="D1280" s="141"/>
    </row>
    <row r="1281" spans="4:4" x14ac:dyDescent="0.15">
      <c r="D1281" s="141"/>
    </row>
    <row r="1282" spans="4:4" x14ac:dyDescent="0.15">
      <c r="D1282" s="141"/>
    </row>
    <row r="1283" spans="4:4" x14ac:dyDescent="0.15">
      <c r="D1283" s="141"/>
    </row>
    <row r="1284" spans="4:4" x14ac:dyDescent="0.15">
      <c r="D1284" s="141"/>
    </row>
    <row r="1285" spans="4:4" x14ac:dyDescent="0.15">
      <c r="D1285" s="141"/>
    </row>
    <row r="1286" spans="4:4" x14ac:dyDescent="0.15">
      <c r="D1286" s="141"/>
    </row>
    <row r="1287" spans="4:4" x14ac:dyDescent="0.15">
      <c r="D1287" s="141"/>
    </row>
    <row r="1288" spans="4:4" x14ac:dyDescent="0.15">
      <c r="D1288" s="141"/>
    </row>
    <row r="1289" spans="4:4" x14ac:dyDescent="0.15">
      <c r="D1289" s="141"/>
    </row>
    <row r="1290" spans="4:4" x14ac:dyDescent="0.15">
      <c r="D1290" s="141"/>
    </row>
    <row r="1291" spans="4:4" x14ac:dyDescent="0.15">
      <c r="D1291" s="141"/>
    </row>
    <row r="1292" spans="4:4" x14ac:dyDescent="0.15">
      <c r="D1292" s="141"/>
    </row>
    <row r="1293" spans="4:4" x14ac:dyDescent="0.15">
      <c r="D1293" s="141"/>
    </row>
    <row r="1294" spans="4:4" x14ac:dyDescent="0.15">
      <c r="D1294" s="141"/>
    </row>
    <row r="1295" spans="4:4" x14ac:dyDescent="0.15">
      <c r="D1295" s="141"/>
    </row>
    <row r="1296" spans="4:4" x14ac:dyDescent="0.15">
      <c r="D1296" s="141"/>
    </row>
    <row r="1297" spans="4:4" x14ac:dyDescent="0.15">
      <c r="D1297" s="141"/>
    </row>
    <row r="1298" spans="4:4" x14ac:dyDescent="0.15">
      <c r="D1298" s="141"/>
    </row>
    <row r="1299" spans="4:4" x14ac:dyDescent="0.15">
      <c r="D1299" s="141"/>
    </row>
    <row r="1300" spans="4:4" x14ac:dyDescent="0.15">
      <c r="D1300" s="141"/>
    </row>
    <row r="1301" spans="4:4" x14ac:dyDescent="0.15">
      <c r="D1301" s="141"/>
    </row>
    <row r="1302" spans="4:4" x14ac:dyDescent="0.15">
      <c r="D1302" s="141"/>
    </row>
    <row r="1303" spans="4:4" x14ac:dyDescent="0.15">
      <c r="D1303" s="141"/>
    </row>
    <row r="1304" spans="4:4" x14ac:dyDescent="0.15">
      <c r="D1304" s="141"/>
    </row>
    <row r="1305" spans="4:4" x14ac:dyDescent="0.15">
      <c r="D1305" s="141"/>
    </row>
    <row r="1306" spans="4:4" x14ac:dyDescent="0.15">
      <c r="D1306" s="141"/>
    </row>
    <row r="1307" spans="4:4" x14ac:dyDescent="0.15">
      <c r="D1307" s="141"/>
    </row>
    <row r="1308" spans="4:4" x14ac:dyDescent="0.15">
      <c r="D1308" s="141"/>
    </row>
    <row r="1309" spans="4:4" x14ac:dyDescent="0.15">
      <c r="D1309" s="141"/>
    </row>
    <row r="1310" spans="4:4" x14ac:dyDescent="0.15">
      <c r="D1310" s="141"/>
    </row>
    <row r="1311" spans="4:4" x14ac:dyDescent="0.15">
      <c r="D1311" s="141"/>
    </row>
    <row r="1312" spans="4:4" x14ac:dyDescent="0.15">
      <c r="D1312" s="141"/>
    </row>
    <row r="1313" spans="4:4" x14ac:dyDescent="0.15">
      <c r="D1313" s="141"/>
    </row>
    <row r="1314" spans="4:4" x14ac:dyDescent="0.15">
      <c r="D1314" s="141"/>
    </row>
    <row r="1315" spans="4:4" x14ac:dyDescent="0.15">
      <c r="D1315" s="141"/>
    </row>
    <row r="1316" spans="4:4" x14ac:dyDescent="0.15">
      <c r="D1316" s="141"/>
    </row>
    <row r="1317" spans="4:4" x14ac:dyDescent="0.15">
      <c r="D1317" s="141"/>
    </row>
    <row r="1318" spans="4:4" x14ac:dyDescent="0.15">
      <c r="D1318" s="141"/>
    </row>
    <row r="1319" spans="4:4" x14ac:dyDescent="0.15">
      <c r="D1319" s="141"/>
    </row>
    <row r="1320" spans="4:4" x14ac:dyDescent="0.15">
      <c r="D1320" s="141"/>
    </row>
    <row r="1321" spans="4:4" x14ac:dyDescent="0.15">
      <c r="D1321" s="141"/>
    </row>
    <row r="1322" spans="4:4" x14ac:dyDescent="0.15">
      <c r="D1322" s="141"/>
    </row>
    <row r="1323" spans="4:4" x14ac:dyDescent="0.15">
      <c r="D1323" s="141"/>
    </row>
    <row r="1324" spans="4:4" x14ac:dyDescent="0.15">
      <c r="D1324" s="141"/>
    </row>
    <row r="1325" spans="4:4" x14ac:dyDescent="0.15">
      <c r="D1325" s="141"/>
    </row>
    <row r="1326" spans="4:4" x14ac:dyDescent="0.15">
      <c r="D1326" s="141"/>
    </row>
    <row r="1327" spans="4:4" x14ac:dyDescent="0.15">
      <c r="D1327" s="141"/>
    </row>
    <row r="1328" spans="4:4" x14ac:dyDescent="0.15">
      <c r="D1328" s="141"/>
    </row>
    <row r="1329" spans="4:4" x14ac:dyDescent="0.15">
      <c r="D1329" s="141"/>
    </row>
    <row r="1330" spans="4:4" x14ac:dyDescent="0.15">
      <c r="D1330" s="141"/>
    </row>
    <row r="1331" spans="4:4" x14ac:dyDescent="0.15">
      <c r="D1331" s="141"/>
    </row>
    <row r="1332" spans="4:4" x14ac:dyDescent="0.15">
      <c r="D1332" s="141"/>
    </row>
    <row r="1333" spans="4:4" x14ac:dyDescent="0.15">
      <c r="D1333" s="141"/>
    </row>
    <row r="1334" spans="4:4" x14ac:dyDescent="0.15">
      <c r="D1334" s="141"/>
    </row>
    <row r="1335" spans="4:4" x14ac:dyDescent="0.15">
      <c r="D1335" s="141"/>
    </row>
    <row r="1336" spans="4:4" x14ac:dyDescent="0.15">
      <c r="D1336" s="141"/>
    </row>
    <row r="1337" spans="4:4" x14ac:dyDescent="0.15">
      <c r="D1337" s="141"/>
    </row>
    <row r="1338" spans="4:4" x14ac:dyDescent="0.15">
      <c r="D1338" s="141"/>
    </row>
    <row r="1339" spans="4:4" x14ac:dyDescent="0.15">
      <c r="D1339" s="141"/>
    </row>
    <row r="1340" spans="4:4" x14ac:dyDescent="0.15">
      <c r="D1340" s="141"/>
    </row>
    <row r="1341" spans="4:4" x14ac:dyDescent="0.15">
      <c r="D1341" s="141"/>
    </row>
    <row r="1342" spans="4:4" x14ac:dyDescent="0.15">
      <c r="D1342" s="141"/>
    </row>
    <row r="1343" spans="4:4" x14ac:dyDescent="0.15">
      <c r="D1343" s="141"/>
    </row>
    <row r="1344" spans="4:4" x14ac:dyDescent="0.15">
      <c r="D1344" s="141"/>
    </row>
    <row r="1345" spans="4:4" x14ac:dyDescent="0.15">
      <c r="D1345" s="141"/>
    </row>
    <row r="1346" spans="4:4" x14ac:dyDescent="0.15">
      <c r="D1346" s="141"/>
    </row>
    <row r="1347" spans="4:4" x14ac:dyDescent="0.15">
      <c r="D1347" s="141"/>
    </row>
    <row r="1348" spans="4:4" x14ac:dyDescent="0.15">
      <c r="D1348" s="141"/>
    </row>
    <row r="1349" spans="4:4" x14ac:dyDescent="0.15">
      <c r="D1349" s="141"/>
    </row>
    <row r="1350" spans="4:4" x14ac:dyDescent="0.15">
      <c r="D1350" s="141"/>
    </row>
    <row r="1351" spans="4:4" x14ac:dyDescent="0.15">
      <c r="D1351" s="141"/>
    </row>
    <row r="1352" spans="4:4" x14ac:dyDescent="0.15">
      <c r="D1352" s="141"/>
    </row>
    <row r="1353" spans="4:4" x14ac:dyDescent="0.15">
      <c r="D1353" s="141"/>
    </row>
    <row r="1354" spans="4:4" x14ac:dyDescent="0.15">
      <c r="D1354" s="141"/>
    </row>
    <row r="1355" spans="4:4" x14ac:dyDescent="0.15">
      <c r="D1355" s="141"/>
    </row>
    <row r="1356" spans="4:4" x14ac:dyDescent="0.15">
      <c r="D1356" s="141"/>
    </row>
    <row r="1357" spans="4:4" x14ac:dyDescent="0.15">
      <c r="D1357" s="141"/>
    </row>
    <row r="1358" spans="4:4" x14ac:dyDescent="0.15">
      <c r="D1358" s="141"/>
    </row>
    <row r="1359" spans="4:4" x14ac:dyDescent="0.15">
      <c r="D1359" s="141"/>
    </row>
    <row r="1360" spans="4:4" x14ac:dyDescent="0.15">
      <c r="D1360" s="141"/>
    </row>
    <row r="1361" spans="4:4" x14ac:dyDescent="0.15">
      <c r="D1361" s="141"/>
    </row>
    <row r="1362" spans="4:4" x14ac:dyDescent="0.15">
      <c r="D1362" s="141"/>
    </row>
    <row r="1363" spans="4:4" x14ac:dyDescent="0.15">
      <c r="D1363" s="141"/>
    </row>
    <row r="1364" spans="4:4" x14ac:dyDescent="0.15">
      <c r="D1364" s="141"/>
    </row>
    <row r="1365" spans="4:4" x14ac:dyDescent="0.15">
      <c r="D1365" s="141"/>
    </row>
    <row r="1366" spans="4:4" x14ac:dyDescent="0.15">
      <c r="D1366" s="141"/>
    </row>
    <row r="1367" spans="4:4" x14ac:dyDescent="0.15">
      <c r="D1367" s="141"/>
    </row>
    <row r="1368" spans="4:4" x14ac:dyDescent="0.15">
      <c r="D1368" s="141"/>
    </row>
    <row r="1369" spans="4:4" x14ac:dyDescent="0.15">
      <c r="D1369" s="141"/>
    </row>
    <row r="1370" spans="4:4" x14ac:dyDescent="0.15">
      <c r="D1370" s="141"/>
    </row>
    <row r="1371" spans="4:4" x14ac:dyDescent="0.15">
      <c r="D1371" s="141"/>
    </row>
    <row r="1372" spans="4:4" x14ac:dyDescent="0.15">
      <c r="D1372" s="141"/>
    </row>
    <row r="1373" spans="4:4" x14ac:dyDescent="0.15">
      <c r="D1373" s="141"/>
    </row>
    <row r="1374" spans="4:4" x14ac:dyDescent="0.15">
      <c r="D1374" s="141"/>
    </row>
    <row r="1375" spans="4:4" x14ac:dyDescent="0.15">
      <c r="D1375" s="141"/>
    </row>
    <row r="1376" spans="4:4" x14ac:dyDescent="0.15">
      <c r="D1376" s="141"/>
    </row>
    <row r="1377" spans="4:4" x14ac:dyDescent="0.15">
      <c r="D1377" s="141"/>
    </row>
    <row r="1378" spans="4:4" x14ac:dyDescent="0.15">
      <c r="D1378" s="141"/>
    </row>
    <row r="1379" spans="4:4" x14ac:dyDescent="0.15">
      <c r="D1379" s="141"/>
    </row>
    <row r="1380" spans="4:4" x14ac:dyDescent="0.15">
      <c r="D1380" s="141"/>
    </row>
    <row r="1381" spans="4:4" x14ac:dyDescent="0.15">
      <c r="D1381" s="141"/>
    </row>
    <row r="1382" spans="4:4" x14ac:dyDescent="0.15">
      <c r="D1382" s="141"/>
    </row>
    <row r="1383" spans="4:4" x14ac:dyDescent="0.15">
      <c r="D1383" s="141"/>
    </row>
    <row r="1384" spans="4:4" x14ac:dyDescent="0.15">
      <c r="D1384" s="141"/>
    </row>
    <row r="1385" spans="4:4" x14ac:dyDescent="0.15">
      <c r="D1385" s="141"/>
    </row>
    <row r="1386" spans="4:4" x14ac:dyDescent="0.15">
      <c r="D1386" s="141"/>
    </row>
    <row r="1387" spans="4:4" x14ac:dyDescent="0.15">
      <c r="D1387" s="141"/>
    </row>
    <row r="1388" spans="4:4" x14ac:dyDescent="0.15">
      <c r="D1388" s="141"/>
    </row>
    <row r="1389" spans="4:4" x14ac:dyDescent="0.15">
      <c r="D1389" s="141"/>
    </row>
    <row r="1390" spans="4:4" x14ac:dyDescent="0.15">
      <c r="D1390" s="141"/>
    </row>
    <row r="1391" spans="4:4" x14ac:dyDescent="0.15">
      <c r="D1391" s="141"/>
    </row>
    <row r="1392" spans="4:4" x14ac:dyDescent="0.15">
      <c r="D1392" s="141"/>
    </row>
    <row r="1393" spans="4:4" x14ac:dyDescent="0.15">
      <c r="D1393" s="141"/>
    </row>
    <row r="1394" spans="4:4" x14ac:dyDescent="0.15">
      <c r="D1394" s="141"/>
    </row>
    <row r="1395" spans="4:4" x14ac:dyDescent="0.15">
      <c r="D1395" s="141"/>
    </row>
    <row r="1396" spans="4:4" x14ac:dyDescent="0.15">
      <c r="D1396" s="141"/>
    </row>
    <row r="1397" spans="4:4" x14ac:dyDescent="0.15">
      <c r="D1397" s="141"/>
    </row>
    <row r="1398" spans="4:4" x14ac:dyDescent="0.15">
      <c r="D1398" s="141"/>
    </row>
    <row r="1399" spans="4:4" x14ac:dyDescent="0.15">
      <c r="D1399" s="141"/>
    </row>
    <row r="1400" spans="4:4" x14ac:dyDescent="0.15">
      <c r="D1400" s="141"/>
    </row>
    <row r="1401" spans="4:4" x14ac:dyDescent="0.15">
      <c r="D1401" s="141"/>
    </row>
    <row r="1402" spans="4:4" x14ac:dyDescent="0.15">
      <c r="D1402" s="141"/>
    </row>
    <row r="1403" spans="4:4" x14ac:dyDescent="0.15">
      <c r="D1403" s="141"/>
    </row>
    <row r="1404" spans="4:4" x14ac:dyDescent="0.15">
      <c r="D1404" s="141"/>
    </row>
    <row r="1405" spans="4:4" x14ac:dyDescent="0.15">
      <c r="D1405" s="141"/>
    </row>
    <row r="1406" spans="4:4" x14ac:dyDescent="0.15">
      <c r="D1406" s="141"/>
    </row>
    <row r="1407" spans="4:4" x14ac:dyDescent="0.15">
      <c r="D1407" s="141"/>
    </row>
    <row r="1408" spans="4:4" x14ac:dyDescent="0.15">
      <c r="D1408" s="141"/>
    </row>
    <row r="1409" spans="4:4" x14ac:dyDescent="0.15">
      <c r="D1409" s="141"/>
    </row>
    <row r="1410" spans="4:4" x14ac:dyDescent="0.15">
      <c r="D1410" s="141"/>
    </row>
    <row r="1411" spans="4:4" x14ac:dyDescent="0.15">
      <c r="D1411" s="141"/>
    </row>
    <row r="1412" spans="4:4" x14ac:dyDescent="0.15">
      <c r="D1412" s="141"/>
    </row>
    <row r="1413" spans="4:4" x14ac:dyDescent="0.15">
      <c r="D1413" s="141"/>
    </row>
    <row r="1414" spans="4:4" x14ac:dyDescent="0.15">
      <c r="D1414" s="141"/>
    </row>
    <row r="1415" spans="4:4" x14ac:dyDescent="0.15">
      <c r="D1415" s="141"/>
    </row>
    <row r="1416" spans="4:4" x14ac:dyDescent="0.15">
      <c r="D1416" s="141"/>
    </row>
    <row r="1417" spans="4:4" x14ac:dyDescent="0.15">
      <c r="D1417" s="141"/>
    </row>
    <row r="1418" spans="4:4" x14ac:dyDescent="0.15">
      <c r="D1418" s="141"/>
    </row>
    <row r="1419" spans="4:4" x14ac:dyDescent="0.15">
      <c r="D1419" s="141"/>
    </row>
    <row r="1420" spans="4:4" x14ac:dyDescent="0.15">
      <c r="D1420" s="141"/>
    </row>
    <row r="1421" spans="4:4" x14ac:dyDescent="0.15">
      <c r="D1421" s="141"/>
    </row>
    <row r="1422" spans="4:4" x14ac:dyDescent="0.15">
      <c r="D1422" s="141"/>
    </row>
    <row r="1423" spans="4:4" x14ac:dyDescent="0.15">
      <c r="D1423" s="141"/>
    </row>
    <row r="1424" spans="4:4" x14ac:dyDescent="0.15">
      <c r="D1424" s="141"/>
    </row>
    <row r="1425" spans="4:4" x14ac:dyDescent="0.15">
      <c r="D1425" s="141"/>
    </row>
    <row r="1426" spans="4:4" x14ac:dyDescent="0.15">
      <c r="D1426" s="141"/>
    </row>
    <row r="1427" spans="4:4" x14ac:dyDescent="0.15">
      <c r="D1427" s="141"/>
    </row>
    <row r="1428" spans="4:4" x14ac:dyDescent="0.15">
      <c r="D1428" s="141"/>
    </row>
    <row r="1429" spans="4:4" x14ac:dyDescent="0.15">
      <c r="D1429" s="141"/>
    </row>
    <row r="1430" spans="4:4" x14ac:dyDescent="0.15">
      <c r="D1430" s="141"/>
    </row>
    <row r="1431" spans="4:4" x14ac:dyDescent="0.15">
      <c r="D1431" s="141"/>
    </row>
    <row r="1432" spans="4:4" x14ac:dyDescent="0.15">
      <c r="D1432" s="141"/>
    </row>
    <row r="1433" spans="4:4" x14ac:dyDescent="0.15">
      <c r="D1433" s="141"/>
    </row>
    <row r="1434" spans="4:4" x14ac:dyDescent="0.15">
      <c r="D1434" s="141"/>
    </row>
    <row r="1435" spans="4:4" x14ac:dyDescent="0.15">
      <c r="D1435" s="141"/>
    </row>
    <row r="1436" spans="4:4" x14ac:dyDescent="0.15">
      <c r="D1436" s="141"/>
    </row>
    <row r="1437" spans="4:4" x14ac:dyDescent="0.15">
      <c r="D1437" s="141"/>
    </row>
    <row r="1438" spans="4:4" x14ac:dyDescent="0.15">
      <c r="D1438" s="141"/>
    </row>
    <row r="1439" spans="4:4" x14ac:dyDescent="0.15">
      <c r="D1439" s="141"/>
    </row>
    <row r="1440" spans="4:4" x14ac:dyDescent="0.15">
      <c r="D1440" s="141"/>
    </row>
    <row r="1441" spans="4:4" x14ac:dyDescent="0.15">
      <c r="D1441" s="141"/>
    </row>
    <row r="1442" spans="4:4" x14ac:dyDescent="0.15">
      <c r="D1442" s="141"/>
    </row>
    <row r="1443" spans="4:4" x14ac:dyDescent="0.15">
      <c r="D1443" s="141"/>
    </row>
    <row r="1444" spans="4:4" x14ac:dyDescent="0.15">
      <c r="D1444" s="141"/>
    </row>
    <row r="1445" spans="4:4" x14ac:dyDescent="0.15">
      <c r="D1445" s="141"/>
    </row>
    <row r="1446" spans="4:4" x14ac:dyDescent="0.15">
      <c r="D1446" s="141"/>
    </row>
    <row r="1447" spans="4:4" x14ac:dyDescent="0.15">
      <c r="D1447" s="141"/>
    </row>
    <row r="1448" spans="4:4" x14ac:dyDescent="0.15">
      <c r="D1448" s="141"/>
    </row>
    <row r="1449" spans="4:4" x14ac:dyDescent="0.15">
      <c r="D1449" s="141"/>
    </row>
    <row r="1450" spans="4:4" x14ac:dyDescent="0.15">
      <c r="D1450" s="141"/>
    </row>
    <row r="1451" spans="4:4" x14ac:dyDescent="0.15">
      <c r="D1451" s="141"/>
    </row>
    <row r="1452" spans="4:4" x14ac:dyDescent="0.15">
      <c r="D1452" s="141"/>
    </row>
    <row r="1453" spans="4:4" x14ac:dyDescent="0.15">
      <c r="D1453" s="141"/>
    </row>
    <row r="1454" spans="4:4" x14ac:dyDescent="0.15">
      <c r="D1454" s="141"/>
    </row>
    <row r="1455" spans="4:4" x14ac:dyDescent="0.15">
      <c r="D1455" s="141"/>
    </row>
    <row r="1456" spans="4:4" x14ac:dyDescent="0.15">
      <c r="D1456" s="141"/>
    </row>
    <row r="1457" spans="4:4" x14ac:dyDescent="0.15">
      <c r="D1457" s="141"/>
    </row>
    <row r="1458" spans="4:4" x14ac:dyDescent="0.15">
      <c r="D1458" s="141"/>
    </row>
    <row r="1459" spans="4:4" x14ac:dyDescent="0.15">
      <c r="D1459" s="141"/>
    </row>
    <row r="1460" spans="4:4" x14ac:dyDescent="0.15">
      <c r="D1460" s="141"/>
    </row>
    <row r="1461" spans="4:4" x14ac:dyDescent="0.15">
      <c r="D1461" s="141"/>
    </row>
    <row r="1462" spans="4:4" x14ac:dyDescent="0.15">
      <c r="D1462" s="141"/>
    </row>
    <row r="1463" spans="4:4" x14ac:dyDescent="0.15">
      <c r="D1463" s="141"/>
    </row>
    <row r="1464" spans="4:4" x14ac:dyDescent="0.15">
      <c r="D1464" s="141"/>
    </row>
    <row r="1465" spans="4:4" x14ac:dyDescent="0.15">
      <c r="D1465" s="141"/>
    </row>
    <row r="1466" spans="4:4" x14ac:dyDescent="0.15">
      <c r="D1466" s="141"/>
    </row>
    <row r="1467" spans="4:4" x14ac:dyDescent="0.15">
      <c r="D1467" s="141"/>
    </row>
    <row r="1468" spans="4:4" x14ac:dyDescent="0.15">
      <c r="D1468" s="141"/>
    </row>
    <row r="1469" spans="4:4" x14ac:dyDescent="0.15">
      <c r="D1469" s="141"/>
    </row>
    <row r="1470" spans="4:4" x14ac:dyDescent="0.15">
      <c r="D1470" s="141"/>
    </row>
    <row r="1471" spans="4:4" x14ac:dyDescent="0.15">
      <c r="D1471" s="141"/>
    </row>
    <row r="1472" spans="4:4" x14ac:dyDescent="0.15">
      <c r="D1472" s="141"/>
    </row>
    <row r="1473" spans="4:4" x14ac:dyDescent="0.15">
      <c r="D1473" s="141"/>
    </row>
    <row r="1474" spans="4:4" x14ac:dyDescent="0.15">
      <c r="D1474" s="141"/>
    </row>
    <row r="1475" spans="4:4" x14ac:dyDescent="0.15">
      <c r="D1475" s="141"/>
    </row>
    <row r="1476" spans="4:4" x14ac:dyDescent="0.15">
      <c r="D1476" s="141"/>
    </row>
    <row r="1477" spans="4:4" x14ac:dyDescent="0.15">
      <c r="D1477" s="141"/>
    </row>
    <row r="1478" spans="4:4" x14ac:dyDescent="0.15">
      <c r="D1478" s="141"/>
    </row>
    <row r="1479" spans="4:4" x14ac:dyDescent="0.15">
      <c r="D1479" s="141"/>
    </row>
    <row r="1480" spans="4:4" x14ac:dyDescent="0.15">
      <c r="D1480" s="141"/>
    </row>
    <row r="1481" spans="4:4" x14ac:dyDescent="0.15">
      <c r="D1481" s="141"/>
    </row>
    <row r="1482" spans="4:4" x14ac:dyDescent="0.15">
      <c r="D1482" s="141"/>
    </row>
    <row r="1483" spans="4:4" x14ac:dyDescent="0.15">
      <c r="D1483" s="141"/>
    </row>
    <row r="1484" spans="4:4" x14ac:dyDescent="0.15">
      <c r="D1484" s="141"/>
    </row>
    <row r="1485" spans="4:4" x14ac:dyDescent="0.15">
      <c r="D1485" s="141"/>
    </row>
    <row r="1486" spans="4:4" x14ac:dyDescent="0.15">
      <c r="D1486" s="141"/>
    </row>
    <row r="1487" spans="4:4" x14ac:dyDescent="0.15">
      <c r="D1487" s="141"/>
    </row>
    <row r="1488" spans="4:4" x14ac:dyDescent="0.15">
      <c r="D1488" s="141"/>
    </row>
    <row r="1489" spans="4:4" x14ac:dyDescent="0.15">
      <c r="D1489" s="141"/>
    </row>
    <row r="1490" spans="4:4" x14ac:dyDescent="0.15">
      <c r="D1490" s="141"/>
    </row>
    <row r="1491" spans="4:4" x14ac:dyDescent="0.15">
      <c r="D1491" s="141"/>
    </row>
    <row r="1492" spans="4:4" x14ac:dyDescent="0.15">
      <c r="D1492" s="141"/>
    </row>
    <row r="1493" spans="4:4" x14ac:dyDescent="0.15">
      <c r="D1493" s="141"/>
    </row>
    <row r="1494" spans="4:4" x14ac:dyDescent="0.15">
      <c r="D1494" s="141"/>
    </row>
    <row r="1495" spans="4:4" x14ac:dyDescent="0.15">
      <c r="D1495" s="141"/>
    </row>
    <row r="1496" spans="4:4" x14ac:dyDescent="0.15">
      <c r="D1496" s="141"/>
    </row>
    <row r="1497" spans="4:4" x14ac:dyDescent="0.15">
      <c r="D1497" s="141"/>
    </row>
    <row r="1498" spans="4:4" x14ac:dyDescent="0.15">
      <c r="D1498" s="141"/>
    </row>
    <row r="1499" spans="4:4" x14ac:dyDescent="0.15">
      <c r="D1499" s="141"/>
    </row>
    <row r="1500" spans="4:4" x14ac:dyDescent="0.15">
      <c r="D1500" s="141"/>
    </row>
    <row r="1501" spans="4:4" x14ac:dyDescent="0.15">
      <c r="D1501" s="141"/>
    </row>
    <row r="1502" spans="4:4" x14ac:dyDescent="0.15">
      <c r="D1502" s="141"/>
    </row>
    <row r="1503" spans="4:4" x14ac:dyDescent="0.15">
      <c r="D1503" s="141"/>
    </row>
    <row r="1504" spans="4:4" x14ac:dyDescent="0.15">
      <c r="D1504" s="141"/>
    </row>
    <row r="1505" spans="4:4" x14ac:dyDescent="0.15">
      <c r="D1505" s="141"/>
    </row>
    <row r="1506" spans="4:4" x14ac:dyDescent="0.15">
      <c r="D1506" s="141"/>
    </row>
    <row r="1507" spans="4:4" x14ac:dyDescent="0.15">
      <c r="D1507" s="141"/>
    </row>
    <row r="1508" spans="4:4" x14ac:dyDescent="0.15">
      <c r="D1508" s="141"/>
    </row>
    <row r="1509" spans="4:4" x14ac:dyDescent="0.15">
      <c r="D1509" s="141"/>
    </row>
    <row r="1510" spans="4:4" x14ac:dyDescent="0.15">
      <c r="D1510" s="141"/>
    </row>
    <row r="1511" spans="4:4" x14ac:dyDescent="0.15">
      <c r="D1511" s="141"/>
    </row>
    <row r="1512" spans="4:4" x14ac:dyDescent="0.15">
      <c r="D1512" s="141"/>
    </row>
    <row r="1513" spans="4:4" x14ac:dyDescent="0.15">
      <c r="D1513" s="141"/>
    </row>
    <row r="1514" spans="4:4" x14ac:dyDescent="0.15">
      <c r="D1514" s="141"/>
    </row>
    <row r="1515" spans="4:4" x14ac:dyDescent="0.15">
      <c r="D1515" s="141"/>
    </row>
    <row r="1516" spans="4:4" x14ac:dyDescent="0.15">
      <c r="D1516" s="141"/>
    </row>
    <row r="1517" spans="4:4" x14ac:dyDescent="0.15">
      <c r="D1517" s="141"/>
    </row>
    <row r="1518" spans="4:4" x14ac:dyDescent="0.15">
      <c r="D1518" s="141"/>
    </row>
    <row r="1519" spans="4:4" x14ac:dyDescent="0.15">
      <c r="D1519" s="141"/>
    </row>
    <row r="1520" spans="4:4" x14ac:dyDescent="0.15">
      <c r="D1520" s="141"/>
    </row>
    <row r="1521" spans="4:4" x14ac:dyDescent="0.15">
      <c r="D1521" s="141"/>
    </row>
    <row r="1522" spans="4:4" x14ac:dyDescent="0.15">
      <c r="D1522" s="141"/>
    </row>
    <row r="1523" spans="4:4" x14ac:dyDescent="0.15">
      <c r="D1523" s="141"/>
    </row>
    <row r="1524" spans="4:4" x14ac:dyDescent="0.15">
      <c r="D1524" s="141"/>
    </row>
    <row r="1525" spans="4:4" x14ac:dyDescent="0.15">
      <c r="D1525" s="141"/>
    </row>
    <row r="1526" spans="4:4" x14ac:dyDescent="0.15">
      <c r="D1526" s="141"/>
    </row>
    <row r="1527" spans="4:4" x14ac:dyDescent="0.15">
      <c r="D1527" s="141"/>
    </row>
    <row r="1528" spans="4:4" x14ac:dyDescent="0.15">
      <c r="D1528" s="141"/>
    </row>
    <row r="1529" spans="4:4" x14ac:dyDescent="0.15">
      <c r="D1529" s="141"/>
    </row>
    <row r="1530" spans="4:4" x14ac:dyDescent="0.15">
      <c r="D1530" s="141"/>
    </row>
    <row r="1531" spans="4:4" x14ac:dyDescent="0.15">
      <c r="D1531" s="141"/>
    </row>
    <row r="1532" spans="4:4" x14ac:dyDescent="0.15">
      <c r="D1532" s="141"/>
    </row>
    <row r="1533" spans="4:4" x14ac:dyDescent="0.15">
      <c r="D1533" s="141"/>
    </row>
    <row r="1534" spans="4:4" x14ac:dyDescent="0.15">
      <c r="D1534" s="141"/>
    </row>
    <row r="1535" spans="4:4" x14ac:dyDescent="0.15">
      <c r="D1535" s="141"/>
    </row>
    <row r="1536" spans="4:4" x14ac:dyDescent="0.15">
      <c r="D1536" s="141"/>
    </row>
    <row r="1537" spans="4:4" x14ac:dyDescent="0.15">
      <c r="D1537" s="141"/>
    </row>
    <row r="1538" spans="4:4" x14ac:dyDescent="0.15">
      <c r="D1538" s="141"/>
    </row>
    <row r="1539" spans="4:4" x14ac:dyDescent="0.15">
      <c r="D1539" s="141"/>
    </row>
    <row r="1540" spans="4:4" x14ac:dyDescent="0.15">
      <c r="D1540" s="141"/>
    </row>
    <row r="1541" spans="4:4" x14ac:dyDescent="0.15">
      <c r="D1541" s="141"/>
    </row>
    <row r="1542" spans="4:4" x14ac:dyDescent="0.15">
      <c r="D1542" s="141"/>
    </row>
    <row r="1543" spans="4:4" x14ac:dyDescent="0.15">
      <c r="D1543" s="141"/>
    </row>
    <row r="1544" spans="4:4" x14ac:dyDescent="0.15">
      <c r="D1544" s="141"/>
    </row>
    <row r="1545" spans="4:4" x14ac:dyDescent="0.15">
      <c r="D1545" s="141"/>
    </row>
    <row r="1546" spans="4:4" x14ac:dyDescent="0.15">
      <c r="D1546" s="141"/>
    </row>
    <row r="1547" spans="4:4" x14ac:dyDescent="0.15">
      <c r="D1547" s="141"/>
    </row>
    <row r="1548" spans="4:4" x14ac:dyDescent="0.15">
      <c r="D1548" s="141"/>
    </row>
    <row r="1549" spans="4:4" x14ac:dyDescent="0.15">
      <c r="D1549" s="141"/>
    </row>
    <row r="1550" spans="4:4" x14ac:dyDescent="0.15">
      <c r="D1550" s="141"/>
    </row>
    <row r="1551" spans="4:4" x14ac:dyDescent="0.15">
      <c r="D1551" s="141"/>
    </row>
    <row r="1552" spans="4:4" x14ac:dyDescent="0.15">
      <c r="D1552" s="141"/>
    </row>
    <row r="1553" spans="4:4" x14ac:dyDescent="0.15">
      <c r="D1553" s="141"/>
    </row>
    <row r="1554" spans="4:4" x14ac:dyDescent="0.15">
      <c r="D1554" s="141"/>
    </row>
    <row r="1555" spans="4:4" x14ac:dyDescent="0.15">
      <c r="D1555" s="141"/>
    </row>
    <row r="1556" spans="4:4" x14ac:dyDescent="0.15">
      <c r="D1556" s="141"/>
    </row>
    <row r="1557" spans="4:4" x14ac:dyDescent="0.15">
      <c r="D1557" s="141"/>
    </row>
    <row r="1558" spans="4:4" x14ac:dyDescent="0.15">
      <c r="D1558" s="141"/>
    </row>
    <row r="1559" spans="4:4" x14ac:dyDescent="0.15">
      <c r="D1559" s="141"/>
    </row>
    <row r="1560" spans="4:4" x14ac:dyDescent="0.15">
      <c r="D1560" s="141"/>
    </row>
    <row r="1561" spans="4:4" x14ac:dyDescent="0.15">
      <c r="D1561" s="141"/>
    </row>
    <row r="1562" spans="4:4" x14ac:dyDescent="0.15">
      <c r="D1562" s="141"/>
    </row>
    <row r="1563" spans="4:4" x14ac:dyDescent="0.15">
      <c r="D1563" s="141"/>
    </row>
    <row r="1564" spans="4:4" x14ac:dyDescent="0.15">
      <c r="D1564" s="141"/>
    </row>
    <row r="1565" spans="4:4" x14ac:dyDescent="0.15">
      <c r="D1565" s="141"/>
    </row>
    <row r="1566" spans="4:4" x14ac:dyDescent="0.15">
      <c r="D1566" s="141"/>
    </row>
    <row r="1567" spans="4:4" x14ac:dyDescent="0.15">
      <c r="D1567" s="141"/>
    </row>
    <row r="1568" spans="4:4" x14ac:dyDescent="0.15">
      <c r="D1568" s="141"/>
    </row>
    <row r="1569" spans="4:4" x14ac:dyDescent="0.15">
      <c r="D1569" s="141"/>
    </row>
    <row r="1570" spans="4:4" x14ac:dyDescent="0.15">
      <c r="D1570" s="141"/>
    </row>
    <row r="1571" spans="4:4" x14ac:dyDescent="0.15">
      <c r="D1571" s="141"/>
    </row>
    <row r="1572" spans="4:4" x14ac:dyDescent="0.15">
      <c r="D1572" s="141"/>
    </row>
    <row r="1573" spans="4:4" x14ac:dyDescent="0.15">
      <c r="D1573" s="141"/>
    </row>
    <row r="1574" spans="4:4" x14ac:dyDescent="0.15">
      <c r="D1574" s="141"/>
    </row>
    <row r="1575" spans="4:4" x14ac:dyDescent="0.15">
      <c r="D1575" s="141"/>
    </row>
    <row r="1576" spans="4:4" x14ac:dyDescent="0.15">
      <c r="D1576" s="141"/>
    </row>
    <row r="1577" spans="4:4" x14ac:dyDescent="0.15">
      <c r="D1577" s="141"/>
    </row>
    <row r="1578" spans="4:4" x14ac:dyDescent="0.15">
      <c r="D1578" s="141"/>
    </row>
    <row r="1579" spans="4:4" x14ac:dyDescent="0.15">
      <c r="D1579" s="141"/>
    </row>
    <row r="1580" spans="4:4" x14ac:dyDescent="0.15">
      <c r="D1580" s="141"/>
    </row>
    <row r="1581" spans="4:4" x14ac:dyDescent="0.15">
      <c r="D1581" s="141"/>
    </row>
    <row r="1582" spans="4:4" x14ac:dyDescent="0.15">
      <c r="D1582" s="141"/>
    </row>
    <row r="1583" spans="4:4" x14ac:dyDescent="0.15">
      <c r="D1583" s="141"/>
    </row>
    <row r="1584" spans="4:4" x14ac:dyDescent="0.15">
      <c r="D1584" s="141"/>
    </row>
    <row r="1585" spans="4:4" x14ac:dyDescent="0.15">
      <c r="D1585" s="141"/>
    </row>
    <row r="1586" spans="4:4" x14ac:dyDescent="0.15">
      <c r="D1586" s="141"/>
    </row>
    <row r="1587" spans="4:4" x14ac:dyDescent="0.15">
      <c r="D1587" s="141"/>
    </row>
    <row r="1588" spans="4:4" x14ac:dyDescent="0.15">
      <c r="D1588" s="141"/>
    </row>
    <row r="1589" spans="4:4" x14ac:dyDescent="0.15">
      <c r="D1589" s="141"/>
    </row>
    <row r="1590" spans="4:4" x14ac:dyDescent="0.15">
      <c r="D1590" s="141"/>
    </row>
    <row r="1591" spans="4:4" x14ac:dyDescent="0.15">
      <c r="D1591" s="141"/>
    </row>
    <row r="1592" spans="4:4" x14ac:dyDescent="0.15">
      <c r="D1592" s="141"/>
    </row>
    <row r="1593" spans="4:4" x14ac:dyDescent="0.15">
      <c r="D1593" s="141"/>
    </row>
    <row r="1594" spans="4:4" x14ac:dyDescent="0.15">
      <c r="D1594" s="141"/>
    </row>
    <row r="1595" spans="4:4" x14ac:dyDescent="0.15">
      <c r="D1595" s="141"/>
    </row>
    <row r="1596" spans="4:4" x14ac:dyDescent="0.15">
      <c r="D1596" s="141"/>
    </row>
    <row r="1597" spans="4:4" x14ac:dyDescent="0.15">
      <c r="D1597" s="141"/>
    </row>
    <row r="1598" spans="4:4" x14ac:dyDescent="0.15">
      <c r="D1598" s="141"/>
    </row>
    <row r="1599" spans="4:4" x14ac:dyDescent="0.15">
      <c r="D1599" s="141"/>
    </row>
    <row r="1600" spans="4:4" x14ac:dyDescent="0.15">
      <c r="D1600" s="141"/>
    </row>
    <row r="1601" spans="4:4" x14ac:dyDescent="0.15">
      <c r="D1601" s="141"/>
    </row>
    <row r="1602" spans="4:4" x14ac:dyDescent="0.15">
      <c r="D1602" s="141"/>
    </row>
    <row r="1603" spans="4:4" x14ac:dyDescent="0.15">
      <c r="D1603" s="141"/>
    </row>
    <row r="1604" spans="4:4" x14ac:dyDescent="0.15">
      <c r="D1604" s="141"/>
    </row>
    <row r="1605" spans="4:4" x14ac:dyDescent="0.15">
      <c r="D1605" s="141"/>
    </row>
    <row r="1606" spans="4:4" x14ac:dyDescent="0.15">
      <c r="D1606" s="141"/>
    </row>
    <row r="1607" spans="4:4" x14ac:dyDescent="0.15">
      <c r="D1607" s="141"/>
    </row>
    <row r="1608" spans="4:4" x14ac:dyDescent="0.15">
      <c r="D1608" s="141"/>
    </row>
    <row r="1609" spans="4:4" x14ac:dyDescent="0.15">
      <c r="D1609" s="141"/>
    </row>
    <row r="1610" spans="4:4" x14ac:dyDescent="0.15">
      <c r="D1610" s="141"/>
    </row>
    <row r="1611" spans="4:4" x14ac:dyDescent="0.15">
      <c r="D1611" s="141"/>
    </row>
    <row r="1612" spans="4:4" x14ac:dyDescent="0.15">
      <c r="D1612" s="141"/>
    </row>
    <row r="1613" spans="4:4" x14ac:dyDescent="0.15">
      <c r="D1613" s="141"/>
    </row>
    <row r="1614" spans="4:4" x14ac:dyDescent="0.15">
      <c r="D1614" s="141"/>
    </row>
    <row r="1615" spans="4:4" x14ac:dyDescent="0.15">
      <c r="D1615" s="141"/>
    </row>
    <row r="1616" spans="4:4" x14ac:dyDescent="0.15">
      <c r="D1616" s="141"/>
    </row>
    <row r="1617" spans="4:4" x14ac:dyDescent="0.15">
      <c r="D1617" s="141"/>
    </row>
    <row r="1618" spans="4:4" x14ac:dyDescent="0.15">
      <c r="D1618" s="141"/>
    </row>
    <row r="1619" spans="4:4" x14ac:dyDescent="0.15">
      <c r="D1619" s="141"/>
    </row>
    <row r="1620" spans="4:4" x14ac:dyDescent="0.15">
      <c r="D1620" s="141"/>
    </row>
    <row r="1621" spans="4:4" x14ac:dyDescent="0.15">
      <c r="D1621" s="141"/>
    </row>
    <row r="1622" spans="4:4" x14ac:dyDescent="0.15">
      <c r="D1622" s="141"/>
    </row>
    <row r="1623" spans="4:4" x14ac:dyDescent="0.15">
      <c r="D1623" s="141"/>
    </row>
    <row r="1624" spans="4:4" x14ac:dyDescent="0.15">
      <c r="D1624" s="141"/>
    </row>
    <row r="1625" spans="4:4" x14ac:dyDescent="0.15">
      <c r="D1625" s="141"/>
    </row>
    <row r="1626" spans="4:4" x14ac:dyDescent="0.15">
      <c r="D1626" s="141"/>
    </row>
    <row r="1627" spans="4:4" x14ac:dyDescent="0.15">
      <c r="D1627" s="141"/>
    </row>
    <row r="1628" spans="4:4" x14ac:dyDescent="0.15">
      <c r="D1628" s="141"/>
    </row>
    <row r="1629" spans="4:4" x14ac:dyDescent="0.15">
      <c r="D1629" s="141"/>
    </row>
    <row r="1630" spans="4:4" x14ac:dyDescent="0.15">
      <c r="D1630" s="141"/>
    </row>
    <row r="1631" spans="4:4" x14ac:dyDescent="0.15">
      <c r="D1631" s="141"/>
    </row>
    <row r="1632" spans="4:4" x14ac:dyDescent="0.15">
      <c r="D1632" s="141"/>
    </row>
    <row r="1633" spans="4:4" x14ac:dyDescent="0.15">
      <c r="D1633" s="141"/>
    </row>
    <row r="1634" spans="4:4" x14ac:dyDescent="0.15">
      <c r="D1634" s="141"/>
    </row>
    <row r="1635" spans="4:4" x14ac:dyDescent="0.15">
      <c r="D1635" s="141"/>
    </row>
    <row r="1636" spans="4:4" x14ac:dyDescent="0.15">
      <c r="D1636" s="141"/>
    </row>
    <row r="1637" spans="4:4" x14ac:dyDescent="0.15">
      <c r="D1637" s="141"/>
    </row>
    <row r="1638" spans="4:4" x14ac:dyDescent="0.15">
      <c r="D1638" s="141"/>
    </row>
    <row r="1639" spans="4:4" x14ac:dyDescent="0.15">
      <c r="D1639" s="141"/>
    </row>
    <row r="1640" spans="4:4" x14ac:dyDescent="0.15">
      <c r="D1640" s="141"/>
    </row>
    <row r="1641" spans="4:4" x14ac:dyDescent="0.15">
      <c r="D1641" s="141"/>
    </row>
    <row r="1642" spans="4:4" x14ac:dyDescent="0.15">
      <c r="D1642" s="141"/>
    </row>
    <row r="1643" spans="4:4" x14ac:dyDescent="0.15">
      <c r="D1643" s="141"/>
    </row>
    <row r="1644" spans="4:4" x14ac:dyDescent="0.15">
      <c r="D1644" s="141"/>
    </row>
    <row r="1645" spans="4:4" x14ac:dyDescent="0.15">
      <c r="D1645" s="141"/>
    </row>
    <row r="1646" spans="4:4" x14ac:dyDescent="0.15">
      <c r="D1646" s="141"/>
    </row>
    <row r="1647" spans="4:4" x14ac:dyDescent="0.15">
      <c r="D1647" s="141"/>
    </row>
    <row r="1648" spans="4:4" x14ac:dyDescent="0.15">
      <c r="D1648" s="141"/>
    </row>
    <row r="1649" spans="4:4" x14ac:dyDescent="0.15">
      <c r="D1649" s="141"/>
    </row>
    <row r="1650" spans="4:4" x14ac:dyDescent="0.15">
      <c r="D1650" s="141"/>
    </row>
    <row r="1651" spans="4:4" x14ac:dyDescent="0.15">
      <c r="D1651" s="141"/>
    </row>
    <row r="1652" spans="4:4" x14ac:dyDescent="0.15">
      <c r="D1652" s="141"/>
    </row>
    <row r="1653" spans="4:4" x14ac:dyDescent="0.15">
      <c r="D1653" s="141"/>
    </row>
    <row r="1654" spans="4:4" x14ac:dyDescent="0.15">
      <c r="D1654" s="141"/>
    </row>
    <row r="1655" spans="4:4" x14ac:dyDescent="0.15">
      <c r="D1655" s="141"/>
    </row>
    <row r="1656" spans="4:4" x14ac:dyDescent="0.15">
      <c r="D1656" s="141"/>
    </row>
    <row r="1657" spans="4:4" x14ac:dyDescent="0.15">
      <c r="D1657" s="141"/>
    </row>
    <row r="1658" spans="4:4" x14ac:dyDescent="0.15">
      <c r="D1658" s="141"/>
    </row>
    <row r="1659" spans="4:4" x14ac:dyDescent="0.15">
      <c r="D1659" s="141"/>
    </row>
    <row r="1660" spans="4:4" x14ac:dyDescent="0.15">
      <c r="D1660" s="141"/>
    </row>
    <row r="1661" spans="4:4" x14ac:dyDescent="0.15">
      <c r="D1661" s="141"/>
    </row>
    <row r="1662" spans="4:4" x14ac:dyDescent="0.15">
      <c r="D1662" s="141"/>
    </row>
    <row r="1663" spans="4:4" x14ac:dyDescent="0.15">
      <c r="D1663" s="141"/>
    </row>
    <row r="1664" spans="4:4" x14ac:dyDescent="0.15">
      <c r="D1664" s="141"/>
    </row>
    <row r="1665" spans="4:4" x14ac:dyDescent="0.15">
      <c r="D1665" s="141"/>
    </row>
    <row r="1666" spans="4:4" x14ac:dyDescent="0.15">
      <c r="D1666" s="141"/>
    </row>
    <row r="1667" spans="4:4" x14ac:dyDescent="0.15">
      <c r="D1667" s="141"/>
    </row>
    <row r="1668" spans="4:4" x14ac:dyDescent="0.15">
      <c r="D1668" s="141"/>
    </row>
    <row r="1669" spans="4:4" x14ac:dyDescent="0.15">
      <c r="D1669" s="141"/>
    </row>
    <row r="1670" spans="4:4" x14ac:dyDescent="0.15">
      <c r="D1670" s="141"/>
    </row>
    <row r="1671" spans="4:4" x14ac:dyDescent="0.15">
      <c r="D1671" s="141"/>
    </row>
    <row r="1672" spans="4:4" x14ac:dyDescent="0.15">
      <c r="D1672" s="141"/>
    </row>
    <row r="1673" spans="4:4" x14ac:dyDescent="0.15">
      <c r="D1673" s="141"/>
    </row>
    <row r="1674" spans="4:4" x14ac:dyDescent="0.15">
      <c r="D1674" s="141"/>
    </row>
    <row r="1675" spans="4:4" x14ac:dyDescent="0.15">
      <c r="D1675" s="141"/>
    </row>
    <row r="1676" spans="4:4" x14ac:dyDescent="0.15">
      <c r="D1676" s="141"/>
    </row>
    <row r="1677" spans="4:4" x14ac:dyDescent="0.15">
      <c r="D1677" s="141"/>
    </row>
    <row r="1678" spans="4:4" x14ac:dyDescent="0.15">
      <c r="D1678" s="141"/>
    </row>
    <row r="1679" spans="4:4" x14ac:dyDescent="0.15">
      <c r="D1679" s="141"/>
    </row>
    <row r="1680" spans="4:4" x14ac:dyDescent="0.15">
      <c r="D1680" s="141"/>
    </row>
    <row r="1681" spans="4:4" x14ac:dyDescent="0.15">
      <c r="D1681" s="141"/>
    </row>
    <row r="1682" spans="4:4" x14ac:dyDescent="0.15">
      <c r="D1682" s="141"/>
    </row>
    <row r="1683" spans="4:4" x14ac:dyDescent="0.15">
      <c r="D1683" s="141"/>
    </row>
    <row r="1684" spans="4:4" x14ac:dyDescent="0.15">
      <c r="D1684" s="141"/>
    </row>
    <row r="1685" spans="4:4" x14ac:dyDescent="0.15">
      <c r="D1685" s="141"/>
    </row>
    <row r="1686" spans="4:4" x14ac:dyDescent="0.15">
      <c r="D1686" s="141"/>
    </row>
    <row r="1687" spans="4:4" x14ac:dyDescent="0.15">
      <c r="D1687" s="141"/>
    </row>
    <row r="1688" spans="4:4" x14ac:dyDescent="0.15">
      <c r="D1688" s="141"/>
    </row>
    <row r="1689" spans="4:4" x14ac:dyDescent="0.15">
      <c r="D1689" s="141"/>
    </row>
    <row r="1690" spans="4:4" x14ac:dyDescent="0.15">
      <c r="D1690" s="141"/>
    </row>
    <row r="1691" spans="4:4" x14ac:dyDescent="0.15">
      <c r="D1691" s="141"/>
    </row>
    <row r="1692" spans="4:4" x14ac:dyDescent="0.15">
      <c r="D1692" s="141"/>
    </row>
    <row r="1693" spans="4:4" x14ac:dyDescent="0.15">
      <c r="D1693" s="141"/>
    </row>
    <row r="1694" spans="4:4" x14ac:dyDescent="0.15">
      <c r="D1694" s="141"/>
    </row>
    <row r="1695" spans="4:4" x14ac:dyDescent="0.15">
      <c r="D1695" s="141"/>
    </row>
    <row r="1696" spans="4:4" x14ac:dyDescent="0.15">
      <c r="D1696" s="141"/>
    </row>
    <row r="1697" spans="4:4" x14ac:dyDescent="0.15">
      <c r="D1697" s="141"/>
    </row>
    <row r="1698" spans="4:4" x14ac:dyDescent="0.15">
      <c r="D1698" s="141"/>
    </row>
    <row r="1699" spans="4:4" x14ac:dyDescent="0.15">
      <c r="D1699" s="141"/>
    </row>
    <row r="1700" spans="4:4" x14ac:dyDescent="0.15">
      <c r="D1700" s="141"/>
    </row>
    <row r="1701" spans="4:4" x14ac:dyDescent="0.15">
      <c r="D1701" s="141"/>
    </row>
    <row r="1702" spans="4:4" x14ac:dyDescent="0.15">
      <c r="D1702" s="141"/>
    </row>
    <row r="1703" spans="4:4" x14ac:dyDescent="0.15">
      <c r="D1703" s="141"/>
    </row>
    <row r="1704" spans="4:4" x14ac:dyDescent="0.15">
      <c r="D1704" s="141"/>
    </row>
    <row r="1705" spans="4:4" x14ac:dyDescent="0.15">
      <c r="D1705" s="141"/>
    </row>
    <row r="1706" spans="4:4" x14ac:dyDescent="0.15">
      <c r="D1706" s="141"/>
    </row>
    <row r="1707" spans="4:4" x14ac:dyDescent="0.15">
      <c r="D1707" s="141"/>
    </row>
    <row r="1708" spans="4:4" x14ac:dyDescent="0.15">
      <c r="D1708" s="141"/>
    </row>
    <row r="1709" spans="4:4" x14ac:dyDescent="0.15">
      <c r="D1709" s="141"/>
    </row>
    <row r="1710" spans="4:4" x14ac:dyDescent="0.15">
      <c r="D1710" s="141"/>
    </row>
    <row r="1711" spans="4:4" x14ac:dyDescent="0.15">
      <c r="D1711" s="141"/>
    </row>
    <row r="1712" spans="4:4" x14ac:dyDescent="0.15">
      <c r="D1712" s="141"/>
    </row>
    <row r="1713" spans="4:4" x14ac:dyDescent="0.15">
      <c r="D1713" s="141"/>
    </row>
    <row r="1714" spans="4:4" x14ac:dyDescent="0.15">
      <c r="D1714" s="141"/>
    </row>
    <row r="1715" spans="4:4" x14ac:dyDescent="0.15">
      <c r="D1715" s="141"/>
    </row>
    <row r="1716" spans="4:4" x14ac:dyDescent="0.15">
      <c r="D1716" s="141"/>
    </row>
    <row r="1717" spans="4:4" x14ac:dyDescent="0.15">
      <c r="D1717" s="141"/>
    </row>
    <row r="1718" spans="4:4" x14ac:dyDescent="0.15">
      <c r="D1718" s="141"/>
    </row>
    <row r="1719" spans="4:4" x14ac:dyDescent="0.15">
      <c r="D1719" s="141"/>
    </row>
    <row r="1720" spans="4:4" x14ac:dyDescent="0.15">
      <c r="D1720" s="141"/>
    </row>
    <row r="1721" spans="4:4" x14ac:dyDescent="0.15">
      <c r="D1721" s="141"/>
    </row>
    <row r="1722" spans="4:4" x14ac:dyDescent="0.15">
      <c r="D1722" s="141"/>
    </row>
    <row r="1723" spans="4:4" x14ac:dyDescent="0.15">
      <c r="D1723" s="141"/>
    </row>
    <row r="1724" spans="4:4" x14ac:dyDescent="0.15">
      <c r="D1724" s="141"/>
    </row>
    <row r="1725" spans="4:4" x14ac:dyDescent="0.15">
      <c r="D1725" s="141"/>
    </row>
    <row r="1726" spans="4:4" x14ac:dyDescent="0.15">
      <c r="D1726" s="141"/>
    </row>
    <row r="1727" spans="4:4" x14ac:dyDescent="0.15">
      <c r="D1727" s="141"/>
    </row>
    <row r="1728" spans="4:4" x14ac:dyDescent="0.15">
      <c r="D1728" s="141"/>
    </row>
    <row r="1729" spans="4:4" x14ac:dyDescent="0.15">
      <c r="D1729" s="141"/>
    </row>
    <row r="1730" spans="4:4" x14ac:dyDescent="0.15">
      <c r="D1730" s="141"/>
    </row>
    <row r="1731" spans="4:4" x14ac:dyDescent="0.15">
      <c r="D1731" s="141"/>
    </row>
    <row r="1732" spans="4:4" x14ac:dyDescent="0.15">
      <c r="D1732" s="141"/>
    </row>
    <row r="1733" spans="4:4" x14ac:dyDescent="0.15">
      <c r="D1733" s="141"/>
    </row>
    <row r="1734" spans="4:4" x14ac:dyDescent="0.15">
      <c r="D1734" s="141"/>
    </row>
    <row r="1735" spans="4:4" x14ac:dyDescent="0.15">
      <c r="D1735" s="141"/>
    </row>
    <row r="1736" spans="4:4" x14ac:dyDescent="0.15">
      <c r="D1736" s="141"/>
    </row>
    <row r="1737" spans="4:4" x14ac:dyDescent="0.15">
      <c r="D1737" s="141"/>
    </row>
    <row r="1738" spans="4:4" x14ac:dyDescent="0.15">
      <c r="D1738" s="141"/>
    </row>
    <row r="1739" spans="4:4" x14ac:dyDescent="0.15">
      <c r="D1739" s="141"/>
    </row>
    <row r="1740" spans="4:4" x14ac:dyDescent="0.15">
      <c r="D1740" s="141"/>
    </row>
    <row r="1741" spans="4:4" x14ac:dyDescent="0.15">
      <c r="D1741" s="141"/>
    </row>
    <row r="1742" spans="4:4" x14ac:dyDescent="0.15">
      <c r="D1742" s="141"/>
    </row>
    <row r="1743" spans="4:4" x14ac:dyDescent="0.15">
      <c r="D1743" s="141"/>
    </row>
    <row r="1744" spans="4:4" x14ac:dyDescent="0.15">
      <c r="D1744" s="141"/>
    </row>
    <row r="1745" spans="4:4" x14ac:dyDescent="0.15">
      <c r="D1745" s="141"/>
    </row>
    <row r="1746" spans="4:4" x14ac:dyDescent="0.15">
      <c r="D1746" s="141"/>
    </row>
    <row r="1747" spans="4:4" x14ac:dyDescent="0.15">
      <c r="D1747" s="141"/>
    </row>
    <row r="1748" spans="4:4" x14ac:dyDescent="0.15">
      <c r="D1748" s="141"/>
    </row>
    <row r="1749" spans="4:4" x14ac:dyDescent="0.15">
      <c r="D1749" s="141"/>
    </row>
    <row r="1750" spans="4:4" x14ac:dyDescent="0.15">
      <c r="D1750" s="141"/>
    </row>
    <row r="1751" spans="4:4" x14ac:dyDescent="0.15">
      <c r="D1751" s="141"/>
    </row>
    <row r="1752" spans="4:4" x14ac:dyDescent="0.15">
      <c r="D1752" s="141"/>
    </row>
    <row r="1753" spans="4:4" x14ac:dyDescent="0.15">
      <c r="D1753" s="141"/>
    </row>
    <row r="1754" spans="4:4" x14ac:dyDescent="0.15">
      <c r="D1754" s="141"/>
    </row>
    <row r="1755" spans="4:4" x14ac:dyDescent="0.15">
      <c r="D1755" s="141"/>
    </row>
    <row r="1756" spans="4:4" x14ac:dyDescent="0.15">
      <c r="D1756" s="141"/>
    </row>
    <row r="1757" spans="4:4" x14ac:dyDescent="0.15">
      <c r="D1757" s="141"/>
    </row>
    <row r="1758" spans="4:4" x14ac:dyDescent="0.15">
      <c r="D1758" s="141"/>
    </row>
    <row r="1759" spans="4:4" x14ac:dyDescent="0.15">
      <c r="D1759" s="141"/>
    </row>
    <row r="1760" spans="4:4" x14ac:dyDescent="0.15">
      <c r="D1760" s="141"/>
    </row>
    <row r="1761" spans="4:4" x14ac:dyDescent="0.15">
      <c r="D1761" s="141"/>
    </row>
    <row r="1762" spans="4:4" x14ac:dyDescent="0.15">
      <c r="D1762" s="141"/>
    </row>
    <row r="1763" spans="4:4" x14ac:dyDescent="0.15">
      <c r="D1763" s="141"/>
    </row>
    <row r="1764" spans="4:4" x14ac:dyDescent="0.15">
      <c r="D1764" s="141"/>
    </row>
    <row r="1765" spans="4:4" x14ac:dyDescent="0.15">
      <c r="D1765" s="141"/>
    </row>
    <row r="1766" spans="4:4" x14ac:dyDescent="0.15">
      <c r="D1766" s="141"/>
    </row>
    <row r="1767" spans="4:4" x14ac:dyDescent="0.15">
      <c r="D1767" s="141"/>
    </row>
    <row r="1768" spans="4:4" x14ac:dyDescent="0.15">
      <c r="D1768" s="141"/>
    </row>
    <row r="1769" spans="4:4" x14ac:dyDescent="0.15">
      <c r="D1769" s="141"/>
    </row>
    <row r="1770" spans="4:4" x14ac:dyDescent="0.15">
      <c r="D1770" s="141"/>
    </row>
    <row r="1771" spans="4:4" x14ac:dyDescent="0.15">
      <c r="D1771" s="141"/>
    </row>
    <row r="1772" spans="4:4" x14ac:dyDescent="0.15">
      <c r="D1772" s="141"/>
    </row>
    <row r="1773" spans="4:4" x14ac:dyDescent="0.15">
      <c r="D1773" s="141"/>
    </row>
    <row r="1774" spans="4:4" x14ac:dyDescent="0.15">
      <c r="D1774" s="141"/>
    </row>
    <row r="1775" spans="4:4" x14ac:dyDescent="0.15">
      <c r="D1775" s="141"/>
    </row>
    <row r="1776" spans="4:4" x14ac:dyDescent="0.15">
      <c r="D1776" s="141"/>
    </row>
    <row r="1777" spans="4:4" x14ac:dyDescent="0.15">
      <c r="D1777" s="141"/>
    </row>
    <row r="1778" spans="4:4" x14ac:dyDescent="0.15">
      <c r="D1778" s="141"/>
    </row>
    <row r="1779" spans="4:4" x14ac:dyDescent="0.15">
      <c r="D1779" s="141"/>
    </row>
    <row r="1780" spans="4:4" x14ac:dyDescent="0.15">
      <c r="D1780" s="141"/>
    </row>
    <row r="1781" spans="4:4" x14ac:dyDescent="0.15">
      <c r="D1781" s="141"/>
    </row>
    <row r="1782" spans="4:4" x14ac:dyDescent="0.15">
      <c r="D1782" s="141"/>
    </row>
    <row r="1783" spans="4:4" x14ac:dyDescent="0.15">
      <c r="D1783" s="141"/>
    </row>
    <row r="1784" spans="4:4" x14ac:dyDescent="0.15">
      <c r="D1784" s="141"/>
    </row>
    <row r="1785" spans="4:4" x14ac:dyDescent="0.15">
      <c r="D1785" s="141"/>
    </row>
    <row r="1786" spans="4:4" x14ac:dyDescent="0.15">
      <c r="D1786" s="141"/>
    </row>
    <row r="1787" spans="4:4" x14ac:dyDescent="0.15">
      <c r="D1787" s="141"/>
    </row>
    <row r="1788" spans="4:4" x14ac:dyDescent="0.15">
      <c r="D1788" s="141"/>
    </row>
    <row r="1789" spans="4:4" x14ac:dyDescent="0.15">
      <c r="D1789" s="141"/>
    </row>
    <row r="1790" spans="4:4" x14ac:dyDescent="0.15">
      <c r="D1790" s="141"/>
    </row>
    <row r="1791" spans="4:4" x14ac:dyDescent="0.15">
      <c r="D1791" s="141"/>
    </row>
    <row r="1792" spans="4:4" x14ac:dyDescent="0.15">
      <c r="D1792" s="141"/>
    </row>
    <row r="1793" spans="4:4" x14ac:dyDescent="0.15">
      <c r="D1793" s="141"/>
    </row>
    <row r="1794" spans="4:4" x14ac:dyDescent="0.15">
      <c r="D1794" s="141"/>
    </row>
    <row r="1795" spans="4:4" x14ac:dyDescent="0.15">
      <c r="D1795" s="141"/>
    </row>
    <row r="1796" spans="4:4" x14ac:dyDescent="0.15">
      <c r="D1796" s="141"/>
    </row>
    <row r="1797" spans="4:4" x14ac:dyDescent="0.15">
      <c r="D1797" s="141"/>
    </row>
    <row r="1798" spans="4:4" x14ac:dyDescent="0.15">
      <c r="D1798" s="141"/>
    </row>
    <row r="1799" spans="4:4" x14ac:dyDescent="0.15">
      <c r="D1799" s="141"/>
    </row>
    <row r="1800" spans="4:4" x14ac:dyDescent="0.15">
      <c r="D1800" s="141"/>
    </row>
    <row r="1801" spans="4:4" x14ac:dyDescent="0.15">
      <c r="D1801" s="141"/>
    </row>
    <row r="1802" spans="4:4" x14ac:dyDescent="0.15">
      <c r="D1802" s="141"/>
    </row>
    <row r="1803" spans="4:4" x14ac:dyDescent="0.15">
      <c r="D1803" s="141"/>
    </row>
    <row r="1804" spans="4:4" x14ac:dyDescent="0.15">
      <c r="D1804" s="141"/>
    </row>
    <row r="1805" spans="4:4" x14ac:dyDescent="0.15">
      <c r="D1805" s="141"/>
    </row>
    <row r="1806" spans="4:4" x14ac:dyDescent="0.15">
      <c r="D1806" s="141"/>
    </row>
    <row r="1807" spans="4:4" x14ac:dyDescent="0.15">
      <c r="D1807" s="141"/>
    </row>
    <row r="1808" spans="4:4" x14ac:dyDescent="0.15">
      <c r="D1808" s="141"/>
    </row>
    <row r="1809" spans="4:4" x14ac:dyDescent="0.15">
      <c r="D1809" s="141"/>
    </row>
    <row r="1810" spans="4:4" x14ac:dyDescent="0.15">
      <c r="D1810" s="141"/>
    </row>
    <row r="1811" spans="4:4" x14ac:dyDescent="0.15">
      <c r="D1811" s="141"/>
    </row>
    <row r="1812" spans="4:4" x14ac:dyDescent="0.15">
      <c r="D1812" s="141"/>
    </row>
    <row r="1813" spans="4:4" x14ac:dyDescent="0.15">
      <c r="D1813" s="141"/>
    </row>
    <row r="1814" spans="4:4" x14ac:dyDescent="0.15">
      <c r="D1814" s="141"/>
    </row>
    <row r="1815" spans="4:4" x14ac:dyDescent="0.15">
      <c r="D1815" s="141"/>
    </row>
    <row r="1816" spans="4:4" x14ac:dyDescent="0.15">
      <c r="D1816" s="141"/>
    </row>
    <row r="1817" spans="4:4" x14ac:dyDescent="0.15">
      <c r="D1817" s="141"/>
    </row>
    <row r="1818" spans="4:4" x14ac:dyDescent="0.15">
      <c r="D1818" s="141"/>
    </row>
    <row r="1819" spans="4:4" x14ac:dyDescent="0.15">
      <c r="D1819" s="141"/>
    </row>
    <row r="1820" spans="4:4" x14ac:dyDescent="0.15">
      <c r="D1820" s="141"/>
    </row>
    <row r="1821" spans="4:4" x14ac:dyDescent="0.15">
      <c r="D1821" s="141"/>
    </row>
    <row r="1822" spans="4:4" x14ac:dyDescent="0.15">
      <c r="D1822" s="141"/>
    </row>
    <row r="1823" spans="4:4" x14ac:dyDescent="0.15">
      <c r="D1823" s="141"/>
    </row>
    <row r="1824" spans="4:4" x14ac:dyDescent="0.15">
      <c r="D1824" s="141"/>
    </row>
    <row r="1825" spans="4:4" x14ac:dyDescent="0.15">
      <c r="D1825" s="141"/>
    </row>
    <row r="1826" spans="4:4" x14ac:dyDescent="0.15">
      <c r="D1826" s="141"/>
    </row>
    <row r="1827" spans="4:4" x14ac:dyDescent="0.15">
      <c r="D1827" s="141"/>
    </row>
    <row r="1828" spans="4:4" x14ac:dyDescent="0.15">
      <c r="D1828" s="141"/>
    </row>
    <row r="1829" spans="4:4" x14ac:dyDescent="0.15">
      <c r="D1829" s="141"/>
    </row>
    <row r="1830" spans="4:4" x14ac:dyDescent="0.15">
      <c r="D1830" s="141"/>
    </row>
    <row r="1831" spans="4:4" x14ac:dyDescent="0.15">
      <c r="D1831" s="141"/>
    </row>
    <row r="1832" spans="4:4" x14ac:dyDescent="0.15">
      <c r="D1832" s="141"/>
    </row>
    <row r="1833" spans="4:4" x14ac:dyDescent="0.15">
      <c r="D1833" s="141"/>
    </row>
    <row r="1834" spans="4:4" x14ac:dyDescent="0.15">
      <c r="D1834" s="141"/>
    </row>
    <row r="1835" spans="4:4" x14ac:dyDescent="0.15">
      <c r="D1835" s="141"/>
    </row>
    <row r="1836" spans="4:4" x14ac:dyDescent="0.15">
      <c r="D1836" s="141"/>
    </row>
    <row r="1837" spans="4:4" x14ac:dyDescent="0.15">
      <c r="D1837" s="141"/>
    </row>
    <row r="1838" spans="4:4" x14ac:dyDescent="0.15">
      <c r="D1838" s="141"/>
    </row>
    <row r="1839" spans="4:4" x14ac:dyDescent="0.15">
      <c r="D1839" s="141"/>
    </row>
    <row r="1840" spans="4:4" x14ac:dyDescent="0.15">
      <c r="D1840" s="141"/>
    </row>
    <row r="1841" spans="4:4" x14ac:dyDescent="0.15">
      <c r="D1841" s="141"/>
    </row>
    <row r="1842" spans="4:4" x14ac:dyDescent="0.15">
      <c r="D1842" s="141"/>
    </row>
    <row r="1843" spans="4:4" x14ac:dyDescent="0.15">
      <c r="D1843" s="141"/>
    </row>
    <row r="1844" spans="4:4" x14ac:dyDescent="0.15">
      <c r="D1844" s="141"/>
    </row>
    <row r="1845" spans="4:4" x14ac:dyDescent="0.15">
      <c r="D1845" s="141"/>
    </row>
    <row r="1846" spans="4:4" x14ac:dyDescent="0.15">
      <c r="D1846" s="141"/>
    </row>
    <row r="1847" spans="4:4" x14ac:dyDescent="0.15">
      <c r="D1847" s="141"/>
    </row>
    <row r="1848" spans="4:4" x14ac:dyDescent="0.15">
      <c r="D1848" s="141"/>
    </row>
    <row r="1849" spans="4:4" x14ac:dyDescent="0.15">
      <c r="D1849" s="141"/>
    </row>
    <row r="1850" spans="4:4" x14ac:dyDescent="0.15">
      <c r="D1850" s="141"/>
    </row>
    <row r="1851" spans="4:4" x14ac:dyDescent="0.15">
      <c r="D1851" s="141"/>
    </row>
    <row r="1852" spans="4:4" x14ac:dyDescent="0.15">
      <c r="D1852" s="141"/>
    </row>
    <row r="1853" spans="4:4" x14ac:dyDescent="0.15">
      <c r="D1853" s="141"/>
    </row>
    <row r="1854" spans="4:4" x14ac:dyDescent="0.15">
      <c r="D1854" s="141"/>
    </row>
    <row r="1855" spans="4:4" x14ac:dyDescent="0.15">
      <c r="D1855" s="141"/>
    </row>
    <row r="1856" spans="4:4" x14ac:dyDescent="0.15">
      <c r="D1856" s="141"/>
    </row>
    <row r="1857" spans="4:4" x14ac:dyDescent="0.15">
      <c r="D1857" s="141"/>
    </row>
    <row r="1858" spans="4:4" x14ac:dyDescent="0.15">
      <c r="D1858" s="141"/>
    </row>
    <row r="1859" spans="4:4" x14ac:dyDescent="0.15">
      <c r="D1859" s="141"/>
    </row>
    <row r="1860" spans="4:4" x14ac:dyDescent="0.15">
      <c r="D1860" s="141"/>
    </row>
    <row r="1861" spans="4:4" x14ac:dyDescent="0.15">
      <c r="D1861" s="141"/>
    </row>
    <row r="1862" spans="4:4" x14ac:dyDescent="0.15">
      <c r="D1862" s="141"/>
    </row>
    <row r="1863" spans="4:4" x14ac:dyDescent="0.15">
      <c r="D1863" s="141"/>
    </row>
    <row r="1864" spans="4:4" x14ac:dyDescent="0.15">
      <c r="D1864" s="141"/>
    </row>
    <row r="1865" spans="4:4" x14ac:dyDescent="0.15">
      <c r="D1865" s="141"/>
    </row>
    <row r="1866" spans="4:4" x14ac:dyDescent="0.15">
      <c r="D1866" s="141"/>
    </row>
    <row r="1867" spans="4:4" x14ac:dyDescent="0.15">
      <c r="D1867" s="141"/>
    </row>
    <row r="1868" spans="4:4" x14ac:dyDescent="0.15">
      <c r="D1868" s="141"/>
    </row>
    <row r="1869" spans="4:4" x14ac:dyDescent="0.15">
      <c r="D1869" s="141"/>
    </row>
    <row r="1870" spans="4:4" x14ac:dyDescent="0.15">
      <c r="D1870" s="141"/>
    </row>
    <row r="1871" spans="4:4" x14ac:dyDescent="0.15">
      <c r="D1871" s="141"/>
    </row>
    <row r="1872" spans="4:4" x14ac:dyDescent="0.15">
      <c r="D1872" s="141"/>
    </row>
    <row r="1873" spans="4:4" x14ac:dyDescent="0.15">
      <c r="D1873" s="141"/>
    </row>
    <row r="1874" spans="4:4" x14ac:dyDescent="0.15">
      <c r="D1874" s="141"/>
    </row>
    <row r="1875" spans="4:4" x14ac:dyDescent="0.15">
      <c r="D1875" s="141"/>
    </row>
    <row r="1876" spans="4:4" x14ac:dyDescent="0.15">
      <c r="D1876" s="141"/>
    </row>
    <row r="1877" spans="4:4" x14ac:dyDescent="0.15">
      <c r="D1877" s="141"/>
    </row>
    <row r="1878" spans="4:4" x14ac:dyDescent="0.15">
      <c r="D1878" s="141"/>
    </row>
    <row r="1879" spans="4:4" x14ac:dyDescent="0.15">
      <c r="D1879" s="141"/>
    </row>
    <row r="1880" spans="4:4" x14ac:dyDescent="0.15">
      <c r="D1880" s="141"/>
    </row>
    <row r="1881" spans="4:4" x14ac:dyDescent="0.15">
      <c r="D1881" s="141"/>
    </row>
    <row r="1882" spans="4:4" x14ac:dyDescent="0.15">
      <c r="D1882" s="141"/>
    </row>
    <row r="1883" spans="4:4" x14ac:dyDescent="0.15">
      <c r="D1883" s="141"/>
    </row>
    <row r="1884" spans="4:4" x14ac:dyDescent="0.15">
      <c r="D1884" s="141"/>
    </row>
    <row r="1885" spans="4:4" x14ac:dyDescent="0.15">
      <c r="D1885" s="141"/>
    </row>
    <row r="1886" spans="4:4" x14ac:dyDescent="0.15">
      <c r="D1886" s="141"/>
    </row>
    <row r="1887" spans="4:4" x14ac:dyDescent="0.15">
      <c r="D1887" s="141"/>
    </row>
    <row r="1888" spans="4:4" x14ac:dyDescent="0.15">
      <c r="D1888" s="141"/>
    </row>
    <row r="1889" spans="4:4" x14ac:dyDescent="0.15">
      <c r="D1889" s="141"/>
    </row>
    <row r="1890" spans="4:4" x14ac:dyDescent="0.15">
      <c r="D1890" s="141"/>
    </row>
    <row r="1891" spans="4:4" x14ac:dyDescent="0.15">
      <c r="D1891" s="141"/>
    </row>
    <row r="1892" spans="4:4" x14ac:dyDescent="0.15">
      <c r="D1892" s="141"/>
    </row>
    <row r="1893" spans="4:4" x14ac:dyDescent="0.15">
      <c r="D1893" s="141"/>
    </row>
    <row r="1894" spans="4:4" x14ac:dyDescent="0.15">
      <c r="D1894" s="141"/>
    </row>
    <row r="1895" spans="4:4" x14ac:dyDescent="0.15">
      <c r="D1895" s="141"/>
    </row>
    <row r="1896" spans="4:4" x14ac:dyDescent="0.15">
      <c r="D1896" s="141"/>
    </row>
    <row r="1897" spans="4:4" x14ac:dyDescent="0.15">
      <c r="D1897" s="141"/>
    </row>
    <row r="1898" spans="4:4" x14ac:dyDescent="0.15">
      <c r="D1898" s="141"/>
    </row>
    <row r="1899" spans="4:4" x14ac:dyDescent="0.15">
      <c r="D1899" s="141"/>
    </row>
    <row r="1900" spans="4:4" x14ac:dyDescent="0.15">
      <c r="D1900" s="141"/>
    </row>
    <row r="1901" spans="4:4" x14ac:dyDescent="0.15">
      <c r="D1901" s="141"/>
    </row>
    <row r="1902" spans="4:4" x14ac:dyDescent="0.15">
      <c r="D1902" s="141"/>
    </row>
    <row r="1903" spans="4:4" x14ac:dyDescent="0.15">
      <c r="D1903" s="141"/>
    </row>
    <row r="1904" spans="4:4" x14ac:dyDescent="0.15">
      <c r="D1904" s="141"/>
    </row>
    <row r="1905" spans="4:4" x14ac:dyDescent="0.15">
      <c r="D1905" s="141"/>
    </row>
    <row r="1906" spans="4:4" x14ac:dyDescent="0.15">
      <c r="D1906" s="141"/>
    </row>
    <row r="1907" spans="4:4" x14ac:dyDescent="0.15">
      <c r="D1907" s="141"/>
    </row>
    <row r="1908" spans="4:4" x14ac:dyDescent="0.15">
      <c r="D1908" s="141"/>
    </row>
    <row r="1909" spans="4:4" x14ac:dyDescent="0.15">
      <c r="D1909" s="141"/>
    </row>
    <row r="1910" spans="4:4" x14ac:dyDescent="0.15">
      <c r="D1910" s="141"/>
    </row>
    <row r="1911" spans="4:4" x14ac:dyDescent="0.15">
      <c r="D1911" s="141"/>
    </row>
    <row r="1912" spans="4:4" x14ac:dyDescent="0.15">
      <c r="D1912" s="141"/>
    </row>
    <row r="1913" spans="4:4" x14ac:dyDescent="0.15">
      <c r="D1913" s="141"/>
    </row>
    <row r="1914" spans="4:4" x14ac:dyDescent="0.15">
      <c r="D1914" s="141"/>
    </row>
    <row r="1915" spans="4:4" x14ac:dyDescent="0.15">
      <c r="D1915" s="141"/>
    </row>
    <row r="1916" spans="4:4" x14ac:dyDescent="0.15">
      <c r="D1916" s="141"/>
    </row>
    <row r="1917" spans="4:4" x14ac:dyDescent="0.15">
      <c r="D1917" s="141"/>
    </row>
    <row r="1918" spans="4:4" x14ac:dyDescent="0.15">
      <c r="D1918" s="141"/>
    </row>
    <row r="1919" spans="4:4" x14ac:dyDescent="0.15">
      <c r="D1919" s="141"/>
    </row>
    <row r="1920" spans="4:4" x14ac:dyDescent="0.15">
      <c r="D1920" s="141"/>
    </row>
    <row r="1921" spans="4:4" x14ac:dyDescent="0.15">
      <c r="D1921" s="141"/>
    </row>
    <row r="1922" spans="4:4" x14ac:dyDescent="0.15">
      <c r="D1922" s="141"/>
    </row>
    <row r="1923" spans="4:4" x14ac:dyDescent="0.15">
      <c r="D1923" s="141"/>
    </row>
    <row r="1924" spans="4:4" x14ac:dyDescent="0.15">
      <c r="D1924" s="141"/>
    </row>
    <row r="1925" spans="4:4" x14ac:dyDescent="0.15">
      <c r="D1925" s="141"/>
    </row>
    <row r="1926" spans="4:4" x14ac:dyDescent="0.15">
      <c r="D1926" s="141"/>
    </row>
    <row r="1927" spans="4:4" x14ac:dyDescent="0.15">
      <c r="D1927" s="141"/>
    </row>
    <row r="1928" spans="4:4" x14ac:dyDescent="0.15">
      <c r="D1928" s="141"/>
    </row>
    <row r="1929" spans="4:4" x14ac:dyDescent="0.15">
      <c r="D1929" s="141"/>
    </row>
    <row r="1930" spans="4:4" x14ac:dyDescent="0.15">
      <c r="D1930" s="141"/>
    </row>
    <row r="1931" spans="4:4" x14ac:dyDescent="0.15">
      <c r="D1931" s="141"/>
    </row>
    <row r="1932" spans="4:4" x14ac:dyDescent="0.15">
      <c r="D1932" s="141"/>
    </row>
    <row r="1933" spans="4:4" x14ac:dyDescent="0.15">
      <c r="D1933" s="141"/>
    </row>
    <row r="1934" spans="4:4" x14ac:dyDescent="0.15">
      <c r="D1934" s="141"/>
    </row>
    <row r="1935" spans="4:4" x14ac:dyDescent="0.15">
      <c r="D1935" s="141"/>
    </row>
    <row r="1936" spans="4:4" x14ac:dyDescent="0.15">
      <c r="D1936" s="141"/>
    </row>
    <row r="1937" spans="4:4" x14ac:dyDescent="0.15">
      <c r="D1937" s="141"/>
    </row>
    <row r="1938" spans="4:4" x14ac:dyDescent="0.15">
      <c r="D1938" s="141"/>
    </row>
    <row r="1939" spans="4:4" x14ac:dyDescent="0.15">
      <c r="D1939" s="141"/>
    </row>
    <row r="1940" spans="4:4" x14ac:dyDescent="0.15">
      <c r="D1940" s="141"/>
    </row>
    <row r="1941" spans="4:4" x14ac:dyDescent="0.15">
      <c r="D1941" s="141"/>
    </row>
    <row r="1942" spans="4:4" x14ac:dyDescent="0.15">
      <c r="D1942" s="141"/>
    </row>
    <row r="1943" spans="4:4" x14ac:dyDescent="0.15">
      <c r="D1943" s="141"/>
    </row>
    <row r="1944" spans="4:4" x14ac:dyDescent="0.15">
      <c r="D1944" s="141"/>
    </row>
    <row r="1945" spans="4:4" x14ac:dyDescent="0.15">
      <c r="D1945" s="141"/>
    </row>
    <row r="1946" spans="4:4" x14ac:dyDescent="0.15">
      <c r="D1946" s="141"/>
    </row>
    <row r="1947" spans="4:4" x14ac:dyDescent="0.15">
      <c r="D1947" s="141"/>
    </row>
    <row r="1948" spans="4:4" x14ac:dyDescent="0.15">
      <c r="D1948" s="141"/>
    </row>
    <row r="1949" spans="4:4" x14ac:dyDescent="0.15">
      <c r="D1949" s="141"/>
    </row>
    <row r="1950" spans="4:4" x14ac:dyDescent="0.15">
      <c r="D1950" s="141"/>
    </row>
    <row r="1951" spans="4:4" x14ac:dyDescent="0.15">
      <c r="D1951" s="141"/>
    </row>
    <row r="1952" spans="4:4" x14ac:dyDescent="0.15">
      <c r="D1952" s="141"/>
    </row>
    <row r="1953" spans="4:4" x14ac:dyDescent="0.15">
      <c r="D1953" s="141"/>
    </row>
    <row r="1954" spans="4:4" x14ac:dyDescent="0.15">
      <c r="D1954" s="141"/>
    </row>
    <row r="1955" spans="4:4" x14ac:dyDescent="0.15">
      <c r="D1955" s="141"/>
    </row>
    <row r="1956" spans="4:4" x14ac:dyDescent="0.15">
      <c r="D1956" s="141"/>
    </row>
    <row r="1957" spans="4:4" x14ac:dyDescent="0.15">
      <c r="D1957" s="141"/>
    </row>
    <row r="1958" spans="4:4" x14ac:dyDescent="0.15">
      <c r="D1958" s="141"/>
    </row>
    <row r="1959" spans="4:4" x14ac:dyDescent="0.15">
      <c r="D1959" s="141"/>
    </row>
    <row r="1960" spans="4:4" x14ac:dyDescent="0.15">
      <c r="D1960" s="141"/>
    </row>
    <row r="1961" spans="4:4" x14ac:dyDescent="0.15">
      <c r="D1961" s="141"/>
    </row>
    <row r="1962" spans="4:4" x14ac:dyDescent="0.15">
      <c r="D1962" s="141"/>
    </row>
    <row r="1963" spans="4:4" x14ac:dyDescent="0.15">
      <c r="D1963" s="141"/>
    </row>
    <row r="1964" spans="4:4" x14ac:dyDescent="0.15">
      <c r="D1964" s="141"/>
    </row>
    <row r="1965" spans="4:4" x14ac:dyDescent="0.15">
      <c r="D1965" s="141"/>
    </row>
    <row r="1966" spans="4:4" x14ac:dyDescent="0.15">
      <c r="D1966" s="141"/>
    </row>
    <row r="1967" spans="4:4" x14ac:dyDescent="0.15">
      <c r="D1967" s="141"/>
    </row>
    <row r="1968" spans="4:4" x14ac:dyDescent="0.15">
      <c r="D1968" s="141"/>
    </row>
    <row r="1969" spans="4:4" x14ac:dyDescent="0.15">
      <c r="D1969" s="141"/>
    </row>
    <row r="1970" spans="4:4" x14ac:dyDescent="0.15">
      <c r="D1970" s="141"/>
    </row>
    <row r="1971" spans="4:4" x14ac:dyDescent="0.15">
      <c r="D1971" s="141"/>
    </row>
    <row r="1972" spans="4:4" x14ac:dyDescent="0.15">
      <c r="D1972" s="141"/>
    </row>
    <row r="1973" spans="4:4" x14ac:dyDescent="0.15">
      <c r="D1973" s="141"/>
    </row>
    <row r="1974" spans="4:4" x14ac:dyDescent="0.15">
      <c r="D1974" s="141"/>
    </row>
    <row r="1975" spans="4:4" x14ac:dyDescent="0.15">
      <c r="D1975" s="141"/>
    </row>
    <row r="1976" spans="4:4" x14ac:dyDescent="0.15">
      <c r="D1976" s="141"/>
    </row>
    <row r="1977" spans="4:4" x14ac:dyDescent="0.15">
      <c r="D1977" s="141"/>
    </row>
    <row r="1978" spans="4:4" x14ac:dyDescent="0.15">
      <c r="D1978" s="141"/>
    </row>
    <row r="1979" spans="4:4" x14ac:dyDescent="0.15">
      <c r="D1979" s="141"/>
    </row>
    <row r="1980" spans="4:4" x14ac:dyDescent="0.15">
      <c r="D1980" s="141"/>
    </row>
    <row r="1981" spans="4:4" x14ac:dyDescent="0.15">
      <c r="D1981" s="141"/>
    </row>
    <row r="1982" spans="4:4" x14ac:dyDescent="0.15">
      <c r="D1982" s="141"/>
    </row>
    <row r="1983" spans="4:4" x14ac:dyDescent="0.15">
      <c r="D1983" s="141"/>
    </row>
    <row r="1984" spans="4:4" x14ac:dyDescent="0.15">
      <c r="D1984" s="141"/>
    </row>
    <row r="1985" spans="4:4" x14ac:dyDescent="0.15">
      <c r="D1985" s="141"/>
    </row>
    <row r="1986" spans="4:4" x14ac:dyDescent="0.15">
      <c r="D1986" s="141"/>
    </row>
    <row r="1987" spans="4:4" x14ac:dyDescent="0.15">
      <c r="D1987" s="141"/>
    </row>
    <row r="1988" spans="4:4" x14ac:dyDescent="0.15">
      <c r="D1988" s="141"/>
    </row>
    <row r="1989" spans="4:4" x14ac:dyDescent="0.15">
      <c r="D1989" s="141"/>
    </row>
    <row r="1990" spans="4:4" x14ac:dyDescent="0.15">
      <c r="D1990" s="141"/>
    </row>
    <row r="1991" spans="4:4" x14ac:dyDescent="0.15">
      <c r="D1991" s="141"/>
    </row>
    <row r="1992" spans="4:4" x14ac:dyDescent="0.15">
      <c r="D1992" s="141"/>
    </row>
    <row r="1993" spans="4:4" x14ac:dyDescent="0.15">
      <c r="D1993" s="141"/>
    </row>
    <row r="1994" spans="4:4" x14ac:dyDescent="0.15">
      <c r="D1994" s="141"/>
    </row>
    <row r="1995" spans="4:4" x14ac:dyDescent="0.15">
      <c r="D1995" s="141"/>
    </row>
    <row r="1996" spans="4:4" x14ac:dyDescent="0.15">
      <c r="D1996" s="141"/>
    </row>
    <row r="1997" spans="4:4" x14ac:dyDescent="0.15">
      <c r="D1997" s="141"/>
    </row>
    <row r="1998" spans="4:4" x14ac:dyDescent="0.15">
      <c r="D1998" s="141"/>
    </row>
    <row r="1999" spans="4:4" x14ac:dyDescent="0.15">
      <c r="D1999" s="141"/>
    </row>
    <row r="2000" spans="4:4" x14ac:dyDescent="0.15">
      <c r="D2000" s="141"/>
    </row>
    <row r="2001" spans="4:4" x14ac:dyDescent="0.15">
      <c r="D2001" s="141"/>
    </row>
    <row r="2002" spans="4:4" x14ac:dyDescent="0.15">
      <c r="D2002" s="141"/>
    </row>
    <row r="2003" spans="4:4" x14ac:dyDescent="0.15">
      <c r="D2003" s="141"/>
    </row>
    <row r="2004" spans="4:4" x14ac:dyDescent="0.15">
      <c r="D2004" s="141"/>
    </row>
    <row r="2005" spans="4:4" x14ac:dyDescent="0.15">
      <c r="D2005" s="141"/>
    </row>
    <row r="2006" spans="4:4" x14ac:dyDescent="0.15">
      <c r="D2006" s="141"/>
    </row>
    <row r="2007" spans="4:4" x14ac:dyDescent="0.15">
      <c r="D2007" s="141"/>
    </row>
    <row r="2008" spans="4:4" x14ac:dyDescent="0.15">
      <c r="D2008" s="141"/>
    </row>
    <row r="2009" spans="4:4" x14ac:dyDescent="0.15">
      <c r="D2009" s="141"/>
    </row>
    <row r="2010" spans="4:4" x14ac:dyDescent="0.15">
      <c r="D2010" s="141"/>
    </row>
    <row r="2011" spans="4:4" x14ac:dyDescent="0.15">
      <c r="D2011" s="141"/>
    </row>
    <row r="2012" spans="4:4" x14ac:dyDescent="0.15">
      <c r="D2012" s="141"/>
    </row>
    <row r="2013" spans="4:4" x14ac:dyDescent="0.15">
      <c r="D2013" s="141"/>
    </row>
    <row r="2014" spans="4:4" x14ac:dyDescent="0.15">
      <c r="D2014" s="141"/>
    </row>
    <row r="2015" spans="4:4" x14ac:dyDescent="0.15">
      <c r="D2015" s="141"/>
    </row>
    <row r="2016" spans="4:4" x14ac:dyDescent="0.15">
      <c r="D2016" s="141"/>
    </row>
    <row r="2017" spans="4:4" x14ac:dyDescent="0.15">
      <c r="D2017" s="141"/>
    </row>
    <row r="2018" spans="4:4" x14ac:dyDescent="0.15">
      <c r="D2018" s="141"/>
    </row>
    <row r="2019" spans="4:4" x14ac:dyDescent="0.15">
      <c r="D2019" s="141"/>
    </row>
    <row r="2020" spans="4:4" x14ac:dyDescent="0.15">
      <c r="D2020" s="141"/>
    </row>
    <row r="2021" spans="4:4" x14ac:dyDescent="0.15">
      <c r="D2021" s="141"/>
    </row>
    <row r="2022" spans="4:4" x14ac:dyDescent="0.15">
      <c r="D2022" s="141"/>
    </row>
    <row r="2023" spans="4:4" x14ac:dyDescent="0.15">
      <c r="D2023" s="141"/>
    </row>
    <row r="2024" spans="4:4" x14ac:dyDescent="0.15">
      <c r="D2024" s="141"/>
    </row>
    <row r="2025" spans="4:4" x14ac:dyDescent="0.15">
      <c r="D2025" s="141"/>
    </row>
    <row r="2026" spans="4:4" x14ac:dyDescent="0.15">
      <c r="D2026" s="141"/>
    </row>
    <row r="2027" spans="4:4" x14ac:dyDescent="0.15">
      <c r="D2027" s="141"/>
    </row>
    <row r="2028" spans="4:4" x14ac:dyDescent="0.15">
      <c r="D2028" s="141"/>
    </row>
    <row r="2029" spans="4:4" x14ac:dyDescent="0.15">
      <c r="D2029" s="141"/>
    </row>
    <row r="2030" spans="4:4" x14ac:dyDescent="0.15">
      <c r="D2030" s="141"/>
    </row>
    <row r="2031" spans="4:4" x14ac:dyDescent="0.15">
      <c r="D2031" s="141"/>
    </row>
    <row r="2032" spans="4:4" x14ac:dyDescent="0.15">
      <c r="D2032" s="141"/>
    </row>
    <row r="2033" spans="4:4" x14ac:dyDescent="0.15">
      <c r="D2033" s="141"/>
    </row>
    <row r="2034" spans="4:4" x14ac:dyDescent="0.15">
      <c r="D2034" s="141"/>
    </row>
    <row r="2035" spans="4:4" x14ac:dyDescent="0.15">
      <c r="D2035" s="141"/>
    </row>
    <row r="2036" spans="4:4" x14ac:dyDescent="0.15">
      <c r="D2036" s="141"/>
    </row>
    <row r="2037" spans="4:4" x14ac:dyDescent="0.15">
      <c r="D2037" s="141"/>
    </row>
    <row r="2038" spans="4:4" x14ac:dyDescent="0.15">
      <c r="D2038" s="141"/>
    </row>
    <row r="2039" spans="4:4" x14ac:dyDescent="0.15">
      <c r="D2039" s="141"/>
    </row>
    <row r="2040" spans="4:4" x14ac:dyDescent="0.15">
      <c r="D2040" s="141"/>
    </row>
    <row r="2041" spans="4:4" x14ac:dyDescent="0.15">
      <c r="D2041" s="141"/>
    </row>
    <row r="2042" spans="4:4" x14ac:dyDescent="0.15">
      <c r="D2042" s="141"/>
    </row>
    <row r="2043" spans="4:4" x14ac:dyDescent="0.15">
      <c r="D2043" s="141"/>
    </row>
    <row r="2044" spans="4:4" x14ac:dyDescent="0.15">
      <c r="D2044" s="141"/>
    </row>
    <row r="2045" spans="4:4" x14ac:dyDescent="0.15">
      <c r="D2045" s="141"/>
    </row>
    <row r="2046" spans="4:4" x14ac:dyDescent="0.15">
      <c r="D2046" s="141"/>
    </row>
    <row r="2047" spans="4:4" x14ac:dyDescent="0.15">
      <c r="D2047" s="141"/>
    </row>
    <row r="2048" spans="4:4" x14ac:dyDescent="0.15">
      <c r="D2048" s="141"/>
    </row>
    <row r="2049" spans="4:4" x14ac:dyDescent="0.15">
      <c r="D2049" s="141"/>
    </row>
    <row r="2050" spans="4:4" x14ac:dyDescent="0.15">
      <c r="D2050" s="141"/>
    </row>
    <row r="2051" spans="4:4" x14ac:dyDescent="0.15">
      <c r="D2051" s="141"/>
    </row>
    <row r="2052" spans="4:4" x14ac:dyDescent="0.15">
      <c r="D2052" s="141"/>
    </row>
    <row r="2053" spans="4:4" x14ac:dyDescent="0.15">
      <c r="D2053" s="141"/>
    </row>
    <row r="2054" spans="4:4" x14ac:dyDescent="0.15">
      <c r="D2054" s="141"/>
    </row>
    <row r="2055" spans="4:4" x14ac:dyDescent="0.15">
      <c r="D2055" s="141"/>
    </row>
    <row r="2056" spans="4:4" x14ac:dyDescent="0.15">
      <c r="D2056" s="141"/>
    </row>
    <row r="2057" spans="4:4" x14ac:dyDescent="0.15">
      <c r="D2057" s="141"/>
    </row>
    <row r="2058" spans="4:4" x14ac:dyDescent="0.15">
      <c r="D2058" s="141"/>
    </row>
    <row r="2059" spans="4:4" x14ac:dyDescent="0.15">
      <c r="D2059" s="141"/>
    </row>
    <row r="2060" spans="4:4" x14ac:dyDescent="0.15">
      <c r="D2060" s="141"/>
    </row>
    <row r="2061" spans="4:4" x14ac:dyDescent="0.15">
      <c r="D2061" s="141"/>
    </row>
    <row r="2062" spans="4:4" x14ac:dyDescent="0.15">
      <c r="D2062" s="141"/>
    </row>
    <row r="2063" spans="4:4" x14ac:dyDescent="0.15">
      <c r="D2063" s="141"/>
    </row>
    <row r="2064" spans="4:4" x14ac:dyDescent="0.15">
      <c r="D2064" s="141"/>
    </row>
    <row r="2065" spans="4:4" x14ac:dyDescent="0.15">
      <c r="D2065" s="141"/>
    </row>
    <row r="2066" spans="4:4" x14ac:dyDescent="0.15">
      <c r="D2066" s="141"/>
    </row>
    <row r="2067" spans="4:4" x14ac:dyDescent="0.15">
      <c r="D2067" s="141"/>
    </row>
    <row r="2068" spans="4:4" x14ac:dyDescent="0.15">
      <c r="D2068" s="141"/>
    </row>
    <row r="2069" spans="4:4" x14ac:dyDescent="0.15">
      <c r="D2069" s="141"/>
    </row>
    <row r="2070" spans="4:4" x14ac:dyDescent="0.15">
      <c r="D2070" s="141"/>
    </row>
    <row r="2071" spans="4:4" x14ac:dyDescent="0.15">
      <c r="D2071" s="141"/>
    </row>
    <row r="2072" spans="4:4" x14ac:dyDescent="0.15">
      <c r="D2072" s="141"/>
    </row>
    <row r="2073" spans="4:4" x14ac:dyDescent="0.15">
      <c r="D2073" s="141"/>
    </row>
    <row r="2074" spans="4:4" x14ac:dyDescent="0.15">
      <c r="D2074" s="141"/>
    </row>
    <row r="2075" spans="4:4" x14ac:dyDescent="0.15">
      <c r="D2075" s="141"/>
    </row>
    <row r="2076" spans="4:4" x14ac:dyDescent="0.15">
      <c r="D2076" s="141"/>
    </row>
    <row r="2077" spans="4:4" x14ac:dyDescent="0.15">
      <c r="D2077" s="141"/>
    </row>
    <row r="2078" spans="4:4" x14ac:dyDescent="0.15">
      <c r="D2078" s="141"/>
    </row>
    <row r="2079" spans="4:4" x14ac:dyDescent="0.15">
      <c r="D2079" s="141"/>
    </row>
    <row r="2080" spans="4:4" x14ac:dyDescent="0.15">
      <c r="D2080" s="141"/>
    </row>
    <row r="2081" spans="4:4" x14ac:dyDescent="0.15">
      <c r="D2081" s="141"/>
    </row>
    <row r="2082" spans="4:4" x14ac:dyDescent="0.15">
      <c r="D2082" s="141"/>
    </row>
    <row r="2083" spans="4:4" x14ac:dyDescent="0.15">
      <c r="D2083" s="141"/>
    </row>
    <row r="2084" spans="4:4" x14ac:dyDescent="0.15">
      <c r="D2084" s="141"/>
    </row>
    <row r="2085" spans="4:4" x14ac:dyDescent="0.15">
      <c r="D2085" s="141"/>
    </row>
    <row r="2086" spans="4:4" x14ac:dyDescent="0.15">
      <c r="D2086" s="141"/>
    </row>
    <row r="2087" spans="4:4" x14ac:dyDescent="0.15">
      <c r="D2087" s="141"/>
    </row>
    <row r="2088" spans="4:4" x14ac:dyDescent="0.15">
      <c r="D2088" s="141"/>
    </row>
    <row r="2089" spans="4:4" x14ac:dyDescent="0.15">
      <c r="D2089" s="141"/>
    </row>
    <row r="2090" spans="4:4" x14ac:dyDescent="0.15">
      <c r="D2090" s="141"/>
    </row>
    <row r="2091" spans="4:4" x14ac:dyDescent="0.15">
      <c r="D2091" s="141"/>
    </row>
    <row r="2092" spans="4:4" x14ac:dyDescent="0.15">
      <c r="D2092" s="141"/>
    </row>
    <row r="2093" spans="4:4" x14ac:dyDescent="0.15">
      <c r="D2093" s="141"/>
    </row>
    <row r="2094" spans="4:4" x14ac:dyDescent="0.15">
      <c r="D2094" s="141"/>
    </row>
    <row r="2095" spans="4:4" x14ac:dyDescent="0.15">
      <c r="D2095" s="141"/>
    </row>
    <row r="2096" spans="4:4" x14ac:dyDescent="0.15">
      <c r="D2096" s="141"/>
    </row>
    <row r="2097" spans="4:4" x14ac:dyDescent="0.15">
      <c r="D2097" s="141"/>
    </row>
    <row r="2098" spans="4:4" x14ac:dyDescent="0.15">
      <c r="D2098" s="141"/>
    </row>
    <row r="2099" spans="4:4" x14ac:dyDescent="0.15">
      <c r="D2099" s="141"/>
    </row>
    <row r="2100" spans="4:4" x14ac:dyDescent="0.15">
      <c r="D2100" s="141"/>
    </row>
    <row r="2101" spans="4:4" x14ac:dyDescent="0.15">
      <c r="D2101" s="141"/>
    </row>
    <row r="2102" spans="4:4" x14ac:dyDescent="0.15">
      <c r="D2102" s="141"/>
    </row>
    <row r="2103" spans="4:4" x14ac:dyDescent="0.15">
      <c r="D2103" s="141"/>
    </row>
    <row r="2104" spans="4:4" x14ac:dyDescent="0.15">
      <c r="D2104" s="141"/>
    </row>
    <row r="2105" spans="4:4" x14ac:dyDescent="0.15">
      <c r="D2105" s="141"/>
    </row>
    <row r="2106" spans="4:4" x14ac:dyDescent="0.15">
      <c r="D2106" s="141"/>
    </row>
    <row r="2107" spans="4:4" x14ac:dyDescent="0.15">
      <c r="D2107" s="141"/>
    </row>
    <row r="2108" spans="4:4" x14ac:dyDescent="0.15">
      <c r="D2108" s="141"/>
    </row>
    <row r="2109" spans="4:4" x14ac:dyDescent="0.15">
      <c r="D2109" s="141"/>
    </row>
    <row r="2110" spans="4:4" x14ac:dyDescent="0.15">
      <c r="D2110" s="141"/>
    </row>
    <row r="2111" spans="4:4" x14ac:dyDescent="0.15">
      <c r="D2111" s="141"/>
    </row>
    <row r="2112" spans="4:4" x14ac:dyDescent="0.15">
      <c r="D2112" s="141"/>
    </row>
    <row r="2113" spans="4:4" x14ac:dyDescent="0.15">
      <c r="D2113" s="141"/>
    </row>
    <row r="2114" spans="4:4" x14ac:dyDescent="0.15">
      <c r="D2114" s="141"/>
    </row>
    <row r="2115" spans="4:4" x14ac:dyDescent="0.15">
      <c r="D2115" s="141"/>
    </row>
    <row r="2116" spans="4:4" x14ac:dyDescent="0.15">
      <c r="D2116" s="141"/>
    </row>
    <row r="2117" spans="4:4" x14ac:dyDescent="0.15">
      <c r="D2117" s="141"/>
    </row>
    <row r="2118" spans="4:4" x14ac:dyDescent="0.15">
      <c r="D2118" s="141"/>
    </row>
    <row r="2119" spans="4:4" x14ac:dyDescent="0.15">
      <c r="D2119" s="141"/>
    </row>
    <row r="2120" spans="4:4" x14ac:dyDescent="0.15">
      <c r="D2120" s="141"/>
    </row>
    <row r="2121" spans="4:4" x14ac:dyDescent="0.15">
      <c r="D2121" s="141"/>
    </row>
    <row r="2122" spans="4:4" x14ac:dyDescent="0.15">
      <c r="D2122" s="141"/>
    </row>
    <row r="2123" spans="4:4" x14ac:dyDescent="0.15">
      <c r="D2123" s="141"/>
    </row>
    <row r="2124" spans="4:4" x14ac:dyDescent="0.15">
      <c r="D2124" s="141"/>
    </row>
    <row r="2125" spans="4:4" x14ac:dyDescent="0.15">
      <c r="D2125" s="141"/>
    </row>
    <row r="2126" spans="4:4" x14ac:dyDescent="0.15">
      <c r="D2126" s="141"/>
    </row>
    <row r="2127" spans="4:4" x14ac:dyDescent="0.15">
      <c r="D2127" s="141"/>
    </row>
    <row r="2128" spans="4:4" x14ac:dyDescent="0.15">
      <c r="D2128" s="141"/>
    </row>
    <row r="2129" spans="4:4" x14ac:dyDescent="0.15">
      <c r="D2129" s="141"/>
    </row>
    <row r="2130" spans="4:4" x14ac:dyDescent="0.15">
      <c r="D2130" s="141"/>
    </row>
    <row r="2131" spans="4:4" x14ac:dyDescent="0.15">
      <c r="D2131" s="141"/>
    </row>
    <row r="2132" spans="4:4" x14ac:dyDescent="0.15">
      <c r="D2132" s="141"/>
    </row>
    <row r="2133" spans="4:4" x14ac:dyDescent="0.15">
      <c r="D2133" s="141"/>
    </row>
    <row r="2134" spans="4:4" x14ac:dyDescent="0.15">
      <c r="D2134" s="141"/>
    </row>
    <row r="2135" spans="4:4" x14ac:dyDescent="0.15">
      <c r="D2135" s="141"/>
    </row>
    <row r="2136" spans="4:4" x14ac:dyDescent="0.15">
      <c r="D2136" s="141"/>
    </row>
    <row r="2137" spans="4:4" x14ac:dyDescent="0.15">
      <c r="D2137" s="141"/>
    </row>
    <row r="2138" spans="4:4" x14ac:dyDescent="0.15">
      <c r="D2138" s="141"/>
    </row>
    <row r="2139" spans="4:4" x14ac:dyDescent="0.15">
      <c r="D2139" s="141"/>
    </row>
    <row r="2140" spans="4:4" x14ac:dyDescent="0.15">
      <c r="D2140" s="141"/>
    </row>
    <row r="2141" spans="4:4" x14ac:dyDescent="0.15">
      <c r="D2141" s="141"/>
    </row>
    <row r="2142" spans="4:4" x14ac:dyDescent="0.15">
      <c r="D2142" s="141"/>
    </row>
    <row r="2143" spans="4:4" x14ac:dyDescent="0.15">
      <c r="D2143" s="141"/>
    </row>
    <row r="2144" spans="4:4" x14ac:dyDescent="0.15">
      <c r="D2144" s="141"/>
    </row>
    <row r="2145" spans="4:4" x14ac:dyDescent="0.15">
      <c r="D2145" s="141"/>
    </row>
    <row r="2146" spans="4:4" x14ac:dyDescent="0.15">
      <c r="D2146" s="141"/>
    </row>
    <row r="2147" spans="4:4" x14ac:dyDescent="0.15">
      <c r="D2147" s="141"/>
    </row>
    <row r="2148" spans="4:4" x14ac:dyDescent="0.15">
      <c r="D2148" s="141"/>
    </row>
    <row r="2149" spans="4:4" x14ac:dyDescent="0.15">
      <c r="D2149" s="141"/>
    </row>
    <row r="2150" spans="4:4" x14ac:dyDescent="0.15">
      <c r="D2150" s="141"/>
    </row>
    <row r="2151" spans="4:4" x14ac:dyDescent="0.15">
      <c r="D2151" s="141"/>
    </row>
    <row r="2152" spans="4:4" x14ac:dyDescent="0.15">
      <c r="D2152" s="141"/>
    </row>
    <row r="2153" spans="4:4" x14ac:dyDescent="0.15">
      <c r="D2153" s="141"/>
    </row>
    <row r="2154" spans="4:4" x14ac:dyDescent="0.15">
      <c r="D2154" s="141"/>
    </row>
    <row r="2155" spans="4:4" x14ac:dyDescent="0.15">
      <c r="D2155" s="141"/>
    </row>
    <row r="2156" spans="4:4" x14ac:dyDescent="0.15">
      <c r="D2156" s="141"/>
    </row>
    <row r="2157" spans="4:4" x14ac:dyDescent="0.15">
      <c r="D2157" s="141"/>
    </row>
    <row r="2158" spans="4:4" x14ac:dyDescent="0.15">
      <c r="D2158" s="141"/>
    </row>
    <row r="2159" spans="4:4" x14ac:dyDescent="0.15">
      <c r="D2159" s="141"/>
    </row>
    <row r="2160" spans="4:4" x14ac:dyDescent="0.15">
      <c r="D2160" s="141"/>
    </row>
    <row r="2161" spans="4:4" x14ac:dyDescent="0.15">
      <c r="D2161" s="141"/>
    </row>
    <row r="2162" spans="4:4" x14ac:dyDescent="0.15">
      <c r="D2162" s="141"/>
    </row>
    <row r="2163" spans="4:4" x14ac:dyDescent="0.15">
      <c r="D2163" s="141"/>
    </row>
    <row r="2164" spans="4:4" x14ac:dyDescent="0.15">
      <c r="D2164" s="141"/>
    </row>
    <row r="2165" spans="4:4" x14ac:dyDescent="0.15">
      <c r="D2165" s="141"/>
    </row>
    <row r="2166" spans="4:4" x14ac:dyDescent="0.15">
      <c r="D2166" s="141"/>
    </row>
    <row r="2167" spans="4:4" x14ac:dyDescent="0.15">
      <c r="D2167" s="141"/>
    </row>
    <row r="2168" spans="4:4" x14ac:dyDescent="0.15">
      <c r="D2168" s="141"/>
    </row>
    <row r="2169" spans="4:4" x14ac:dyDescent="0.15">
      <c r="D2169" s="141"/>
    </row>
    <row r="2170" spans="4:4" x14ac:dyDescent="0.15">
      <c r="D2170" s="141"/>
    </row>
    <row r="2171" spans="4:4" x14ac:dyDescent="0.15">
      <c r="D2171" s="141"/>
    </row>
    <row r="2172" spans="4:4" x14ac:dyDescent="0.15">
      <c r="D2172" s="141"/>
    </row>
    <row r="2173" spans="4:4" x14ac:dyDescent="0.15">
      <c r="D2173" s="141"/>
    </row>
    <row r="2174" spans="4:4" x14ac:dyDescent="0.15">
      <c r="D2174" s="141"/>
    </row>
    <row r="2175" spans="4:4" x14ac:dyDescent="0.15">
      <c r="D2175" s="141"/>
    </row>
    <row r="2176" spans="4:4" x14ac:dyDescent="0.15">
      <c r="D2176" s="141"/>
    </row>
    <row r="2177" spans="4:4" x14ac:dyDescent="0.15">
      <c r="D2177" s="141"/>
    </row>
    <row r="2178" spans="4:4" x14ac:dyDescent="0.15">
      <c r="D2178" s="141"/>
    </row>
    <row r="2179" spans="4:4" x14ac:dyDescent="0.15">
      <c r="D2179" s="141"/>
    </row>
    <row r="2180" spans="4:4" x14ac:dyDescent="0.15">
      <c r="D2180" s="141"/>
    </row>
    <row r="2181" spans="4:4" x14ac:dyDescent="0.15">
      <c r="D2181" s="141"/>
    </row>
    <row r="2182" spans="4:4" x14ac:dyDescent="0.15">
      <c r="D2182" s="141"/>
    </row>
    <row r="2183" spans="4:4" x14ac:dyDescent="0.15">
      <c r="D2183" s="141"/>
    </row>
    <row r="2184" spans="4:4" x14ac:dyDescent="0.15">
      <c r="D2184" s="141"/>
    </row>
    <row r="2185" spans="4:4" x14ac:dyDescent="0.15">
      <c r="D2185" s="141"/>
    </row>
    <row r="2186" spans="4:4" x14ac:dyDescent="0.15">
      <c r="D2186" s="141"/>
    </row>
    <row r="2187" spans="4:4" x14ac:dyDescent="0.15">
      <c r="D2187" s="141"/>
    </row>
    <row r="2188" spans="4:4" x14ac:dyDescent="0.15">
      <c r="D2188" s="141"/>
    </row>
    <row r="2189" spans="4:4" x14ac:dyDescent="0.15">
      <c r="D2189" s="141"/>
    </row>
    <row r="2190" spans="4:4" x14ac:dyDescent="0.15">
      <c r="D2190" s="141"/>
    </row>
    <row r="2191" spans="4:4" x14ac:dyDescent="0.15">
      <c r="D2191" s="141"/>
    </row>
    <row r="2192" spans="4:4" x14ac:dyDescent="0.15">
      <c r="D2192" s="141"/>
    </row>
    <row r="2193" spans="4:4" x14ac:dyDescent="0.15">
      <c r="D2193" s="141"/>
    </row>
    <row r="2194" spans="4:4" x14ac:dyDescent="0.15">
      <c r="D2194" s="141"/>
    </row>
    <row r="2195" spans="4:4" x14ac:dyDescent="0.15">
      <c r="D2195" s="141"/>
    </row>
    <row r="2196" spans="4:4" x14ac:dyDescent="0.15">
      <c r="D2196" s="141"/>
    </row>
    <row r="2197" spans="4:4" x14ac:dyDescent="0.15">
      <c r="D2197" s="141"/>
    </row>
    <row r="2198" spans="4:4" x14ac:dyDescent="0.15">
      <c r="D2198" s="141"/>
    </row>
    <row r="2199" spans="4:4" x14ac:dyDescent="0.15">
      <c r="D2199" s="141"/>
    </row>
    <row r="2200" spans="4:4" x14ac:dyDescent="0.15">
      <c r="D2200" s="141"/>
    </row>
    <row r="2201" spans="4:4" x14ac:dyDescent="0.15">
      <c r="D2201" s="141"/>
    </row>
    <row r="2202" spans="4:4" x14ac:dyDescent="0.15">
      <c r="D2202" s="141"/>
    </row>
    <row r="2203" spans="4:4" x14ac:dyDescent="0.15">
      <c r="D2203" s="141"/>
    </row>
    <row r="2204" spans="4:4" x14ac:dyDescent="0.15">
      <c r="D2204" s="141"/>
    </row>
    <row r="2205" spans="4:4" x14ac:dyDescent="0.15">
      <c r="D2205" s="141"/>
    </row>
    <row r="2206" spans="4:4" x14ac:dyDescent="0.15">
      <c r="D2206" s="141"/>
    </row>
    <row r="2207" spans="4:4" x14ac:dyDescent="0.15">
      <c r="D2207" s="141"/>
    </row>
    <row r="2208" spans="4:4" x14ac:dyDescent="0.15">
      <c r="D2208" s="141"/>
    </row>
    <row r="2209" spans="4:4" x14ac:dyDescent="0.15">
      <c r="D2209" s="141"/>
    </row>
    <row r="2210" spans="4:4" x14ac:dyDescent="0.15">
      <c r="D2210" s="141"/>
    </row>
    <row r="2211" spans="4:4" x14ac:dyDescent="0.15">
      <c r="D2211" s="141"/>
    </row>
    <row r="2212" spans="4:4" x14ac:dyDescent="0.15">
      <c r="D2212" s="141"/>
    </row>
    <row r="2213" spans="4:4" x14ac:dyDescent="0.15">
      <c r="D2213" s="141"/>
    </row>
    <row r="2214" spans="4:4" x14ac:dyDescent="0.15">
      <c r="D2214" s="141"/>
    </row>
    <row r="2215" spans="4:4" x14ac:dyDescent="0.15">
      <c r="D2215" s="141"/>
    </row>
    <row r="2216" spans="4:4" x14ac:dyDescent="0.15">
      <c r="D2216" s="141"/>
    </row>
    <row r="2217" spans="4:4" x14ac:dyDescent="0.15">
      <c r="D2217" s="141"/>
    </row>
    <row r="2218" spans="4:4" x14ac:dyDescent="0.15">
      <c r="D2218" s="141"/>
    </row>
    <row r="2219" spans="4:4" x14ac:dyDescent="0.15">
      <c r="D2219" s="141"/>
    </row>
    <row r="2220" spans="4:4" x14ac:dyDescent="0.15">
      <c r="D2220" s="141"/>
    </row>
    <row r="2221" spans="4:4" x14ac:dyDescent="0.15">
      <c r="D2221" s="141"/>
    </row>
    <row r="2222" spans="4:4" x14ac:dyDescent="0.15">
      <c r="D2222" s="141"/>
    </row>
    <row r="2223" spans="4:4" x14ac:dyDescent="0.15">
      <c r="D2223" s="141"/>
    </row>
    <row r="2224" spans="4:4" x14ac:dyDescent="0.15">
      <c r="D2224" s="141"/>
    </row>
    <row r="2225" spans="4:4" x14ac:dyDescent="0.15">
      <c r="D2225" s="141"/>
    </row>
    <row r="2226" spans="4:4" x14ac:dyDescent="0.15">
      <c r="D2226" s="141"/>
    </row>
    <row r="2227" spans="4:4" x14ac:dyDescent="0.15">
      <c r="D2227" s="141"/>
    </row>
    <row r="2228" spans="4:4" x14ac:dyDescent="0.15">
      <c r="D2228" s="141"/>
    </row>
    <row r="2229" spans="4:4" x14ac:dyDescent="0.15">
      <c r="D2229" s="141"/>
    </row>
    <row r="2230" spans="4:4" x14ac:dyDescent="0.15">
      <c r="D2230" s="141"/>
    </row>
    <row r="2231" spans="4:4" x14ac:dyDescent="0.15">
      <c r="D2231" s="141"/>
    </row>
    <row r="2232" spans="4:4" x14ac:dyDescent="0.15">
      <c r="D2232" s="141"/>
    </row>
    <row r="2233" spans="4:4" x14ac:dyDescent="0.15">
      <c r="D2233" s="141"/>
    </row>
    <row r="2234" spans="4:4" x14ac:dyDescent="0.15">
      <c r="D2234" s="141"/>
    </row>
    <row r="2235" spans="4:4" x14ac:dyDescent="0.15">
      <c r="D2235" s="141"/>
    </row>
    <row r="2236" spans="4:4" x14ac:dyDescent="0.15">
      <c r="D2236" s="141"/>
    </row>
    <row r="2237" spans="4:4" x14ac:dyDescent="0.15">
      <c r="D2237" s="141"/>
    </row>
    <row r="2238" spans="4:4" x14ac:dyDescent="0.15">
      <c r="D2238" s="141"/>
    </row>
    <row r="2239" spans="4:4" x14ac:dyDescent="0.15">
      <c r="D2239" s="141"/>
    </row>
    <row r="2240" spans="4:4" x14ac:dyDescent="0.15">
      <c r="D2240" s="141"/>
    </row>
    <row r="2241" spans="4:4" x14ac:dyDescent="0.15">
      <c r="D2241" s="141"/>
    </row>
    <row r="2242" spans="4:4" x14ac:dyDescent="0.15">
      <c r="D2242" s="141"/>
    </row>
    <row r="2243" spans="4:4" x14ac:dyDescent="0.15">
      <c r="D2243" s="141"/>
    </row>
    <row r="2244" spans="4:4" x14ac:dyDescent="0.15">
      <c r="D2244" s="141"/>
    </row>
    <row r="2245" spans="4:4" x14ac:dyDescent="0.15">
      <c r="D2245" s="141"/>
    </row>
    <row r="2246" spans="4:4" x14ac:dyDescent="0.15">
      <c r="D2246" s="141"/>
    </row>
    <row r="2247" spans="4:4" x14ac:dyDescent="0.15">
      <c r="D2247" s="141"/>
    </row>
    <row r="2248" spans="4:4" x14ac:dyDescent="0.15">
      <c r="D2248" s="141"/>
    </row>
    <row r="2249" spans="4:4" x14ac:dyDescent="0.15">
      <c r="D2249" s="141"/>
    </row>
    <row r="2250" spans="4:4" x14ac:dyDescent="0.15">
      <c r="D2250" s="141"/>
    </row>
    <row r="2251" spans="4:4" x14ac:dyDescent="0.15">
      <c r="D2251" s="141"/>
    </row>
    <row r="2252" spans="4:4" x14ac:dyDescent="0.15">
      <c r="D2252" s="141"/>
    </row>
    <row r="2253" spans="4:4" x14ac:dyDescent="0.15">
      <c r="D2253" s="141"/>
    </row>
    <row r="2254" spans="4:4" x14ac:dyDescent="0.15">
      <c r="D2254" s="141"/>
    </row>
    <row r="2255" spans="4:4" x14ac:dyDescent="0.15">
      <c r="D2255" s="141"/>
    </row>
    <row r="2256" spans="4:4" x14ac:dyDescent="0.15">
      <c r="D2256" s="141"/>
    </row>
    <row r="2257" spans="4:4" x14ac:dyDescent="0.15">
      <c r="D2257" s="141"/>
    </row>
    <row r="2258" spans="4:4" x14ac:dyDescent="0.15">
      <c r="D2258" s="141"/>
    </row>
    <row r="2259" spans="4:4" x14ac:dyDescent="0.15">
      <c r="D2259" s="141"/>
    </row>
    <row r="2260" spans="4:4" x14ac:dyDescent="0.15">
      <c r="D2260" s="141"/>
    </row>
    <row r="2261" spans="4:4" x14ac:dyDescent="0.15">
      <c r="D2261" s="141"/>
    </row>
    <row r="2262" spans="4:4" x14ac:dyDescent="0.15">
      <c r="D2262" s="141"/>
    </row>
    <row r="2263" spans="4:4" x14ac:dyDescent="0.15">
      <c r="D2263" s="141"/>
    </row>
    <row r="2264" spans="4:4" x14ac:dyDescent="0.15">
      <c r="D2264" s="141"/>
    </row>
    <row r="2265" spans="4:4" x14ac:dyDescent="0.15">
      <c r="D2265" s="141"/>
    </row>
    <row r="2266" spans="4:4" x14ac:dyDescent="0.15">
      <c r="D2266" s="141"/>
    </row>
    <row r="2267" spans="4:4" x14ac:dyDescent="0.15">
      <c r="D2267" s="141"/>
    </row>
    <row r="2268" spans="4:4" x14ac:dyDescent="0.15">
      <c r="D2268" s="141"/>
    </row>
    <row r="2269" spans="4:4" x14ac:dyDescent="0.15">
      <c r="D2269" s="141"/>
    </row>
    <row r="2270" spans="4:4" x14ac:dyDescent="0.15">
      <c r="D2270" s="141"/>
    </row>
    <row r="2271" spans="4:4" x14ac:dyDescent="0.15">
      <c r="D2271" s="141"/>
    </row>
    <row r="2272" spans="4:4" x14ac:dyDescent="0.15">
      <c r="D2272" s="141"/>
    </row>
    <row r="2273" spans="4:4" x14ac:dyDescent="0.15">
      <c r="D2273" s="141"/>
    </row>
    <row r="2274" spans="4:4" x14ac:dyDescent="0.15">
      <c r="D2274" s="141"/>
    </row>
    <row r="2275" spans="4:4" x14ac:dyDescent="0.15">
      <c r="D2275" s="141"/>
    </row>
    <row r="2276" spans="4:4" x14ac:dyDescent="0.15">
      <c r="D2276" s="141"/>
    </row>
    <row r="2277" spans="4:4" x14ac:dyDescent="0.15">
      <c r="D2277" s="141"/>
    </row>
    <row r="2278" spans="4:4" x14ac:dyDescent="0.15">
      <c r="D2278" s="141"/>
    </row>
    <row r="2279" spans="4:4" x14ac:dyDescent="0.15">
      <c r="D2279" s="141"/>
    </row>
    <row r="2280" spans="4:4" x14ac:dyDescent="0.15">
      <c r="D2280" s="141"/>
    </row>
    <row r="2281" spans="4:4" x14ac:dyDescent="0.15">
      <c r="D2281" s="141"/>
    </row>
    <row r="2282" spans="4:4" x14ac:dyDescent="0.15">
      <c r="D2282" s="141"/>
    </row>
    <row r="2283" spans="4:4" x14ac:dyDescent="0.15">
      <c r="D2283" s="141"/>
    </row>
    <row r="2284" spans="4:4" x14ac:dyDescent="0.15">
      <c r="D2284" s="141"/>
    </row>
    <row r="2285" spans="4:4" x14ac:dyDescent="0.15">
      <c r="D2285" s="141"/>
    </row>
    <row r="2286" spans="4:4" x14ac:dyDescent="0.15">
      <c r="D2286" s="141"/>
    </row>
    <row r="2287" spans="4:4" x14ac:dyDescent="0.15">
      <c r="D2287" s="141"/>
    </row>
    <row r="2288" spans="4:4" x14ac:dyDescent="0.15">
      <c r="D2288" s="141"/>
    </row>
    <row r="2289" spans="4:4" x14ac:dyDescent="0.15">
      <c r="D2289" s="141"/>
    </row>
    <row r="2290" spans="4:4" x14ac:dyDescent="0.15">
      <c r="D2290" s="141"/>
    </row>
    <row r="2291" spans="4:4" x14ac:dyDescent="0.15">
      <c r="D2291" s="141"/>
    </row>
    <row r="2292" spans="4:4" x14ac:dyDescent="0.15">
      <c r="D2292" s="141"/>
    </row>
    <row r="2293" spans="4:4" x14ac:dyDescent="0.15">
      <c r="D2293" s="141"/>
    </row>
    <row r="2294" spans="4:4" x14ac:dyDescent="0.15">
      <c r="D2294" s="141"/>
    </row>
    <row r="2295" spans="4:4" x14ac:dyDescent="0.15">
      <c r="D2295" s="141"/>
    </row>
    <row r="2296" spans="4:4" x14ac:dyDescent="0.15">
      <c r="D2296" s="141"/>
    </row>
    <row r="2297" spans="4:4" x14ac:dyDescent="0.15">
      <c r="D2297" s="141"/>
    </row>
    <row r="2298" spans="4:4" x14ac:dyDescent="0.15">
      <c r="D2298" s="141"/>
    </row>
    <row r="2299" spans="4:4" x14ac:dyDescent="0.15">
      <c r="D2299" s="141"/>
    </row>
    <row r="2300" spans="4:4" x14ac:dyDescent="0.15">
      <c r="D2300" s="141"/>
    </row>
    <row r="2301" spans="4:4" x14ac:dyDescent="0.15">
      <c r="D2301" s="141"/>
    </row>
    <row r="2302" spans="4:4" x14ac:dyDescent="0.15">
      <c r="D2302" s="141"/>
    </row>
    <row r="2303" spans="4:4" x14ac:dyDescent="0.15">
      <c r="D2303" s="141"/>
    </row>
    <row r="2304" spans="4:4" x14ac:dyDescent="0.15">
      <c r="D2304" s="141"/>
    </row>
    <row r="2305" spans="4:4" x14ac:dyDescent="0.15">
      <c r="D2305" s="141"/>
    </row>
    <row r="2306" spans="4:4" x14ac:dyDescent="0.15">
      <c r="D2306" s="141"/>
    </row>
    <row r="2307" spans="4:4" x14ac:dyDescent="0.15">
      <c r="D2307" s="141"/>
    </row>
    <row r="2308" spans="4:4" x14ac:dyDescent="0.15">
      <c r="D2308" s="141"/>
    </row>
    <row r="2309" spans="4:4" x14ac:dyDescent="0.15">
      <c r="D2309" s="141"/>
    </row>
    <row r="2310" spans="4:4" x14ac:dyDescent="0.15">
      <c r="D2310" s="141"/>
    </row>
    <row r="2311" spans="4:4" x14ac:dyDescent="0.15">
      <c r="D2311" s="141"/>
    </row>
    <row r="2312" spans="4:4" x14ac:dyDescent="0.15">
      <c r="D2312" s="141"/>
    </row>
    <row r="2313" spans="4:4" x14ac:dyDescent="0.15">
      <c r="D2313" s="141"/>
    </row>
    <row r="2314" spans="4:4" x14ac:dyDescent="0.15">
      <c r="D2314" s="141"/>
    </row>
    <row r="2315" spans="4:4" x14ac:dyDescent="0.15">
      <c r="D2315" s="141"/>
    </row>
    <row r="2316" spans="4:4" x14ac:dyDescent="0.15">
      <c r="D2316" s="141"/>
    </row>
    <row r="2317" spans="4:4" x14ac:dyDescent="0.15">
      <c r="D2317" s="141"/>
    </row>
    <row r="2318" spans="4:4" x14ac:dyDescent="0.15">
      <c r="D2318" s="141"/>
    </row>
    <row r="2319" spans="4:4" x14ac:dyDescent="0.15">
      <c r="D2319" s="141"/>
    </row>
    <row r="2320" spans="4:4" x14ac:dyDescent="0.15">
      <c r="D2320" s="141"/>
    </row>
    <row r="2321" spans="4:4" x14ac:dyDescent="0.15">
      <c r="D2321" s="141"/>
    </row>
    <row r="2322" spans="4:4" x14ac:dyDescent="0.15">
      <c r="D2322" s="141"/>
    </row>
    <row r="2323" spans="4:4" x14ac:dyDescent="0.15">
      <c r="D2323" s="141"/>
    </row>
    <row r="2324" spans="4:4" x14ac:dyDescent="0.15">
      <c r="D2324" s="141"/>
    </row>
    <row r="2325" spans="4:4" x14ac:dyDescent="0.15">
      <c r="D2325" s="141"/>
    </row>
    <row r="2326" spans="4:4" x14ac:dyDescent="0.15">
      <c r="D2326" s="141"/>
    </row>
    <row r="2327" spans="4:4" x14ac:dyDescent="0.15">
      <c r="D2327" s="141"/>
    </row>
    <row r="2328" spans="4:4" x14ac:dyDescent="0.15">
      <c r="D2328" s="141"/>
    </row>
    <row r="2329" spans="4:4" x14ac:dyDescent="0.15">
      <c r="D2329" s="141"/>
    </row>
    <row r="2330" spans="4:4" x14ac:dyDescent="0.15">
      <c r="D2330" s="141"/>
    </row>
    <row r="2331" spans="4:4" x14ac:dyDescent="0.15">
      <c r="D2331" s="141"/>
    </row>
    <row r="2332" spans="4:4" x14ac:dyDescent="0.15">
      <c r="D2332" s="141"/>
    </row>
    <row r="2333" spans="4:4" x14ac:dyDescent="0.15">
      <c r="D2333" s="141"/>
    </row>
    <row r="2334" spans="4:4" x14ac:dyDescent="0.15">
      <c r="D2334" s="141"/>
    </row>
    <row r="2335" spans="4:4" x14ac:dyDescent="0.15">
      <c r="D2335" s="141"/>
    </row>
    <row r="2336" spans="4:4" x14ac:dyDescent="0.15">
      <c r="D2336" s="141"/>
    </row>
    <row r="2337" spans="4:4" x14ac:dyDescent="0.15">
      <c r="D2337" s="141"/>
    </row>
    <row r="2338" spans="4:4" x14ac:dyDescent="0.15">
      <c r="D2338" s="141"/>
    </row>
    <row r="2339" spans="4:4" x14ac:dyDescent="0.15">
      <c r="D2339" s="141"/>
    </row>
    <row r="2340" spans="4:4" x14ac:dyDescent="0.15">
      <c r="D2340" s="141"/>
    </row>
    <row r="2341" spans="4:4" x14ac:dyDescent="0.15">
      <c r="D2341" s="141"/>
    </row>
    <row r="2342" spans="4:4" x14ac:dyDescent="0.15">
      <c r="D2342" s="141"/>
    </row>
    <row r="2343" spans="4:4" x14ac:dyDescent="0.15">
      <c r="D2343" s="141"/>
    </row>
    <row r="2344" spans="4:4" x14ac:dyDescent="0.15">
      <c r="D2344" s="141"/>
    </row>
    <row r="2345" spans="4:4" x14ac:dyDescent="0.15">
      <c r="D2345" s="141"/>
    </row>
    <row r="2346" spans="4:4" x14ac:dyDescent="0.15">
      <c r="D2346" s="141"/>
    </row>
    <row r="2347" spans="4:4" x14ac:dyDescent="0.15">
      <c r="D2347" s="141"/>
    </row>
    <row r="2348" spans="4:4" x14ac:dyDescent="0.15">
      <c r="D2348" s="141"/>
    </row>
    <row r="2349" spans="4:4" x14ac:dyDescent="0.15">
      <c r="D2349" s="141"/>
    </row>
    <row r="2350" spans="4:4" x14ac:dyDescent="0.15">
      <c r="D2350" s="141"/>
    </row>
    <row r="2351" spans="4:4" x14ac:dyDescent="0.15">
      <c r="D2351" s="141"/>
    </row>
    <row r="2352" spans="4:4" x14ac:dyDescent="0.15">
      <c r="D2352" s="141"/>
    </row>
    <row r="2353" spans="4:4" x14ac:dyDescent="0.15">
      <c r="D2353" s="141"/>
    </row>
    <row r="2354" spans="4:4" x14ac:dyDescent="0.15">
      <c r="D2354" s="141"/>
    </row>
    <row r="2355" spans="4:4" x14ac:dyDescent="0.15">
      <c r="D2355" s="141"/>
    </row>
    <row r="2356" spans="4:4" x14ac:dyDescent="0.15">
      <c r="D2356" s="141"/>
    </row>
    <row r="2357" spans="4:4" x14ac:dyDescent="0.15">
      <c r="D2357" s="141"/>
    </row>
    <row r="2358" spans="4:4" x14ac:dyDescent="0.15">
      <c r="D2358" s="141"/>
    </row>
    <row r="2359" spans="4:4" x14ac:dyDescent="0.15">
      <c r="D2359" s="141"/>
    </row>
    <row r="2360" spans="4:4" x14ac:dyDescent="0.15">
      <c r="D2360" s="141"/>
    </row>
    <row r="2361" spans="4:4" x14ac:dyDescent="0.15">
      <c r="D2361" s="141"/>
    </row>
    <row r="2362" spans="4:4" x14ac:dyDescent="0.15">
      <c r="D2362" s="141"/>
    </row>
    <row r="2363" spans="4:4" x14ac:dyDescent="0.15">
      <c r="D2363" s="141"/>
    </row>
    <row r="2364" spans="4:4" x14ac:dyDescent="0.15">
      <c r="D2364" s="141"/>
    </row>
    <row r="2365" spans="4:4" x14ac:dyDescent="0.15">
      <c r="D2365" s="141"/>
    </row>
    <row r="2366" spans="4:4" x14ac:dyDescent="0.15">
      <c r="D2366" s="141"/>
    </row>
    <row r="2367" spans="4:4" x14ac:dyDescent="0.15">
      <c r="D2367" s="141"/>
    </row>
    <row r="2368" spans="4:4" x14ac:dyDescent="0.15">
      <c r="D2368" s="141"/>
    </row>
    <row r="2369" spans="4:4" x14ac:dyDescent="0.15">
      <c r="D2369" s="141"/>
    </row>
    <row r="2370" spans="4:4" x14ac:dyDescent="0.15">
      <c r="D2370" s="141"/>
    </row>
    <row r="2371" spans="4:4" x14ac:dyDescent="0.15">
      <c r="D2371" s="141"/>
    </row>
    <row r="2372" spans="4:4" x14ac:dyDescent="0.15">
      <c r="D2372" s="141"/>
    </row>
    <row r="2373" spans="4:4" x14ac:dyDescent="0.15">
      <c r="D2373" s="141"/>
    </row>
    <row r="2374" spans="4:4" x14ac:dyDescent="0.15">
      <c r="D2374" s="141"/>
    </row>
    <row r="2375" spans="4:4" x14ac:dyDescent="0.15">
      <c r="D2375" s="141"/>
    </row>
    <row r="2376" spans="4:4" x14ac:dyDescent="0.15">
      <c r="D2376" s="141"/>
    </row>
    <row r="2377" spans="4:4" x14ac:dyDescent="0.15">
      <c r="D2377" s="141"/>
    </row>
    <row r="2378" spans="4:4" x14ac:dyDescent="0.15">
      <c r="D2378" s="141"/>
    </row>
    <row r="2379" spans="4:4" x14ac:dyDescent="0.15">
      <c r="D2379" s="141"/>
    </row>
    <row r="2380" spans="4:4" x14ac:dyDescent="0.15">
      <c r="D2380" s="141"/>
    </row>
    <row r="2381" spans="4:4" x14ac:dyDescent="0.15">
      <c r="D2381" s="141"/>
    </row>
    <row r="2382" spans="4:4" x14ac:dyDescent="0.15">
      <c r="D2382" s="141"/>
    </row>
    <row r="2383" spans="4:4" x14ac:dyDescent="0.15">
      <c r="D2383" s="141"/>
    </row>
    <row r="2384" spans="4:4" x14ac:dyDescent="0.15">
      <c r="D2384" s="141"/>
    </row>
    <row r="2385" spans="4:4" x14ac:dyDescent="0.15">
      <c r="D2385" s="141"/>
    </row>
    <row r="2386" spans="4:4" x14ac:dyDescent="0.15">
      <c r="D2386" s="141"/>
    </row>
    <row r="2387" spans="4:4" x14ac:dyDescent="0.15">
      <c r="D2387" s="141"/>
    </row>
    <row r="2388" spans="4:4" x14ac:dyDescent="0.15">
      <c r="D2388" s="141"/>
    </row>
    <row r="2389" spans="4:4" x14ac:dyDescent="0.15">
      <c r="D2389" s="141"/>
    </row>
    <row r="2390" spans="4:4" x14ac:dyDescent="0.15">
      <c r="D2390" s="141"/>
    </row>
    <row r="2391" spans="4:4" x14ac:dyDescent="0.15">
      <c r="D2391" s="141"/>
    </row>
    <row r="2392" spans="4:4" x14ac:dyDescent="0.15">
      <c r="D2392" s="141"/>
    </row>
    <row r="2393" spans="4:4" x14ac:dyDescent="0.15">
      <c r="D2393" s="141"/>
    </row>
    <row r="2394" spans="4:4" x14ac:dyDescent="0.15">
      <c r="D2394" s="141"/>
    </row>
    <row r="2395" spans="4:4" x14ac:dyDescent="0.15">
      <c r="D2395" s="141"/>
    </row>
    <row r="2396" spans="4:4" x14ac:dyDescent="0.15">
      <c r="D2396" s="141"/>
    </row>
    <row r="2397" spans="4:4" x14ac:dyDescent="0.15">
      <c r="D2397" s="141"/>
    </row>
    <row r="2398" spans="4:4" x14ac:dyDescent="0.15">
      <c r="D2398" s="141"/>
    </row>
    <row r="2399" spans="4:4" x14ac:dyDescent="0.15">
      <c r="D2399" s="141"/>
    </row>
    <row r="2400" spans="4:4" x14ac:dyDescent="0.15">
      <c r="D2400" s="141"/>
    </row>
    <row r="2401" spans="4:4" x14ac:dyDescent="0.15">
      <c r="D2401" s="141"/>
    </row>
    <row r="2402" spans="4:4" x14ac:dyDescent="0.15">
      <c r="D2402" s="141"/>
    </row>
    <row r="2403" spans="4:4" x14ac:dyDescent="0.15">
      <c r="D2403" s="141"/>
    </row>
    <row r="2404" spans="4:4" x14ac:dyDescent="0.15">
      <c r="D2404" s="141"/>
    </row>
    <row r="2405" spans="4:4" x14ac:dyDescent="0.15">
      <c r="D2405" s="141"/>
    </row>
    <row r="2406" spans="4:4" x14ac:dyDescent="0.15">
      <c r="D2406" s="141"/>
    </row>
    <row r="2407" spans="4:4" x14ac:dyDescent="0.15">
      <c r="D2407" s="141"/>
    </row>
    <row r="2408" spans="4:4" x14ac:dyDescent="0.15">
      <c r="D2408" s="141"/>
    </row>
    <row r="2409" spans="4:4" x14ac:dyDescent="0.15">
      <c r="D2409" s="141"/>
    </row>
    <row r="2410" spans="4:4" x14ac:dyDescent="0.15">
      <c r="D2410" s="141"/>
    </row>
    <row r="2411" spans="4:4" x14ac:dyDescent="0.15">
      <c r="D2411" s="141"/>
    </row>
    <row r="2412" spans="4:4" x14ac:dyDescent="0.15">
      <c r="D2412" s="141"/>
    </row>
    <row r="2413" spans="4:4" x14ac:dyDescent="0.15">
      <c r="D2413" s="141"/>
    </row>
    <row r="2414" spans="4:4" x14ac:dyDescent="0.15">
      <c r="D2414" s="141"/>
    </row>
    <row r="2415" spans="4:4" x14ac:dyDescent="0.15">
      <c r="D2415" s="141"/>
    </row>
    <row r="2416" spans="4:4" x14ac:dyDescent="0.15">
      <c r="D2416" s="141"/>
    </row>
    <row r="2417" spans="4:4" x14ac:dyDescent="0.15">
      <c r="D2417" s="141"/>
    </row>
    <row r="2418" spans="4:4" x14ac:dyDescent="0.15">
      <c r="D2418" s="141"/>
    </row>
    <row r="2419" spans="4:4" x14ac:dyDescent="0.15">
      <c r="D2419" s="141"/>
    </row>
    <row r="2420" spans="4:4" x14ac:dyDescent="0.15">
      <c r="D2420" s="141"/>
    </row>
    <row r="2421" spans="4:4" x14ac:dyDescent="0.15">
      <c r="D2421" s="141"/>
    </row>
    <row r="2422" spans="4:4" x14ac:dyDescent="0.15">
      <c r="D2422" s="141"/>
    </row>
    <row r="2423" spans="4:4" x14ac:dyDescent="0.15">
      <c r="D2423" s="141"/>
    </row>
    <row r="2424" spans="4:4" x14ac:dyDescent="0.15">
      <c r="D2424" s="141"/>
    </row>
    <row r="2425" spans="4:4" x14ac:dyDescent="0.15">
      <c r="D2425" s="141"/>
    </row>
    <row r="2426" spans="4:4" x14ac:dyDescent="0.15">
      <c r="D2426" s="141"/>
    </row>
    <row r="2427" spans="4:4" x14ac:dyDescent="0.15">
      <c r="D2427" s="141"/>
    </row>
    <row r="2428" spans="4:4" x14ac:dyDescent="0.15">
      <c r="D2428" s="141"/>
    </row>
    <row r="2429" spans="4:4" x14ac:dyDescent="0.15">
      <c r="D2429" s="141"/>
    </row>
    <row r="2430" spans="4:4" x14ac:dyDescent="0.15">
      <c r="D2430" s="141"/>
    </row>
    <row r="2431" spans="4:4" x14ac:dyDescent="0.15">
      <c r="D2431" s="141"/>
    </row>
    <row r="2432" spans="4:4" x14ac:dyDescent="0.15">
      <c r="D2432" s="141"/>
    </row>
    <row r="2433" spans="4:4" x14ac:dyDescent="0.15">
      <c r="D2433" s="141"/>
    </row>
    <row r="2434" spans="4:4" x14ac:dyDescent="0.15">
      <c r="D2434" s="141"/>
    </row>
    <row r="2435" spans="4:4" x14ac:dyDescent="0.15">
      <c r="D2435" s="141"/>
    </row>
    <row r="2436" spans="4:4" x14ac:dyDescent="0.15">
      <c r="D2436" s="141"/>
    </row>
    <row r="2437" spans="4:4" x14ac:dyDescent="0.15">
      <c r="D2437" s="141"/>
    </row>
    <row r="2438" spans="4:4" x14ac:dyDescent="0.15">
      <c r="D2438" s="141"/>
    </row>
    <row r="2439" spans="4:4" x14ac:dyDescent="0.15">
      <c r="D2439" s="141"/>
    </row>
    <row r="2440" spans="4:4" x14ac:dyDescent="0.15">
      <c r="D2440" s="141"/>
    </row>
    <row r="2441" spans="4:4" x14ac:dyDescent="0.15">
      <c r="D2441" s="141"/>
    </row>
    <row r="2442" spans="4:4" x14ac:dyDescent="0.15">
      <c r="D2442" s="141"/>
    </row>
    <row r="2443" spans="4:4" x14ac:dyDescent="0.15">
      <c r="D2443" s="141"/>
    </row>
    <row r="2444" spans="4:4" x14ac:dyDescent="0.15">
      <c r="D2444" s="141"/>
    </row>
    <row r="2445" spans="4:4" x14ac:dyDescent="0.15">
      <c r="D2445" s="141"/>
    </row>
    <row r="2446" spans="4:4" x14ac:dyDescent="0.15">
      <c r="D2446" s="141"/>
    </row>
    <row r="2447" spans="4:4" x14ac:dyDescent="0.15">
      <c r="D2447" s="141"/>
    </row>
    <row r="2448" spans="4:4" x14ac:dyDescent="0.15">
      <c r="D2448" s="141"/>
    </row>
    <row r="2449" spans="4:4" x14ac:dyDescent="0.15">
      <c r="D2449" s="141"/>
    </row>
    <row r="2450" spans="4:4" x14ac:dyDescent="0.15">
      <c r="D2450" s="141"/>
    </row>
    <row r="2451" spans="4:4" x14ac:dyDescent="0.15">
      <c r="D2451" s="141"/>
    </row>
    <row r="2452" spans="4:4" x14ac:dyDescent="0.15">
      <c r="D2452" s="141"/>
    </row>
    <row r="2453" spans="4:4" x14ac:dyDescent="0.15">
      <c r="D2453" s="141"/>
    </row>
    <row r="2454" spans="4:4" x14ac:dyDescent="0.15">
      <c r="D2454" s="141"/>
    </row>
    <row r="2455" spans="4:4" x14ac:dyDescent="0.15">
      <c r="D2455" s="141"/>
    </row>
    <row r="2456" spans="4:4" x14ac:dyDescent="0.15">
      <c r="D2456" s="141"/>
    </row>
    <row r="2457" spans="4:4" x14ac:dyDescent="0.15">
      <c r="D2457" s="141"/>
    </row>
    <row r="2458" spans="4:4" x14ac:dyDescent="0.15">
      <c r="D2458" s="141"/>
    </row>
    <row r="2459" spans="4:4" x14ac:dyDescent="0.15">
      <c r="D2459" s="141"/>
    </row>
    <row r="2460" spans="4:4" x14ac:dyDescent="0.15">
      <c r="D2460" s="141"/>
    </row>
    <row r="2461" spans="4:4" x14ac:dyDescent="0.15">
      <c r="D2461" s="141"/>
    </row>
    <row r="2462" spans="4:4" x14ac:dyDescent="0.15">
      <c r="D2462" s="141"/>
    </row>
    <row r="2463" spans="4:4" x14ac:dyDescent="0.15">
      <c r="D2463" s="141"/>
    </row>
    <row r="2464" spans="4:4" x14ac:dyDescent="0.15">
      <c r="D2464" s="141"/>
    </row>
    <row r="2465" spans="4:4" x14ac:dyDescent="0.15">
      <c r="D2465" s="141"/>
    </row>
    <row r="2466" spans="4:4" x14ac:dyDescent="0.15">
      <c r="D2466" s="141"/>
    </row>
    <row r="2467" spans="4:4" x14ac:dyDescent="0.15">
      <c r="D2467" s="141"/>
    </row>
    <row r="2468" spans="4:4" x14ac:dyDescent="0.15">
      <c r="D2468" s="141"/>
    </row>
    <row r="2469" spans="4:4" x14ac:dyDescent="0.15">
      <c r="D2469" s="141"/>
    </row>
    <row r="2470" spans="4:4" x14ac:dyDescent="0.15">
      <c r="D2470" s="141"/>
    </row>
    <row r="2471" spans="4:4" x14ac:dyDescent="0.15">
      <c r="D2471" s="141"/>
    </row>
    <row r="2472" spans="4:4" x14ac:dyDescent="0.15">
      <c r="D2472" s="141"/>
    </row>
    <row r="2473" spans="4:4" x14ac:dyDescent="0.15">
      <c r="D2473" s="141"/>
    </row>
    <row r="2474" spans="4:4" x14ac:dyDescent="0.15">
      <c r="D2474" s="141"/>
    </row>
    <row r="2475" spans="4:4" x14ac:dyDescent="0.15">
      <c r="D2475" s="141"/>
    </row>
    <row r="2476" spans="4:4" x14ac:dyDescent="0.15">
      <c r="D2476" s="141"/>
    </row>
    <row r="2477" spans="4:4" x14ac:dyDescent="0.15">
      <c r="D2477" s="141"/>
    </row>
    <row r="2478" spans="4:4" x14ac:dyDescent="0.15">
      <c r="D2478" s="141"/>
    </row>
    <row r="2479" spans="4:4" x14ac:dyDescent="0.15">
      <c r="D2479" s="141"/>
    </row>
    <row r="2480" spans="4:4" x14ac:dyDescent="0.15">
      <c r="D2480" s="141"/>
    </row>
    <row r="2481" spans="4:4" x14ac:dyDescent="0.15">
      <c r="D2481" s="141"/>
    </row>
    <row r="2482" spans="4:4" x14ac:dyDescent="0.15">
      <c r="D2482" s="141"/>
    </row>
    <row r="2483" spans="4:4" x14ac:dyDescent="0.15">
      <c r="D2483" s="141"/>
    </row>
    <row r="2484" spans="4:4" x14ac:dyDescent="0.15">
      <c r="D2484" s="141"/>
    </row>
    <row r="2485" spans="4:4" x14ac:dyDescent="0.15">
      <c r="D2485" s="141"/>
    </row>
    <row r="2486" spans="4:4" x14ac:dyDescent="0.15">
      <c r="D2486" s="141"/>
    </row>
    <row r="2487" spans="4:4" x14ac:dyDescent="0.15">
      <c r="D2487" s="141"/>
    </row>
    <row r="2488" spans="4:4" x14ac:dyDescent="0.15">
      <c r="D2488" s="141"/>
    </row>
    <row r="2489" spans="4:4" x14ac:dyDescent="0.15">
      <c r="D2489" s="141"/>
    </row>
    <row r="2490" spans="4:4" x14ac:dyDescent="0.15">
      <c r="D2490" s="141"/>
    </row>
    <row r="2491" spans="4:4" x14ac:dyDescent="0.15">
      <c r="D2491" s="141"/>
    </row>
    <row r="2492" spans="4:4" x14ac:dyDescent="0.15">
      <c r="D2492" s="141"/>
    </row>
    <row r="2493" spans="4:4" x14ac:dyDescent="0.15">
      <c r="D2493" s="141"/>
    </row>
    <row r="2494" spans="4:4" x14ac:dyDescent="0.15">
      <c r="D2494" s="141"/>
    </row>
    <row r="2495" spans="4:4" x14ac:dyDescent="0.15">
      <c r="D2495" s="141"/>
    </row>
    <row r="2496" spans="4:4" x14ac:dyDescent="0.15">
      <c r="D2496" s="141"/>
    </row>
    <row r="2497" spans="4:4" x14ac:dyDescent="0.15">
      <c r="D2497" s="141"/>
    </row>
    <row r="2498" spans="4:4" x14ac:dyDescent="0.15">
      <c r="D2498" s="141"/>
    </row>
    <row r="2499" spans="4:4" x14ac:dyDescent="0.15">
      <c r="D2499" s="141"/>
    </row>
    <row r="2500" spans="4:4" x14ac:dyDescent="0.15">
      <c r="D2500" s="141"/>
    </row>
    <row r="2501" spans="4:4" x14ac:dyDescent="0.15">
      <c r="D2501" s="141"/>
    </row>
    <row r="2502" spans="4:4" x14ac:dyDescent="0.15">
      <c r="D2502" s="141"/>
    </row>
    <row r="2503" spans="4:4" x14ac:dyDescent="0.15">
      <c r="D2503" s="141"/>
    </row>
    <row r="2504" spans="4:4" x14ac:dyDescent="0.15">
      <c r="D2504" s="141"/>
    </row>
    <row r="2505" spans="4:4" x14ac:dyDescent="0.15">
      <c r="D2505" s="141"/>
    </row>
    <row r="2506" spans="4:4" x14ac:dyDescent="0.15">
      <c r="D2506" s="141"/>
    </row>
    <row r="2507" spans="4:4" x14ac:dyDescent="0.15">
      <c r="D2507" s="141"/>
    </row>
    <row r="2508" spans="4:4" x14ac:dyDescent="0.15">
      <c r="D2508" s="141"/>
    </row>
    <row r="2509" spans="4:4" x14ac:dyDescent="0.15">
      <c r="D2509" s="141"/>
    </row>
    <row r="2510" spans="4:4" x14ac:dyDescent="0.15">
      <c r="D2510" s="141"/>
    </row>
    <row r="2511" spans="4:4" x14ac:dyDescent="0.15">
      <c r="D2511" s="141"/>
    </row>
    <row r="2512" spans="4:4" x14ac:dyDescent="0.15">
      <c r="D2512" s="141"/>
    </row>
    <row r="2513" spans="4:4" x14ac:dyDescent="0.15">
      <c r="D2513" s="141"/>
    </row>
    <row r="2514" spans="4:4" x14ac:dyDescent="0.15">
      <c r="D2514" s="141"/>
    </row>
    <row r="2515" spans="4:4" x14ac:dyDescent="0.15">
      <c r="D2515" s="141"/>
    </row>
    <row r="2516" spans="4:4" x14ac:dyDescent="0.15">
      <c r="D2516" s="141"/>
    </row>
    <row r="2517" spans="4:4" x14ac:dyDescent="0.15">
      <c r="D2517" s="141"/>
    </row>
    <row r="2518" spans="4:4" x14ac:dyDescent="0.15">
      <c r="D2518" s="141"/>
    </row>
    <row r="2519" spans="4:4" x14ac:dyDescent="0.15">
      <c r="D2519" s="141"/>
    </row>
    <row r="2520" spans="4:4" x14ac:dyDescent="0.15">
      <c r="D2520" s="141"/>
    </row>
    <row r="2521" spans="4:4" x14ac:dyDescent="0.15">
      <c r="D2521" s="141"/>
    </row>
    <row r="2522" spans="4:4" x14ac:dyDescent="0.15">
      <c r="D2522" s="141"/>
    </row>
    <row r="2523" spans="4:4" x14ac:dyDescent="0.15">
      <c r="D2523" s="141"/>
    </row>
    <row r="2524" spans="4:4" x14ac:dyDescent="0.15">
      <c r="D2524" s="141"/>
    </row>
    <row r="2525" spans="4:4" x14ac:dyDescent="0.15">
      <c r="D2525" s="141"/>
    </row>
    <row r="2526" spans="4:4" x14ac:dyDescent="0.15">
      <c r="D2526" s="141"/>
    </row>
    <row r="2527" spans="4:4" x14ac:dyDescent="0.15">
      <c r="D2527" s="141"/>
    </row>
    <row r="2528" spans="4:4" x14ac:dyDescent="0.15">
      <c r="D2528" s="141"/>
    </row>
    <row r="2529" spans="4:4" x14ac:dyDescent="0.15">
      <c r="D2529" s="141"/>
    </row>
    <row r="2530" spans="4:4" x14ac:dyDescent="0.15">
      <c r="D2530" s="141"/>
    </row>
    <row r="2531" spans="4:4" x14ac:dyDescent="0.15">
      <c r="D2531" s="141"/>
    </row>
    <row r="2532" spans="4:4" x14ac:dyDescent="0.15">
      <c r="D2532" s="141"/>
    </row>
    <row r="2533" spans="4:4" x14ac:dyDescent="0.15">
      <c r="D2533" s="141"/>
    </row>
    <row r="2534" spans="4:4" x14ac:dyDescent="0.15">
      <c r="D2534" s="141"/>
    </row>
    <row r="2535" spans="4:4" x14ac:dyDescent="0.15">
      <c r="D2535" s="141"/>
    </row>
    <row r="2536" spans="4:4" x14ac:dyDescent="0.15">
      <c r="D2536" s="141"/>
    </row>
    <row r="2537" spans="4:4" x14ac:dyDescent="0.15">
      <c r="D2537" s="141"/>
    </row>
    <row r="2538" spans="4:4" x14ac:dyDescent="0.15">
      <c r="D2538" s="141"/>
    </row>
    <row r="2539" spans="4:4" x14ac:dyDescent="0.15">
      <c r="D2539" s="141"/>
    </row>
    <row r="2540" spans="4:4" x14ac:dyDescent="0.15">
      <c r="D2540" s="141"/>
    </row>
    <row r="2541" spans="4:4" x14ac:dyDescent="0.15">
      <c r="D2541" s="141"/>
    </row>
    <row r="2542" spans="4:4" x14ac:dyDescent="0.15">
      <c r="D2542" s="141"/>
    </row>
    <row r="2543" spans="4:4" x14ac:dyDescent="0.15">
      <c r="D2543" s="141"/>
    </row>
    <row r="2544" spans="4:4" x14ac:dyDescent="0.15">
      <c r="D2544" s="141"/>
    </row>
    <row r="2545" spans="4:4" x14ac:dyDescent="0.15">
      <c r="D2545" s="141"/>
    </row>
    <row r="2546" spans="4:4" x14ac:dyDescent="0.15">
      <c r="D2546" s="141"/>
    </row>
    <row r="2547" spans="4:4" x14ac:dyDescent="0.15">
      <c r="D2547" s="141"/>
    </row>
    <row r="2548" spans="4:4" x14ac:dyDescent="0.15">
      <c r="D2548" s="141"/>
    </row>
    <row r="2549" spans="4:4" x14ac:dyDescent="0.15">
      <c r="D2549" s="141"/>
    </row>
    <row r="2550" spans="4:4" x14ac:dyDescent="0.15">
      <c r="D2550" s="141"/>
    </row>
    <row r="2551" spans="4:4" x14ac:dyDescent="0.15">
      <c r="D2551" s="141"/>
    </row>
    <row r="2552" spans="4:4" x14ac:dyDescent="0.15">
      <c r="D2552" s="141"/>
    </row>
    <row r="2553" spans="4:4" x14ac:dyDescent="0.15">
      <c r="D2553" s="141"/>
    </row>
    <row r="2554" spans="4:4" x14ac:dyDescent="0.15">
      <c r="D2554" s="141"/>
    </row>
    <row r="2555" spans="4:4" x14ac:dyDescent="0.15">
      <c r="D2555" s="141"/>
    </row>
    <row r="2556" spans="4:4" x14ac:dyDescent="0.15">
      <c r="D2556" s="141"/>
    </row>
    <row r="2557" spans="4:4" x14ac:dyDescent="0.15">
      <c r="D2557" s="141"/>
    </row>
    <row r="2558" spans="4:4" x14ac:dyDescent="0.15">
      <c r="D2558" s="141"/>
    </row>
    <row r="2559" spans="4:4" x14ac:dyDescent="0.15">
      <c r="D2559" s="141"/>
    </row>
    <row r="2560" spans="4:4" x14ac:dyDescent="0.15">
      <c r="D2560" s="141"/>
    </row>
    <row r="2561" spans="4:4" x14ac:dyDescent="0.15">
      <c r="D2561" s="141"/>
    </row>
    <row r="2562" spans="4:4" x14ac:dyDescent="0.15">
      <c r="D2562" s="141"/>
    </row>
    <row r="2563" spans="4:4" x14ac:dyDescent="0.15">
      <c r="D2563" s="141"/>
    </row>
    <row r="2564" spans="4:4" x14ac:dyDescent="0.15">
      <c r="D2564" s="141"/>
    </row>
    <row r="2565" spans="4:4" x14ac:dyDescent="0.15">
      <c r="D2565" s="141"/>
    </row>
    <row r="2566" spans="4:4" x14ac:dyDescent="0.15">
      <c r="D2566" s="141"/>
    </row>
    <row r="2567" spans="4:4" x14ac:dyDescent="0.15">
      <c r="D2567" s="141"/>
    </row>
    <row r="2568" spans="4:4" x14ac:dyDescent="0.15">
      <c r="D2568" s="141"/>
    </row>
    <row r="2569" spans="4:4" x14ac:dyDescent="0.15">
      <c r="D2569" s="141"/>
    </row>
    <row r="2570" spans="4:4" x14ac:dyDescent="0.15">
      <c r="D2570" s="141"/>
    </row>
    <row r="2571" spans="4:4" x14ac:dyDescent="0.15">
      <c r="D2571" s="141"/>
    </row>
    <row r="2572" spans="4:4" x14ac:dyDescent="0.15">
      <c r="D2572" s="141"/>
    </row>
    <row r="2573" spans="4:4" x14ac:dyDescent="0.15">
      <c r="D2573" s="141"/>
    </row>
    <row r="2574" spans="4:4" x14ac:dyDescent="0.15">
      <c r="D2574" s="141"/>
    </row>
    <row r="2575" spans="4:4" x14ac:dyDescent="0.15">
      <c r="D2575" s="141"/>
    </row>
    <row r="2576" spans="4:4" x14ac:dyDescent="0.15">
      <c r="D2576" s="141"/>
    </row>
    <row r="2577" spans="4:4" x14ac:dyDescent="0.15">
      <c r="D2577" s="141"/>
    </row>
    <row r="2578" spans="4:4" x14ac:dyDescent="0.15">
      <c r="D2578" s="141"/>
    </row>
    <row r="2579" spans="4:4" x14ac:dyDescent="0.15">
      <c r="D2579" s="141"/>
    </row>
    <row r="2580" spans="4:4" x14ac:dyDescent="0.15">
      <c r="D2580" s="141"/>
    </row>
    <row r="2581" spans="4:4" x14ac:dyDescent="0.15">
      <c r="D2581" s="141"/>
    </row>
    <row r="2582" spans="4:4" x14ac:dyDescent="0.15">
      <c r="D2582" s="141"/>
    </row>
    <row r="2583" spans="4:4" x14ac:dyDescent="0.15">
      <c r="D2583" s="141"/>
    </row>
    <row r="2584" spans="4:4" x14ac:dyDescent="0.15">
      <c r="D2584" s="141"/>
    </row>
    <row r="2585" spans="4:4" x14ac:dyDescent="0.15">
      <c r="D2585" s="141"/>
    </row>
    <row r="2586" spans="4:4" x14ac:dyDescent="0.15">
      <c r="D2586" s="141"/>
    </row>
    <row r="2587" spans="4:4" x14ac:dyDescent="0.15">
      <c r="D2587" s="141"/>
    </row>
    <row r="2588" spans="4:4" x14ac:dyDescent="0.15">
      <c r="D2588" s="141"/>
    </row>
    <row r="2589" spans="4:4" x14ac:dyDescent="0.15">
      <c r="D2589" s="141"/>
    </row>
    <row r="2590" spans="4:4" x14ac:dyDescent="0.15">
      <c r="D2590" s="141"/>
    </row>
    <row r="2591" spans="4:4" x14ac:dyDescent="0.15">
      <c r="D2591" s="141"/>
    </row>
    <row r="2592" spans="4:4" x14ac:dyDescent="0.15">
      <c r="D2592" s="141"/>
    </row>
    <row r="2593" spans="4:4" x14ac:dyDescent="0.15">
      <c r="D2593" s="141"/>
    </row>
    <row r="2594" spans="4:4" x14ac:dyDescent="0.15">
      <c r="D2594" s="141"/>
    </row>
    <row r="2595" spans="4:4" x14ac:dyDescent="0.15">
      <c r="D2595" s="141"/>
    </row>
    <row r="2596" spans="4:4" x14ac:dyDescent="0.15">
      <c r="D2596" s="141"/>
    </row>
    <row r="2597" spans="4:4" x14ac:dyDescent="0.15">
      <c r="D2597" s="141"/>
    </row>
    <row r="2598" spans="4:4" x14ac:dyDescent="0.15">
      <c r="D2598" s="141"/>
    </row>
    <row r="2599" spans="4:4" x14ac:dyDescent="0.15">
      <c r="D2599" s="141"/>
    </row>
    <row r="2600" spans="4:4" x14ac:dyDescent="0.15">
      <c r="D2600" s="141"/>
    </row>
    <row r="2601" spans="4:4" x14ac:dyDescent="0.15">
      <c r="D2601" s="141"/>
    </row>
    <row r="2602" spans="4:4" x14ac:dyDescent="0.15">
      <c r="D2602" s="141"/>
    </row>
    <row r="2603" spans="4:4" x14ac:dyDescent="0.15">
      <c r="D2603" s="141"/>
    </row>
    <row r="2604" spans="4:4" x14ac:dyDescent="0.15">
      <c r="D2604" s="141"/>
    </row>
    <row r="2605" spans="4:4" x14ac:dyDescent="0.15">
      <c r="D2605" s="141"/>
    </row>
    <row r="2606" spans="4:4" x14ac:dyDescent="0.15">
      <c r="D2606" s="141"/>
    </row>
    <row r="2607" spans="4:4" x14ac:dyDescent="0.15">
      <c r="D2607" s="141"/>
    </row>
    <row r="2608" spans="4:4" x14ac:dyDescent="0.15">
      <c r="D2608" s="141"/>
    </row>
    <row r="2609" spans="4:4" x14ac:dyDescent="0.15">
      <c r="D2609" s="141"/>
    </row>
    <row r="2610" spans="4:4" x14ac:dyDescent="0.15">
      <c r="D2610" s="141"/>
    </row>
    <row r="2611" spans="4:4" x14ac:dyDescent="0.15">
      <c r="D2611" s="141"/>
    </row>
    <row r="2612" spans="4:4" x14ac:dyDescent="0.15">
      <c r="D2612" s="141"/>
    </row>
    <row r="2613" spans="4:4" x14ac:dyDescent="0.15">
      <c r="D2613" s="141"/>
    </row>
    <row r="2614" spans="4:4" x14ac:dyDescent="0.15">
      <c r="D2614" s="141"/>
    </row>
    <row r="2615" spans="4:4" x14ac:dyDescent="0.15">
      <c r="D2615" s="141"/>
    </row>
    <row r="2616" spans="4:4" x14ac:dyDescent="0.15">
      <c r="D2616" s="141"/>
    </row>
    <row r="2617" spans="4:4" x14ac:dyDescent="0.15">
      <c r="D2617" s="141"/>
    </row>
    <row r="2618" spans="4:4" x14ac:dyDescent="0.15">
      <c r="D2618" s="141"/>
    </row>
    <row r="2619" spans="4:4" x14ac:dyDescent="0.15">
      <c r="D2619" s="141"/>
    </row>
    <row r="2620" spans="4:4" x14ac:dyDescent="0.15">
      <c r="D2620" s="141"/>
    </row>
    <row r="2621" spans="4:4" x14ac:dyDescent="0.15">
      <c r="D2621" s="141"/>
    </row>
    <row r="2622" spans="4:4" x14ac:dyDescent="0.15">
      <c r="D2622" s="141"/>
    </row>
    <row r="2623" spans="4:4" x14ac:dyDescent="0.15">
      <c r="D2623" s="141"/>
    </row>
    <row r="2624" spans="4:4" x14ac:dyDescent="0.15">
      <c r="D2624" s="141"/>
    </row>
    <row r="2625" spans="4:4" x14ac:dyDescent="0.15">
      <c r="D2625" s="141"/>
    </row>
    <row r="2626" spans="4:4" x14ac:dyDescent="0.15">
      <c r="D2626" s="141"/>
    </row>
    <row r="2627" spans="4:4" x14ac:dyDescent="0.15">
      <c r="D2627" s="141"/>
    </row>
    <row r="2628" spans="4:4" x14ac:dyDescent="0.15">
      <c r="D2628" s="141"/>
    </row>
    <row r="2629" spans="4:4" x14ac:dyDescent="0.15">
      <c r="D2629" s="141"/>
    </row>
    <row r="2630" spans="4:4" x14ac:dyDescent="0.15">
      <c r="D2630" s="141"/>
    </row>
    <row r="2631" spans="4:4" x14ac:dyDescent="0.15">
      <c r="D2631" s="141"/>
    </row>
    <row r="2632" spans="4:4" x14ac:dyDescent="0.15">
      <c r="D2632" s="141"/>
    </row>
    <row r="2633" spans="4:4" x14ac:dyDescent="0.15">
      <c r="D2633" s="141"/>
    </row>
    <row r="2634" spans="4:4" x14ac:dyDescent="0.15">
      <c r="D2634" s="141"/>
    </row>
    <row r="2635" spans="4:4" x14ac:dyDescent="0.15">
      <c r="D2635" s="141"/>
    </row>
    <row r="2636" spans="4:4" x14ac:dyDescent="0.15">
      <c r="D2636" s="141"/>
    </row>
    <row r="2637" spans="4:4" x14ac:dyDescent="0.15">
      <c r="D2637" s="141"/>
    </row>
    <row r="2638" spans="4:4" x14ac:dyDescent="0.15">
      <c r="D2638" s="141"/>
    </row>
    <row r="2639" spans="4:4" x14ac:dyDescent="0.15">
      <c r="D2639" s="141"/>
    </row>
    <row r="2640" spans="4:4" x14ac:dyDescent="0.15">
      <c r="D2640" s="141"/>
    </row>
    <row r="2641" spans="4:4" x14ac:dyDescent="0.15">
      <c r="D2641" s="141"/>
    </row>
    <row r="2642" spans="4:4" x14ac:dyDescent="0.15">
      <c r="D2642" s="141"/>
    </row>
    <row r="2643" spans="4:4" x14ac:dyDescent="0.15">
      <c r="D2643" s="141"/>
    </row>
    <row r="2644" spans="4:4" x14ac:dyDescent="0.15">
      <c r="D2644" s="141"/>
    </row>
    <row r="2645" spans="4:4" x14ac:dyDescent="0.15">
      <c r="D2645" s="141"/>
    </row>
    <row r="2646" spans="4:4" x14ac:dyDescent="0.15">
      <c r="D2646" s="141"/>
    </row>
    <row r="2647" spans="4:4" x14ac:dyDescent="0.15">
      <c r="D2647" s="141"/>
    </row>
    <row r="2648" spans="4:4" x14ac:dyDescent="0.15">
      <c r="D2648" s="141"/>
    </row>
    <row r="2649" spans="4:4" x14ac:dyDescent="0.15">
      <c r="D2649" s="141"/>
    </row>
    <row r="2650" spans="4:4" x14ac:dyDescent="0.15">
      <c r="D2650" s="141"/>
    </row>
    <row r="2651" spans="4:4" x14ac:dyDescent="0.15">
      <c r="D2651" s="141"/>
    </row>
    <row r="2652" spans="4:4" x14ac:dyDescent="0.15">
      <c r="D2652" s="141"/>
    </row>
    <row r="2653" spans="4:4" x14ac:dyDescent="0.15">
      <c r="D2653" s="141"/>
    </row>
    <row r="2654" spans="4:4" x14ac:dyDescent="0.15">
      <c r="D2654" s="141"/>
    </row>
    <row r="2655" spans="4:4" x14ac:dyDescent="0.15">
      <c r="D2655" s="141"/>
    </row>
    <row r="2656" spans="4:4" x14ac:dyDescent="0.15">
      <c r="D2656" s="141"/>
    </row>
    <row r="2657" spans="4:4" x14ac:dyDescent="0.15">
      <c r="D2657" s="141"/>
    </row>
    <row r="2658" spans="4:4" x14ac:dyDescent="0.15">
      <c r="D2658" s="141"/>
    </row>
    <row r="2659" spans="4:4" x14ac:dyDescent="0.15">
      <c r="D2659" s="141"/>
    </row>
    <row r="2660" spans="4:4" x14ac:dyDescent="0.15">
      <c r="D2660" s="141"/>
    </row>
    <row r="2661" spans="4:4" x14ac:dyDescent="0.15">
      <c r="D2661" s="141"/>
    </row>
    <row r="2662" spans="4:4" x14ac:dyDescent="0.15">
      <c r="D2662" s="141"/>
    </row>
    <row r="2663" spans="4:4" x14ac:dyDescent="0.15">
      <c r="D2663" s="141"/>
    </row>
    <row r="2664" spans="4:4" x14ac:dyDescent="0.15">
      <c r="D2664" s="141"/>
    </row>
    <row r="2665" spans="4:4" x14ac:dyDescent="0.15">
      <c r="D2665" s="141"/>
    </row>
    <row r="2666" spans="4:4" x14ac:dyDescent="0.15">
      <c r="D2666" s="141"/>
    </row>
    <row r="2667" spans="4:4" x14ac:dyDescent="0.15">
      <c r="D2667" s="141"/>
    </row>
    <row r="2668" spans="4:4" x14ac:dyDescent="0.15">
      <c r="D2668" s="141"/>
    </row>
    <row r="2669" spans="4:4" x14ac:dyDescent="0.15">
      <c r="D2669" s="141"/>
    </row>
    <row r="2670" spans="4:4" x14ac:dyDescent="0.15">
      <c r="D2670" s="141"/>
    </row>
    <row r="2671" spans="4:4" x14ac:dyDescent="0.15">
      <c r="D2671" s="141"/>
    </row>
    <row r="2672" spans="4:4" x14ac:dyDescent="0.15">
      <c r="D2672" s="141"/>
    </row>
    <row r="2673" spans="4:4" x14ac:dyDescent="0.15">
      <c r="D2673" s="141"/>
    </row>
    <row r="2674" spans="4:4" x14ac:dyDescent="0.15">
      <c r="D2674" s="141"/>
    </row>
    <row r="2675" spans="4:4" x14ac:dyDescent="0.15">
      <c r="D2675" s="141"/>
    </row>
    <row r="2676" spans="4:4" x14ac:dyDescent="0.15">
      <c r="D2676" s="141"/>
    </row>
    <row r="2677" spans="4:4" x14ac:dyDescent="0.15">
      <c r="D2677" s="141"/>
    </row>
    <row r="2678" spans="4:4" x14ac:dyDescent="0.15">
      <c r="D2678" s="141"/>
    </row>
    <row r="2679" spans="4:4" x14ac:dyDescent="0.15">
      <c r="D2679" s="141"/>
    </row>
    <row r="2680" spans="4:4" x14ac:dyDescent="0.15">
      <c r="D2680" s="141"/>
    </row>
    <row r="2681" spans="4:4" x14ac:dyDescent="0.15">
      <c r="D2681" s="141"/>
    </row>
    <row r="2682" spans="4:4" x14ac:dyDescent="0.15">
      <c r="D2682" s="141"/>
    </row>
    <row r="2683" spans="4:4" x14ac:dyDescent="0.15">
      <c r="D2683" s="141"/>
    </row>
    <row r="2684" spans="4:4" x14ac:dyDescent="0.15">
      <c r="D2684" s="141"/>
    </row>
    <row r="2685" spans="4:4" x14ac:dyDescent="0.15">
      <c r="D2685" s="141"/>
    </row>
    <row r="2686" spans="4:4" x14ac:dyDescent="0.15">
      <c r="D2686" s="141"/>
    </row>
    <row r="2687" spans="4:4" x14ac:dyDescent="0.15">
      <c r="D2687" s="141"/>
    </row>
    <row r="2688" spans="4:4" x14ac:dyDescent="0.15">
      <c r="D2688" s="141"/>
    </row>
    <row r="2689" spans="4:4" x14ac:dyDescent="0.15">
      <c r="D2689" s="141"/>
    </row>
    <row r="2690" spans="4:4" x14ac:dyDescent="0.15">
      <c r="D2690" s="141"/>
    </row>
    <row r="2691" spans="4:4" x14ac:dyDescent="0.15">
      <c r="D2691" s="141"/>
    </row>
    <row r="2692" spans="4:4" x14ac:dyDescent="0.15">
      <c r="D2692" s="141"/>
    </row>
    <row r="2693" spans="4:4" x14ac:dyDescent="0.15">
      <c r="D2693" s="141"/>
    </row>
    <row r="2694" spans="4:4" x14ac:dyDescent="0.15">
      <c r="D2694" s="141"/>
    </row>
    <row r="2695" spans="4:4" x14ac:dyDescent="0.15">
      <c r="D2695" s="141"/>
    </row>
    <row r="2696" spans="4:4" x14ac:dyDescent="0.15">
      <c r="D2696" s="141"/>
    </row>
    <row r="2697" spans="4:4" x14ac:dyDescent="0.15">
      <c r="D2697" s="141"/>
    </row>
    <row r="2698" spans="4:4" x14ac:dyDescent="0.15">
      <c r="D2698" s="141"/>
    </row>
    <row r="2699" spans="4:4" x14ac:dyDescent="0.15">
      <c r="D2699" s="141"/>
    </row>
    <row r="2700" spans="4:4" x14ac:dyDescent="0.15">
      <c r="D2700" s="141"/>
    </row>
    <row r="2701" spans="4:4" x14ac:dyDescent="0.15">
      <c r="D2701" s="141"/>
    </row>
    <row r="2702" spans="4:4" x14ac:dyDescent="0.15">
      <c r="D2702" s="141"/>
    </row>
    <row r="2703" spans="4:4" x14ac:dyDescent="0.15">
      <c r="D2703" s="141"/>
    </row>
    <row r="2704" spans="4:4" x14ac:dyDescent="0.15">
      <c r="D2704" s="141"/>
    </row>
    <row r="2705" spans="4:4" x14ac:dyDescent="0.15">
      <c r="D2705" s="141"/>
    </row>
    <row r="2706" spans="4:4" x14ac:dyDescent="0.15">
      <c r="D2706" s="141"/>
    </row>
    <row r="2707" spans="4:4" x14ac:dyDescent="0.15">
      <c r="D2707" s="141"/>
    </row>
    <row r="2708" spans="4:4" x14ac:dyDescent="0.15">
      <c r="D2708" s="141"/>
    </row>
    <row r="2709" spans="4:4" x14ac:dyDescent="0.15">
      <c r="D2709" s="141"/>
    </row>
    <row r="2710" spans="4:4" x14ac:dyDescent="0.15">
      <c r="D2710" s="141"/>
    </row>
    <row r="2711" spans="4:4" x14ac:dyDescent="0.15">
      <c r="D2711" s="141"/>
    </row>
    <row r="2712" spans="4:4" x14ac:dyDescent="0.15">
      <c r="D2712" s="141"/>
    </row>
    <row r="2713" spans="4:4" x14ac:dyDescent="0.15">
      <c r="D2713" s="141"/>
    </row>
    <row r="2714" spans="4:4" x14ac:dyDescent="0.15">
      <c r="D2714" s="141"/>
    </row>
    <row r="2715" spans="4:4" x14ac:dyDescent="0.15">
      <c r="D2715" s="141"/>
    </row>
    <row r="2716" spans="4:4" x14ac:dyDescent="0.15">
      <c r="D2716" s="141"/>
    </row>
    <row r="2717" spans="4:4" x14ac:dyDescent="0.15">
      <c r="D2717" s="141"/>
    </row>
    <row r="2718" spans="4:4" x14ac:dyDescent="0.15">
      <c r="D2718" s="141"/>
    </row>
    <row r="2719" spans="4:4" x14ac:dyDescent="0.15">
      <c r="D2719" s="141"/>
    </row>
    <row r="2720" spans="4:4" x14ac:dyDescent="0.15">
      <c r="D2720" s="141"/>
    </row>
    <row r="2721" spans="4:4" x14ac:dyDescent="0.15">
      <c r="D2721" s="141"/>
    </row>
    <row r="2722" spans="4:4" x14ac:dyDescent="0.15">
      <c r="D2722" s="141"/>
    </row>
    <row r="2723" spans="4:4" x14ac:dyDescent="0.15">
      <c r="D2723" s="141"/>
    </row>
    <row r="2724" spans="4:4" x14ac:dyDescent="0.15">
      <c r="D2724" s="141"/>
    </row>
    <row r="2725" spans="4:4" x14ac:dyDescent="0.15">
      <c r="D2725" s="141"/>
    </row>
    <row r="2726" spans="4:4" x14ac:dyDescent="0.15">
      <c r="D2726" s="141"/>
    </row>
    <row r="2727" spans="4:4" x14ac:dyDescent="0.15">
      <c r="D2727" s="141"/>
    </row>
    <row r="2728" spans="4:4" x14ac:dyDescent="0.15">
      <c r="D2728" s="141"/>
    </row>
    <row r="2729" spans="4:4" x14ac:dyDescent="0.15">
      <c r="D2729" s="141"/>
    </row>
    <row r="2730" spans="4:4" x14ac:dyDescent="0.15">
      <c r="D2730" s="141"/>
    </row>
    <row r="2731" spans="4:4" x14ac:dyDescent="0.15">
      <c r="D2731" s="141"/>
    </row>
    <row r="2732" spans="4:4" x14ac:dyDescent="0.15">
      <c r="D2732" s="141"/>
    </row>
    <row r="2733" spans="4:4" x14ac:dyDescent="0.15">
      <c r="D2733" s="141"/>
    </row>
    <row r="2734" spans="4:4" x14ac:dyDescent="0.15">
      <c r="D2734" s="141"/>
    </row>
    <row r="2735" spans="4:4" x14ac:dyDescent="0.15">
      <c r="D2735" s="141"/>
    </row>
    <row r="2736" spans="4:4" x14ac:dyDescent="0.15">
      <c r="D2736" s="141"/>
    </row>
    <row r="2737" spans="4:4" x14ac:dyDescent="0.15">
      <c r="D2737" s="141"/>
    </row>
    <row r="2738" spans="4:4" x14ac:dyDescent="0.15">
      <c r="D2738" s="141"/>
    </row>
    <row r="2739" spans="4:4" x14ac:dyDescent="0.15">
      <c r="D2739" s="141"/>
    </row>
    <row r="2740" spans="4:4" x14ac:dyDescent="0.15">
      <c r="D2740" s="141"/>
    </row>
    <row r="2741" spans="4:4" x14ac:dyDescent="0.15">
      <c r="D2741" s="141"/>
    </row>
    <row r="2742" spans="4:4" x14ac:dyDescent="0.15">
      <c r="D2742" s="141"/>
    </row>
    <row r="2743" spans="4:4" x14ac:dyDescent="0.15">
      <c r="D2743" s="141"/>
    </row>
    <row r="2744" spans="4:4" x14ac:dyDescent="0.15">
      <c r="D2744" s="141"/>
    </row>
    <row r="2745" spans="4:4" x14ac:dyDescent="0.15">
      <c r="D2745" s="141"/>
    </row>
    <row r="2746" spans="4:4" x14ac:dyDescent="0.15">
      <c r="D2746" s="141"/>
    </row>
    <row r="2747" spans="4:4" x14ac:dyDescent="0.15">
      <c r="D2747" s="141"/>
    </row>
    <row r="2748" spans="4:4" x14ac:dyDescent="0.15">
      <c r="D2748" s="141"/>
    </row>
    <row r="2749" spans="4:4" x14ac:dyDescent="0.15">
      <c r="D2749" s="141"/>
    </row>
    <row r="2750" spans="4:4" x14ac:dyDescent="0.15">
      <c r="D2750" s="141"/>
    </row>
    <row r="2751" spans="4:4" x14ac:dyDescent="0.15">
      <c r="D2751" s="141"/>
    </row>
    <row r="2752" spans="4:4" x14ac:dyDescent="0.15">
      <c r="D2752" s="141"/>
    </row>
    <row r="2753" spans="4:4" x14ac:dyDescent="0.15">
      <c r="D2753" s="141"/>
    </row>
    <row r="2754" spans="4:4" x14ac:dyDescent="0.15">
      <c r="D2754" s="141"/>
    </row>
    <row r="2755" spans="4:4" x14ac:dyDescent="0.15">
      <c r="D2755" s="141"/>
    </row>
    <row r="2756" spans="4:4" x14ac:dyDescent="0.15">
      <c r="D2756" s="141"/>
    </row>
    <row r="2757" spans="4:4" x14ac:dyDescent="0.15">
      <c r="D2757" s="141"/>
    </row>
    <row r="2758" spans="4:4" x14ac:dyDescent="0.15">
      <c r="D2758" s="141"/>
    </row>
    <row r="2759" spans="4:4" x14ac:dyDescent="0.15">
      <c r="D2759" s="141"/>
    </row>
    <row r="2760" spans="4:4" x14ac:dyDescent="0.15">
      <c r="D2760" s="141"/>
    </row>
    <row r="2761" spans="4:4" x14ac:dyDescent="0.15">
      <c r="D2761" s="141"/>
    </row>
    <row r="2762" spans="4:4" x14ac:dyDescent="0.15">
      <c r="D2762" s="141"/>
    </row>
    <row r="2763" spans="4:4" x14ac:dyDescent="0.15">
      <c r="D2763" s="141"/>
    </row>
    <row r="2764" spans="4:4" x14ac:dyDescent="0.15">
      <c r="D2764" s="141"/>
    </row>
    <row r="2765" spans="4:4" x14ac:dyDescent="0.15">
      <c r="D2765" s="141"/>
    </row>
    <row r="2766" spans="4:4" x14ac:dyDescent="0.15">
      <c r="D2766" s="141"/>
    </row>
    <row r="2767" spans="4:4" x14ac:dyDescent="0.15">
      <c r="D2767" s="141"/>
    </row>
    <row r="2768" spans="4:4" x14ac:dyDescent="0.15">
      <c r="D2768" s="141"/>
    </row>
    <row r="2769" spans="4:4" x14ac:dyDescent="0.15">
      <c r="D2769" s="141"/>
    </row>
    <row r="2770" spans="4:4" x14ac:dyDescent="0.15">
      <c r="D2770" s="141"/>
    </row>
    <row r="2771" spans="4:4" x14ac:dyDescent="0.15">
      <c r="D2771" s="141"/>
    </row>
    <row r="2772" spans="4:4" x14ac:dyDescent="0.15">
      <c r="D2772" s="141"/>
    </row>
    <row r="2773" spans="4:4" x14ac:dyDescent="0.15">
      <c r="D2773" s="141"/>
    </row>
    <row r="2774" spans="4:4" x14ac:dyDescent="0.15">
      <c r="D2774" s="141"/>
    </row>
    <row r="2775" spans="4:4" x14ac:dyDescent="0.15">
      <c r="D2775" s="141"/>
    </row>
    <row r="2776" spans="4:4" x14ac:dyDescent="0.15">
      <c r="D2776" s="141"/>
    </row>
    <row r="2777" spans="4:4" x14ac:dyDescent="0.15">
      <c r="D2777" s="141"/>
    </row>
    <row r="2778" spans="4:4" x14ac:dyDescent="0.15">
      <c r="D2778" s="141"/>
    </row>
    <row r="2779" spans="4:4" x14ac:dyDescent="0.15">
      <c r="D2779" s="141"/>
    </row>
    <row r="2780" spans="4:4" x14ac:dyDescent="0.15">
      <c r="D2780" s="141"/>
    </row>
    <row r="2781" spans="4:4" x14ac:dyDescent="0.15">
      <c r="D2781" s="141"/>
    </row>
    <row r="2782" spans="4:4" x14ac:dyDescent="0.15">
      <c r="D2782" s="141"/>
    </row>
    <row r="2783" spans="4:4" x14ac:dyDescent="0.15">
      <c r="D2783" s="141"/>
    </row>
    <row r="2784" spans="4:4" x14ac:dyDescent="0.15">
      <c r="D2784" s="141"/>
    </row>
    <row r="2785" spans="4:4" x14ac:dyDescent="0.15">
      <c r="D2785" s="141"/>
    </row>
    <row r="2786" spans="4:4" x14ac:dyDescent="0.15">
      <c r="D2786" s="141"/>
    </row>
    <row r="2787" spans="4:4" x14ac:dyDescent="0.15">
      <c r="D2787" s="141"/>
    </row>
    <row r="2788" spans="4:4" x14ac:dyDescent="0.15">
      <c r="D2788" s="141"/>
    </row>
    <row r="2789" spans="4:4" x14ac:dyDescent="0.15">
      <c r="D2789" s="141"/>
    </row>
    <row r="2790" spans="4:4" x14ac:dyDescent="0.15">
      <c r="D2790" s="141"/>
    </row>
    <row r="2791" spans="4:4" x14ac:dyDescent="0.15">
      <c r="D2791" s="141"/>
    </row>
    <row r="2792" spans="4:4" x14ac:dyDescent="0.15">
      <c r="D2792" s="141"/>
    </row>
    <row r="2793" spans="4:4" x14ac:dyDescent="0.15">
      <c r="D2793" s="141"/>
    </row>
    <row r="2794" spans="4:4" x14ac:dyDescent="0.15">
      <c r="D2794" s="141"/>
    </row>
    <row r="2795" spans="4:4" x14ac:dyDescent="0.15">
      <c r="D2795" s="141"/>
    </row>
    <row r="2796" spans="4:4" x14ac:dyDescent="0.15">
      <c r="D2796" s="141"/>
    </row>
    <row r="2797" spans="4:4" x14ac:dyDescent="0.15">
      <c r="D2797" s="141"/>
    </row>
    <row r="2798" spans="4:4" x14ac:dyDescent="0.15">
      <c r="D2798" s="141"/>
    </row>
    <row r="2799" spans="4:4" x14ac:dyDescent="0.15">
      <c r="D2799" s="141"/>
    </row>
    <row r="2800" spans="4:4" x14ac:dyDescent="0.15">
      <c r="D2800" s="141"/>
    </row>
    <row r="2801" spans="4:4" x14ac:dyDescent="0.15">
      <c r="D2801" s="141"/>
    </row>
    <row r="2802" spans="4:4" x14ac:dyDescent="0.15">
      <c r="D2802" s="141"/>
    </row>
    <row r="2803" spans="4:4" x14ac:dyDescent="0.15">
      <c r="D2803" s="141"/>
    </row>
    <row r="2804" spans="4:4" x14ac:dyDescent="0.15">
      <c r="D2804" s="141"/>
    </row>
    <row r="2805" spans="4:4" x14ac:dyDescent="0.15">
      <c r="D2805" s="141"/>
    </row>
    <row r="2806" spans="4:4" x14ac:dyDescent="0.15">
      <c r="D2806" s="141"/>
    </row>
    <row r="2807" spans="4:4" x14ac:dyDescent="0.15">
      <c r="D2807" s="141"/>
    </row>
    <row r="2808" spans="4:4" x14ac:dyDescent="0.15">
      <c r="D2808" s="141"/>
    </row>
    <row r="2809" spans="4:4" x14ac:dyDescent="0.15">
      <c r="D2809" s="141"/>
    </row>
    <row r="2810" spans="4:4" x14ac:dyDescent="0.15">
      <c r="D2810" s="141"/>
    </row>
    <row r="2811" spans="4:4" x14ac:dyDescent="0.15">
      <c r="D2811" s="141"/>
    </row>
    <row r="2812" spans="4:4" x14ac:dyDescent="0.15">
      <c r="D2812" s="141"/>
    </row>
    <row r="2813" spans="4:4" x14ac:dyDescent="0.15">
      <c r="D2813" s="141"/>
    </row>
    <row r="2814" spans="4:4" x14ac:dyDescent="0.15">
      <c r="D2814" s="141"/>
    </row>
    <row r="2815" spans="4:4" x14ac:dyDescent="0.15">
      <c r="D2815" s="141"/>
    </row>
    <row r="2816" spans="4:4" x14ac:dyDescent="0.15">
      <c r="D2816" s="141"/>
    </row>
    <row r="2817" spans="4:4" x14ac:dyDescent="0.15">
      <c r="D2817" s="141"/>
    </row>
    <row r="2818" spans="4:4" x14ac:dyDescent="0.15">
      <c r="D2818" s="141"/>
    </row>
    <row r="2819" spans="4:4" x14ac:dyDescent="0.15">
      <c r="D2819" s="141"/>
    </row>
    <row r="2820" spans="4:4" x14ac:dyDescent="0.15">
      <c r="D2820" s="141"/>
    </row>
    <row r="2821" spans="4:4" x14ac:dyDescent="0.15">
      <c r="D2821" s="141"/>
    </row>
    <row r="2822" spans="4:4" x14ac:dyDescent="0.15">
      <c r="D2822" s="141"/>
    </row>
    <row r="2823" spans="4:4" x14ac:dyDescent="0.15">
      <c r="D2823" s="141"/>
    </row>
    <row r="2824" spans="4:4" x14ac:dyDescent="0.15">
      <c r="D2824" s="141"/>
    </row>
    <row r="2825" spans="4:4" x14ac:dyDescent="0.15">
      <c r="D2825" s="141"/>
    </row>
    <row r="2826" spans="4:4" x14ac:dyDescent="0.15">
      <c r="D2826" s="141"/>
    </row>
    <row r="2827" spans="4:4" x14ac:dyDescent="0.15">
      <c r="D2827" s="141"/>
    </row>
    <row r="2828" spans="4:4" x14ac:dyDescent="0.15">
      <c r="D2828" s="141"/>
    </row>
    <row r="2829" spans="4:4" x14ac:dyDescent="0.15">
      <c r="D2829" s="141"/>
    </row>
    <row r="2830" spans="4:4" x14ac:dyDescent="0.15">
      <c r="D2830" s="141"/>
    </row>
    <row r="2831" spans="4:4" x14ac:dyDescent="0.15">
      <c r="D2831" s="141"/>
    </row>
    <row r="2832" spans="4:4" x14ac:dyDescent="0.15">
      <c r="D2832" s="141"/>
    </row>
    <row r="2833" spans="4:4" x14ac:dyDescent="0.15">
      <c r="D2833" s="141"/>
    </row>
    <row r="2834" spans="4:4" x14ac:dyDescent="0.15">
      <c r="D2834" s="141"/>
    </row>
    <row r="2835" spans="4:4" x14ac:dyDescent="0.15">
      <c r="D2835" s="141"/>
    </row>
    <row r="2836" spans="4:4" x14ac:dyDescent="0.15">
      <c r="D2836" s="141"/>
    </row>
    <row r="2837" spans="4:4" x14ac:dyDescent="0.15">
      <c r="D2837" s="141"/>
    </row>
    <row r="2838" spans="4:4" x14ac:dyDescent="0.15">
      <c r="D2838" s="141"/>
    </row>
    <row r="2839" spans="4:4" x14ac:dyDescent="0.15">
      <c r="D2839" s="141"/>
    </row>
    <row r="2840" spans="4:4" x14ac:dyDescent="0.15">
      <c r="D2840" s="141"/>
    </row>
    <row r="2841" spans="4:4" x14ac:dyDescent="0.15">
      <c r="D2841" s="141"/>
    </row>
    <row r="2842" spans="4:4" x14ac:dyDescent="0.15">
      <c r="D2842" s="141"/>
    </row>
    <row r="2843" spans="4:4" x14ac:dyDescent="0.15">
      <c r="D2843" s="141"/>
    </row>
    <row r="2844" spans="4:4" x14ac:dyDescent="0.15">
      <c r="D2844" s="141"/>
    </row>
    <row r="2845" spans="4:4" x14ac:dyDescent="0.15">
      <c r="D2845" s="141"/>
    </row>
    <row r="2846" spans="4:4" x14ac:dyDescent="0.15">
      <c r="D2846" s="141"/>
    </row>
    <row r="2847" spans="4:4" x14ac:dyDescent="0.15">
      <c r="D2847" s="141"/>
    </row>
    <row r="2848" spans="4:4" x14ac:dyDescent="0.15">
      <c r="D2848" s="141"/>
    </row>
    <row r="2849" spans="4:4" x14ac:dyDescent="0.15">
      <c r="D2849" s="141"/>
    </row>
    <row r="2850" spans="4:4" x14ac:dyDescent="0.15">
      <c r="D2850" s="141"/>
    </row>
    <row r="2851" spans="4:4" x14ac:dyDescent="0.15">
      <c r="D2851" s="141"/>
    </row>
    <row r="2852" spans="4:4" x14ac:dyDescent="0.15">
      <c r="D2852" s="141"/>
    </row>
    <row r="2853" spans="4:4" x14ac:dyDescent="0.15">
      <c r="D2853" s="141"/>
    </row>
    <row r="2854" spans="4:4" x14ac:dyDescent="0.15">
      <c r="D2854" s="141"/>
    </row>
    <row r="2855" spans="4:4" x14ac:dyDescent="0.15">
      <c r="D2855" s="141"/>
    </row>
    <row r="2856" spans="4:4" x14ac:dyDescent="0.15">
      <c r="D2856" s="141"/>
    </row>
    <row r="2857" spans="4:4" x14ac:dyDescent="0.15">
      <c r="D2857" s="141"/>
    </row>
    <row r="2858" spans="4:4" x14ac:dyDescent="0.15">
      <c r="D2858" s="141"/>
    </row>
    <row r="2859" spans="4:4" x14ac:dyDescent="0.15">
      <c r="D2859" s="141"/>
    </row>
    <row r="2860" spans="4:4" x14ac:dyDescent="0.15">
      <c r="D2860" s="141"/>
    </row>
    <row r="2861" spans="4:4" x14ac:dyDescent="0.15">
      <c r="D2861" s="141"/>
    </row>
    <row r="2862" spans="4:4" x14ac:dyDescent="0.15">
      <c r="D2862" s="141"/>
    </row>
    <row r="2863" spans="4:4" x14ac:dyDescent="0.15">
      <c r="D2863" s="141"/>
    </row>
    <row r="2864" spans="4:4" x14ac:dyDescent="0.15">
      <c r="D2864" s="141"/>
    </row>
    <row r="2865" spans="4:4" x14ac:dyDescent="0.15">
      <c r="D2865" s="141"/>
    </row>
    <row r="2866" spans="4:4" x14ac:dyDescent="0.15">
      <c r="D2866" s="141"/>
    </row>
    <row r="2867" spans="4:4" x14ac:dyDescent="0.15">
      <c r="D2867" s="141"/>
    </row>
    <row r="2868" spans="4:4" x14ac:dyDescent="0.15">
      <c r="D2868" s="141"/>
    </row>
    <row r="2869" spans="4:4" x14ac:dyDescent="0.15">
      <c r="D2869" s="141"/>
    </row>
    <row r="2870" spans="4:4" x14ac:dyDescent="0.15">
      <c r="D2870" s="141"/>
    </row>
    <row r="2871" spans="4:4" x14ac:dyDescent="0.15">
      <c r="D2871" s="141"/>
    </row>
    <row r="2872" spans="4:4" x14ac:dyDescent="0.15">
      <c r="D2872" s="141"/>
    </row>
    <row r="2873" spans="4:4" x14ac:dyDescent="0.15">
      <c r="D2873" s="141"/>
    </row>
    <row r="2874" spans="4:4" x14ac:dyDescent="0.15">
      <c r="D2874" s="141"/>
    </row>
    <row r="2875" spans="4:4" x14ac:dyDescent="0.15">
      <c r="D2875" s="141"/>
    </row>
    <row r="2876" spans="4:4" x14ac:dyDescent="0.15">
      <c r="D2876" s="141"/>
    </row>
    <row r="2877" spans="4:4" x14ac:dyDescent="0.15">
      <c r="D2877" s="141"/>
    </row>
    <row r="2878" spans="4:4" x14ac:dyDescent="0.15">
      <c r="D2878" s="141"/>
    </row>
    <row r="2879" spans="4:4" x14ac:dyDescent="0.15">
      <c r="D2879" s="141"/>
    </row>
    <row r="2880" spans="4:4" x14ac:dyDescent="0.15">
      <c r="D2880" s="141"/>
    </row>
    <row r="2881" spans="4:4" x14ac:dyDescent="0.15">
      <c r="D2881" s="141"/>
    </row>
    <row r="2882" spans="4:4" x14ac:dyDescent="0.15">
      <c r="D2882" s="141"/>
    </row>
    <row r="2883" spans="4:4" x14ac:dyDescent="0.15">
      <c r="D2883" s="141"/>
    </row>
    <row r="2884" spans="4:4" x14ac:dyDescent="0.15">
      <c r="D2884" s="141"/>
    </row>
    <row r="2885" spans="4:4" x14ac:dyDescent="0.15">
      <c r="D2885" s="141"/>
    </row>
    <row r="2886" spans="4:4" x14ac:dyDescent="0.15">
      <c r="D2886" s="141"/>
    </row>
    <row r="2887" spans="4:4" x14ac:dyDescent="0.15">
      <c r="D2887" s="141"/>
    </row>
    <row r="2888" spans="4:4" x14ac:dyDescent="0.15">
      <c r="D2888" s="141"/>
    </row>
    <row r="2889" spans="4:4" x14ac:dyDescent="0.15">
      <c r="D2889" s="141"/>
    </row>
    <row r="2890" spans="4:4" x14ac:dyDescent="0.15">
      <c r="D2890" s="141"/>
    </row>
    <row r="2891" spans="4:4" x14ac:dyDescent="0.15">
      <c r="D2891" s="141"/>
    </row>
    <row r="2892" spans="4:4" x14ac:dyDescent="0.15">
      <c r="D2892" s="141"/>
    </row>
    <row r="2893" spans="4:4" x14ac:dyDescent="0.15">
      <c r="D2893" s="141"/>
    </row>
    <row r="2894" spans="4:4" x14ac:dyDescent="0.15">
      <c r="D2894" s="141"/>
    </row>
    <row r="2895" spans="4:4" x14ac:dyDescent="0.15">
      <c r="D2895" s="141"/>
    </row>
    <row r="2896" spans="4:4" x14ac:dyDescent="0.15">
      <c r="D2896" s="141"/>
    </row>
    <row r="2897" spans="4:4" x14ac:dyDescent="0.15">
      <c r="D2897" s="141"/>
    </row>
    <row r="2898" spans="4:4" x14ac:dyDescent="0.15">
      <c r="D2898" s="141"/>
    </row>
    <row r="2899" spans="4:4" x14ac:dyDescent="0.15">
      <c r="D2899" s="141"/>
    </row>
    <row r="2900" spans="4:4" x14ac:dyDescent="0.15">
      <c r="D2900" s="141"/>
    </row>
    <row r="2901" spans="4:4" x14ac:dyDescent="0.15">
      <c r="D2901" s="141"/>
    </row>
    <row r="2902" spans="4:4" x14ac:dyDescent="0.15">
      <c r="D2902" s="141"/>
    </row>
    <row r="2903" spans="4:4" x14ac:dyDescent="0.15">
      <c r="D2903" s="141"/>
    </row>
    <row r="2904" spans="4:4" x14ac:dyDescent="0.15">
      <c r="D2904" s="141"/>
    </row>
    <row r="2905" spans="4:4" x14ac:dyDescent="0.15">
      <c r="D2905" s="141"/>
    </row>
    <row r="2906" spans="4:4" x14ac:dyDescent="0.15">
      <c r="D2906" s="141"/>
    </row>
    <row r="2907" spans="4:4" x14ac:dyDescent="0.15">
      <c r="D2907" s="141"/>
    </row>
    <row r="2908" spans="4:4" x14ac:dyDescent="0.15">
      <c r="D2908" s="141"/>
    </row>
    <row r="2909" spans="4:4" x14ac:dyDescent="0.15">
      <c r="D2909" s="141"/>
    </row>
    <row r="2910" spans="4:4" x14ac:dyDescent="0.15">
      <c r="D2910" s="141"/>
    </row>
    <row r="2911" spans="4:4" x14ac:dyDescent="0.15">
      <c r="D2911" s="141"/>
    </row>
    <row r="2912" spans="4:4" x14ac:dyDescent="0.15">
      <c r="D2912" s="141"/>
    </row>
    <row r="2913" spans="4:4" x14ac:dyDescent="0.15">
      <c r="D2913" s="141"/>
    </row>
    <row r="2914" spans="4:4" x14ac:dyDescent="0.15">
      <c r="D2914" s="141"/>
    </row>
    <row r="2915" spans="4:4" x14ac:dyDescent="0.15">
      <c r="D2915" s="141"/>
    </row>
    <row r="2916" spans="4:4" x14ac:dyDescent="0.15">
      <c r="D2916" s="141"/>
    </row>
    <row r="2917" spans="4:4" x14ac:dyDescent="0.15">
      <c r="D2917" s="141"/>
    </row>
    <row r="2918" spans="4:4" x14ac:dyDescent="0.15">
      <c r="D2918" s="141"/>
    </row>
    <row r="2919" spans="4:4" x14ac:dyDescent="0.15">
      <c r="D2919" s="141"/>
    </row>
    <row r="2920" spans="4:4" x14ac:dyDescent="0.15">
      <c r="D2920" s="141"/>
    </row>
    <row r="2921" spans="4:4" x14ac:dyDescent="0.15">
      <c r="D2921" s="141"/>
    </row>
    <row r="2922" spans="4:4" x14ac:dyDescent="0.15">
      <c r="D2922" s="141"/>
    </row>
    <row r="2923" spans="4:4" x14ac:dyDescent="0.15">
      <c r="D2923" s="141"/>
    </row>
    <row r="2924" spans="4:4" x14ac:dyDescent="0.15">
      <c r="D2924" s="141"/>
    </row>
    <row r="2925" spans="4:4" x14ac:dyDescent="0.15">
      <c r="D2925" s="141"/>
    </row>
    <row r="2926" spans="4:4" x14ac:dyDescent="0.15">
      <c r="D2926" s="141"/>
    </row>
    <row r="2927" spans="4:4" x14ac:dyDescent="0.15">
      <c r="D2927" s="141"/>
    </row>
    <row r="2928" spans="4:4" x14ac:dyDescent="0.15">
      <c r="D2928" s="141"/>
    </row>
    <row r="2929" spans="4:4" x14ac:dyDescent="0.15">
      <c r="D2929" s="141"/>
    </row>
    <row r="2930" spans="4:4" x14ac:dyDescent="0.15">
      <c r="D2930" s="141"/>
    </row>
    <row r="2931" spans="4:4" x14ac:dyDescent="0.15">
      <c r="D2931" s="141"/>
    </row>
    <row r="2932" spans="4:4" x14ac:dyDescent="0.15">
      <c r="D2932" s="141"/>
    </row>
    <row r="2933" spans="4:4" x14ac:dyDescent="0.15">
      <c r="D2933" s="141"/>
    </row>
    <row r="2934" spans="4:4" x14ac:dyDescent="0.15">
      <c r="D2934" s="141"/>
    </row>
    <row r="2935" spans="4:4" x14ac:dyDescent="0.15">
      <c r="D2935" s="141"/>
    </row>
    <row r="2936" spans="4:4" x14ac:dyDescent="0.15">
      <c r="D2936" s="141"/>
    </row>
    <row r="2937" spans="4:4" x14ac:dyDescent="0.15">
      <c r="D2937" s="141"/>
    </row>
    <row r="2938" spans="4:4" x14ac:dyDescent="0.15">
      <c r="D2938" s="141"/>
    </row>
    <row r="2939" spans="4:4" x14ac:dyDescent="0.15">
      <c r="D2939" s="141"/>
    </row>
    <row r="2940" spans="4:4" x14ac:dyDescent="0.15">
      <c r="D2940" s="141"/>
    </row>
    <row r="2941" spans="4:4" x14ac:dyDescent="0.15">
      <c r="D2941" s="141"/>
    </row>
    <row r="2942" spans="4:4" x14ac:dyDescent="0.15">
      <c r="D2942" s="141"/>
    </row>
    <row r="2943" spans="4:4" x14ac:dyDescent="0.15">
      <c r="D2943" s="141"/>
    </row>
    <row r="2944" spans="4:4" x14ac:dyDescent="0.15">
      <c r="D2944" s="141"/>
    </row>
    <row r="2945" spans="4:4" x14ac:dyDescent="0.15">
      <c r="D2945" s="141"/>
    </row>
    <row r="2946" spans="4:4" x14ac:dyDescent="0.15">
      <c r="D2946" s="141"/>
    </row>
    <row r="2947" spans="4:4" x14ac:dyDescent="0.15">
      <c r="D2947" s="141"/>
    </row>
    <row r="2948" spans="4:4" x14ac:dyDescent="0.15">
      <c r="D2948" s="141"/>
    </row>
    <row r="2949" spans="4:4" x14ac:dyDescent="0.15">
      <c r="D2949" s="141"/>
    </row>
    <row r="2950" spans="4:4" x14ac:dyDescent="0.15">
      <c r="D2950" s="141"/>
    </row>
    <row r="2951" spans="4:4" x14ac:dyDescent="0.15">
      <c r="D2951" s="141"/>
    </row>
    <row r="2952" spans="4:4" x14ac:dyDescent="0.15">
      <c r="D2952" s="141"/>
    </row>
    <row r="2953" spans="4:4" x14ac:dyDescent="0.15">
      <c r="D2953" s="141"/>
    </row>
    <row r="2954" spans="4:4" x14ac:dyDescent="0.15">
      <c r="D2954" s="141"/>
    </row>
    <row r="2955" spans="4:4" x14ac:dyDescent="0.15">
      <c r="D2955" s="141"/>
    </row>
    <row r="2956" spans="4:4" x14ac:dyDescent="0.15">
      <c r="D2956" s="141"/>
    </row>
    <row r="2957" spans="4:4" x14ac:dyDescent="0.15">
      <c r="D2957" s="141"/>
    </row>
    <row r="2958" spans="4:4" x14ac:dyDescent="0.15">
      <c r="D2958" s="141"/>
    </row>
    <row r="2959" spans="4:4" x14ac:dyDescent="0.15">
      <c r="D2959" s="141"/>
    </row>
    <row r="2960" spans="4:4" x14ac:dyDescent="0.15">
      <c r="D2960" s="141"/>
    </row>
    <row r="2961" spans="4:4" x14ac:dyDescent="0.15">
      <c r="D2961" s="141"/>
    </row>
    <row r="2962" spans="4:4" x14ac:dyDescent="0.15">
      <c r="D2962" s="141"/>
    </row>
    <row r="2963" spans="4:4" x14ac:dyDescent="0.15">
      <c r="D2963" s="141"/>
    </row>
    <row r="2964" spans="4:4" x14ac:dyDescent="0.15">
      <c r="D2964" s="141"/>
    </row>
    <row r="2965" spans="4:4" x14ac:dyDescent="0.15">
      <c r="D2965" s="141"/>
    </row>
    <row r="2966" spans="4:4" x14ac:dyDescent="0.15">
      <c r="D2966" s="141"/>
    </row>
    <row r="2967" spans="4:4" x14ac:dyDescent="0.15">
      <c r="D2967" s="141"/>
    </row>
    <row r="2968" spans="4:4" x14ac:dyDescent="0.15">
      <c r="D2968" s="141"/>
    </row>
    <row r="2969" spans="4:4" x14ac:dyDescent="0.15">
      <c r="D2969" s="141"/>
    </row>
    <row r="2970" spans="4:4" x14ac:dyDescent="0.15">
      <c r="D2970" s="141"/>
    </row>
    <row r="2971" spans="4:4" x14ac:dyDescent="0.15">
      <c r="D2971" s="141"/>
    </row>
    <row r="2972" spans="4:4" x14ac:dyDescent="0.15">
      <c r="D2972" s="141"/>
    </row>
    <row r="2973" spans="4:4" x14ac:dyDescent="0.15">
      <c r="D2973" s="141"/>
    </row>
    <row r="2974" spans="4:4" x14ac:dyDescent="0.15">
      <c r="D2974" s="141"/>
    </row>
    <row r="2975" spans="4:4" x14ac:dyDescent="0.15">
      <c r="D2975" s="141"/>
    </row>
    <row r="2976" spans="4:4" x14ac:dyDescent="0.15">
      <c r="D2976" s="141"/>
    </row>
    <row r="2977" spans="4:4" x14ac:dyDescent="0.15">
      <c r="D2977" s="141"/>
    </row>
    <row r="2978" spans="4:4" x14ac:dyDescent="0.15">
      <c r="D2978" s="141"/>
    </row>
    <row r="2979" spans="4:4" x14ac:dyDescent="0.15">
      <c r="D2979" s="141"/>
    </row>
    <row r="2980" spans="4:4" x14ac:dyDescent="0.15">
      <c r="D2980" s="141"/>
    </row>
    <row r="2981" spans="4:4" x14ac:dyDescent="0.15">
      <c r="D2981" s="141"/>
    </row>
    <row r="2982" spans="4:4" x14ac:dyDescent="0.15">
      <c r="D2982" s="141"/>
    </row>
    <row r="2983" spans="4:4" x14ac:dyDescent="0.15">
      <c r="D2983" s="141"/>
    </row>
    <row r="2984" spans="4:4" x14ac:dyDescent="0.15">
      <c r="D2984" s="141"/>
    </row>
    <row r="2985" spans="4:4" x14ac:dyDescent="0.15">
      <c r="D2985" s="141"/>
    </row>
    <row r="2986" spans="4:4" x14ac:dyDescent="0.15">
      <c r="D2986" s="141"/>
    </row>
    <row r="2987" spans="4:4" x14ac:dyDescent="0.15">
      <c r="D2987" s="141"/>
    </row>
    <row r="2988" spans="4:4" x14ac:dyDescent="0.15">
      <c r="D2988" s="141"/>
    </row>
    <row r="2989" spans="4:4" x14ac:dyDescent="0.15">
      <c r="D2989" s="141"/>
    </row>
    <row r="2990" spans="4:4" x14ac:dyDescent="0.15">
      <c r="D2990" s="141"/>
    </row>
    <row r="2991" spans="4:4" x14ac:dyDescent="0.15">
      <c r="D2991" s="141"/>
    </row>
    <row r="2992" spans="4:4" x14ac:dyDescent="0.15">
      <c r="D2992" s="141"/>
    </row>
    <row r="2993" spans="4:4" x14ac:dyDescent="0.15">
      <c r="D2993" s="141"/>
    </row>
    <row r="2994" spans="4:4" x14ac:dyDescent="0.15">
      <c r="D2994" s="141"/>
    </row>
    <row r="2995" spans="4:4" x14ac:dyDescent="0.15">
      <c r="D2995" s="141"/>
    </row>
    <row r="2996" spans="4:4" x14ac:dyDescent="0.15">
      <c r="D2996" s="141"/>
    </row>
    <row r="2997" spans="4:4" x14ac:dyDescent="0.15">
      <c r="D2997" s="141"/>
    </row>
    <row r="2998" spans="4:4" x14ac:dyDescent="0.15">
      <c r="D2998" s="141"/>
    </row>
    <row r="2999" spans="4:4" x14ac:dyDescent="0.15">
      <c r="D2999" s="141"/>
    </row>
    <row r="3000" spans="4:4" x14ac:dyDescent="0.15">
      <c r="D3000" s="141"/>
    </row>
    <row r="3001" spans="4:4" x14ac:dyDescent="0.15">
      <c r="D3001" s="141"/>
    </row>
    <row r="3002" spans="4:4" x14ac:dyDescent="0.15">
      <c r="D3002" s="141"/>
    </row>
    <row r="3003" spans="4:4" x14ac:dyDescent="0.15">
      <c r="D3003" s="141"/>
    </row>
    <row r="3004" spans="4:4" x14ac:dyDescent="0.15">
      <c r="D3004" s="141"/>
    </row>
    <row r="3005" spans="4:4" x14ac:dyDescent="0.15">
      <c r="D3005" s="141"/>
    </row>
    <row r="3006" spans="4:4" x14ac:dyDescent="0.15">
      <c r="D3006" s="141"/>
    </row>
    <row r="3007" spans="4:4" x14ac:dyDescent="0.15">
      <c r="D3007" s="141"/>
    </row>
    <row r="3008" spans="4:4" x14ac:dyDescent="0.15">
      <c r="D3008" s="141"/>
    </row>
    <row r="3009" spans="4:4" x14ac:dyDescent="0.15">
      <c r="D3009" s="141"/>
    </row>
    <row r="3010" spans="4:4" x14ac:dyDescent="0.15">
      <c r="D3010" s="141"/>
    </row>
    <row r="3011" spans="4:4" x14ac:dyDescent="0.15">
      <c r="D3011" s="141"/>
    </row>
    <row r="3012" spans="4:4" x14ac:dyDescent="0.15">
      <c r="D3012" s="141"/>
    </row>
    <row r="3013" spans="4:4" x14ac:dyDescent="0.15">
      <c r="D3013" s="141"/>
    </row>
    <row r="3014" spans="4:4" x14ac:dyDescent="0.15">
      <c r="D3014" s="141"/>
    </row>
    <row r="3015" spans="4:4" x14ac:dyDescent="0.15">
      <c r="D3015" s="141"/>
    </row>
    <row r="3016" spans="4:4" x14ac:dyDescent="0.15">
      <c r="D3016" s="141"/>
    </row>
    <row r="3017" spans="4:4" x14ac:dyDescent="0.15">
      <c r="D3017" s="141"/>
    </row>
    <row r="3018" spans="4:4" x14ac:dyDescent="0.15">
      <c r="D3018" s="141"/>
    </row>
    <row r="3019" spans="4:4" x14ac:dyDescent="0.15">
      <c r="D3019" s="141"/>
    </row>
    <row r="3020" spans="4:4" x14ac:dyDescent="0.15">
      <c r="D3020" s="141"/>
    </row>
    <row r="3021" spans="4:4" x14ac:dyDescent="0.15">
      <c r="D3021" s="141"/>
    </row>
    <row r="3022" spans="4:4" x14ac:dyDescent="0.15">
      <c r="D3022" s="141"/>
    </row>
    <row r="3023" spans="4:4" x14ac:dyDescent="0.15">
      <c r="D3023" s="141"/>
    </row>
    <row r="3024" spans="4:4" x14ac:dyDescent="0.15">
      <c r="D3024" s="141"/>
    </row>
    <row r="3025" spans="4:4" x14ac:dyDescent="0.15">
      <c r="D3025" s="141"/>
    </row>
    <row r="3026" spans="4:4" x14ac:dyDescent="0.15">
      <c r="D3026" s="141"/>
    </row>
    <row r="3027" spans="4:4" x14ac:dyDescent="0.15">
      <c r="D3027" s="141"/>
    </row>
    <row r="3028" spans="4:4" x14ac:dyDescent="0.15">
      <c r="D3028" s="141"/>
    </row>
    <row r="3029" spans="4:4" x14ac:dyDescent="0.15">
      <c r="D3029" s="141"/>
    </row>
    <row r="3030" spans="4:4" x14ac:dyDescent="0.15">
      <c r="D3030" s="141"/>
    </row>
    <row r="3031" spans="4:4" x14ac:dyDescent="0.15">
      <c r="D3031" s="141"/>
    </row>
    <row r="3032" spans="4:4" x14ac:dyDescent="0.15">
      <c r="D3032" s="141"/>
    </row>
    <row r="3033" spans="4:4" x14ac:dyDescent="0.15">
      <c r="D3033" s="141"/>
    </row>
    <row r="3034" spans="4:4" x14ac:dyDescent="0.15">
      <c r="D3034" s="141"/>
    </row>
    <row r="3035" spans="4:4" x14ac:dyDescent="0.15">
      <c r="D3035" s="141"/>
    </row>
    <row r="3036" spans="4:4" x14ac:dyDescent="0.15">
      <c r="D3036" s="141"/>
    </row>
    <row r="3037" spans="4:4" x14ac:dyDescent="0.15">
      <c r="D3037" s="141"/>
    </row>
    <row r="3038" spans="4:4" x14ac:dyDescent="0.15">
      <c r="D3038" s="141"/>
    </row>
    <row r="3039" spans="4:4" x14ac:dyDescent="0.15">
      <c r="D3039" s="141"/>
    </row>
    <row r="3040" spans="4:4" x14ac:dyDescent="0.15">
      <c r="D3040" s="141"/>
    </row>
    <row r="3041" spans="4:4" x14ac:dyDescent="0.15">
      <c r="D3041" s="141"/>
    </row>
    <row r="3042" spans="4:4" x14ac:dyDescent="0.15">
      <c r="D3042" s="141"/>
    </row>
    <row r="3043" spans="4:4" x14ac:dyDescent="0.15">
      <c r="D3043" s="141"/>
    </row>
    <row r="3044" spans="4:4" x14ac:dyDescent="0.15">
      <c r="D3044" s="141"/>
    </row>
    <row r="3045" spans="4:4" x14ac:dyDescent="0.15">
      <c r="D3045" s="141"/>
    </row>
    <row r="3046" spans="4:4" x14ac:dyDescent="0.15">
      <c r="D3046" s="141"/>
    </row>
    <row r="3047" spans="4:4" x14ac:dyDescent="0.15">
      <c r="D3047" s="141"/>
    </row>
    <row r="3048" spans="4:4" x14ac:dyDescent="0.15">
      <c r="D3048" s="141"/>
    </row>
    <row r="3049" spans="4:4" x14ac:dyDescent="0.15">
      <c r="D3049" s="141"/>
    </row>
    <row r="3050" spans="4:4" x14ac:dyDescent="0.15">
      <c r="D3050" s="141"/>
    </row>
    <row r="3051" spans="4:4" x14ac:dyDescent="0.15">
      <c r="D3051" s="141"/>
    </row>
    <row r="3052" spans="4:4" x14ac:dyDescent="0.15">
      <c r="D3052" s="141"/>
    </row>
    <row r="3053" spans="4:4" x14ac:dyDescent="0.15">
      <c r="D3053" s="141"/>
    </row>
    <row r="3054" spans="4:4" x14ac:dyDescent="0.15">
      <c r="D3054" s="141"/>
    </row>
    <row r="3055" spans="4:4" x14ac:dyDescent="0.15">
      <c r="D3055" s="141"/>
    </row>
    <row r="3056" spans="4:4" x14ac:dyDescent="0.15">
      <c r="D3056" s="141"/>
    </row>
    <row r="3057" spans="4:4" x14ac:dyDescent="0.15">
      <c r="D3057" s="141"/>
    </row>
    <row r="3058" spans="4:4" x14ac:dyDescent="0.15">
      <c r="D3058" s="141"/>
    </row>
    <row r="3059" spans="4:4" x14ac:dyDescent="0.15">
      <c r="D3059" s="141"/>
    </row>
    <row r="3060" spans="4:4" x14ac:dyDescent="0.15">
      <c r="D3060" s="141"/>
    </row>
    <row r="3061" spans="4:4" x14ac:dyDescent="0.15">
      <c r="D3061" s="141"/>
    </row>
    <row r="3062" spans="4:4" x14ac:dyDescent="0.15">
      <c r="D3062" s="141"/>
    </row>
    <row r="3063" spans="4:4" x14ac:dyDescent="0.15">
      <c r="D3063" s="141"/>
    </row>
    <row r="3064" spans="4:4" x14ac:dyDescent="0.15">
      <c r="D3064" s="141"/>
    </row>
    <row r="3065" spans="4:4" x14ac:dyDescent="0.15">
      <c r="D3065" s="141"/>
    </row>
    <row r="3066" spans="4:4" x14ac:dyDescent="0.15">
      <c r="D3066" s="141"/>
    </row>
    <row r="3067" spans="4:4" x14ac:dyDescent="0.15">
      <c r="D3067" s="141"/>
    </row>
    <row r="3068" spans="4:4" x14ac:dyDescent="0.15">
      <c r="D3068" s="141"/>
    </row>
    <row r="3069" spans="4:4" x14ac:dyDescent="0.15">
      <c r="D3069" s="141"/>
    </row>
    <row r="3070" spans="4:4" x14ac:dyDescent="0.15">
      <c r="D3070" s="141"/>
    </row>
    <row r="3071" spans="4:4" x14ac:dyDescent="0.15">
      <c r="D3071" s="141"/>
    </row>
    <row r="3072" spans="4:4" x14ac:dyDescent="0.15">
      <c r="D3072" s="141"/>
    </row>
    <row r="3073" spans="4:4" x14ac:dyDescent="0.15">
      <c r="D3073" s="141"/>
    </row>
    <row r="3074" spans="4:4" x14ac:dyDescent="0.15">
      <c r="D3074" s="141"/>
    </row>
    <row r="3075" spans="4:4" x14ac:dyDescent="0.15">
      <c r="D3075" s="141"/>
    </row>
    <row r="3076" spans="4:4" x14ac:dyDescent="0.15">
      <c r="D3076" s="141"/>
    </row>
    <row r="3077" spans="4:4" x14ac:dyDescent="0.15">
      <c r="D3077" s="141"/>
    </row>
    <row r="3078" spans="4:4" x14ac:dyDescent="0.15">
      <c r="D3078" s="141"/>
    </row>
    <row r="3079" spans="4:4" x14ac:dyDescent="0.15">
      <c r="D3079" s="141"/>
    </row>
    <row r="3080" spans="4:4" x14ac:dyDescent="0.15">
      <c r="D3080" s="141"/>
    </row>
    <row r="3081" spans="4:4" x14ac:dyDescent="0.15">
      <c r="D3081" s="141"/>
    </row>
    <row r="3082" spans="4:4" x14ac:dyDescent="0.15">
      <c r="D3082" s="141"/>
    </row>
    <row r="3083" spans="4:4" x14ac:dyDescent="0.15">
      <c r="D3083" s="141"/>
    </row>
    <row r="3084" spans="4:4" x14ac:dyDescent="0.15">
      <c r="D3084" s="141"/>
    </row>
    <row r="3085" spans="4:4" x14ac:dyDescent="0.15">
      <c r="D3085" s="141"/>
    </row>
    <row r="3086" spans="4:4" x14ac:dyDescent="0.15">
      <c r="D3086" s="141"/>
    </row>
    <row r="3087" spans="4:4" x14ac:dyDescent="0.15">
      <c r="D3087" s="141"/>
    </row>
    <row r="3088" spans="4:4" x14ac:dyDescent="0.15">
      <c r="D3088" s="141"/>
    </row>
    <row r="3089" spans="4:4" x14ac:dyDescent="0.15">
      <c r="D3089" s="141"/>
    </row>
    <row r="3090" spans="4:4" x14ac:dyDescent="0.15">
      <c r="D3090" s="141"/>
    </row>
    <row r="3091" spans="4:4" x14ac:dyDescent="0.15">
      <c r="D3091" s="141"/>
    </row>
    <row r="3092" spans="4:4" x14ac:dyDescent="0.15">
      <c r="D3092" s="141"/>
    </row>
    <row r="3093" spans="4:4" x14ac:dyDescent="0.15">
      <c r="D3093" s="141"/>
    </row>
    <row r="3094" spans="4:4" x14ac:dyDescent="0.15">
      <c r="D3094" s="141"/>
    </row>
    <row r="3095" spans="4:4" x14ac:dyDescent="0.15">
      <c r="D3095" s="141"/>
    </row>
    <row r="3096" spans="4:4" x14ac:dyDescent="0.15">
      <c r="D3096" s="141"/>
    </row>
    <row r="3097" spans="4:4" x14ac:dyDescent="0.15">
      <c r="D3097" s="141"/>
    </row>
    <row r="3098" spans="4:4" x14ac:dyDescent="0.15">
      <c r="D3098" s="141"/>
    </row>
    <row r="3099" spans="4:4" x14ac:dyDescent="0.15">
      <c r="D3099" s="141"/>
    </row>
    <row r="3100" spans="4:4" x14ac:dyDescent="0.15">
      <c r="D3100" s="141"/>
    </row>
    <row r="3101" spans="4:4" x14ac:dyDescent="0.15">
      <c r="D3101" s="141"/>
    </row>
    <row r="3102" spans="4:4" x14ac:dyDescent="0.15">
      <c r="D3102" s="141"/>
    </row>
    <row r="3103" spans="4:4" x14ac:dyDescent="0.15">
      <c r="D3103" s="141"/>
    </row>
    <row r="3104" spans="4:4" x14ac:dyDescent="0.15">
      <c r="D3104" s="141"/>
    </row>
    <row r="3105" spans="4:4" x14ac:dyDescent="0.15">
      <c r="D3105" s="141"/>
    </row>
    <row r="3106" spans="4:4" x14ac:dyDescent="0.15">
      <c r="D3106" s="141"/>
    </row>
    <row r="3107" spans="4:4" x14ac:dyDescent="0.15">
      <c r="D3107" s="141"/>
    </row>
    <row r="3108" spans="4:4" x14ac:dyDescent="0.15">
      <c r="D3108" s="141"/>
    </row>
    <row r="3109" spans="4:4" x14ac:dyDescent="0.15">
      <c r="D3109" s="141"/>
    </row>
    <row r="3110" spans="4:4" x14ac:dyDescent="0.15">
      <c r="D3110" s="141"/>
    </row>
    <row r="3111" spans="4:4" x14ac:dyDescent="0.15">
      <c r="D3111" s="141"/>
    </row>
    <row r="3112" spans="4:4" x14ac:dyDescent="0.15">
      <c r="D3112" s="141"/>
    </row>
    <row r="3113" spans="4:4" x14ac:dyDescent="0.15">
      <c r="D3113" s="141"/>
    </row>
    <row r="3114" spans="4:4" x14ac:dyDescent="0.15">
      <c r="D3114" s="141"/>
    </row>
    <row r="3115" spans="4:4" x14ac:dyDescent="0.15">
      <c r="D3115" s="141"/>
    </row>
    <row r="3116" spans="4:4" x14ac:dyDescent="0.15">
      <c r="D3116" s="141"/>
    </row>
    <row r="3117" spans="4:4" x14ac:dyDescent="0.15">
      <c r="D3117" s="141"/>
    </row>
    <row r="3118" spans="4:4" x14ac:dyDescent="0.15">
      <c r="D3118" s="141"/>
    </row>
    <row r="3119" spans="4:4" x14ac:dyDescent="0.15">
      <c r="D3119" s="141"/>
    </row>
    <row r="3120" spans="4:4" x14ac:dyDescent="0.15">
      <c r="D3120" s="141"/>
    </row>
    <row r="3121" spans="4:4" x14ac:dyDescent="0.15">
      <c r="D3121" s="141"/>
    </row>
    <row r="3122" spans="4:4" x14ac:dyDescent="0.15">
      <c r="D3122" s="141"/>
    </row>
    <row r="3123" spans="4:4" x14ac:dyDescent="0.15">
      <c r="D3123" s="141"/>
    </row>
    <row r="3124" spans="4:4" x14ac:dyDescent="0.15">
      <c r="D3124" s="141"/>
    </row>
    <row r="3125" spans="4:4" x14ac:dyDescent="0.15">
      <c r="D3125" s="141"/>
    </row>
    <row r="3126" spans="4:4" x14ac:dyDescent="0.15">
      <c r="D3126" s="141"/>
    </row>
    <row r="3127" spans="4:4" x14ac:dyDescent="0.15">
      <c r="D3127" s="141"/>
    </row>
    <row r="3128" spans="4:4" x14ac:dyDescent="0.15">
      <c r="D3128" s="141"/>
    </row>
    <row r="3129" spans="4:4" x14ac:dyDescent="0.15">
      <c r="D3129" s="141"/>
    </row>
    <row r="3130" spans="4:4" x14ac:dyDescent="0.15">
      <c r="D3130" s="141"/>
    </row>
    <row r="3131" spans="4:4" x14ac:dyDescent="0.15">
      <c r="D3131" s="141"/>
    </row>
    <row r="3132" spans="4:4" x14ac:dyDescent="0.15">
      <c r="D3132" s="141"/>
    </row>
    <row r="3133" spans="4:4" x14ac:dyDescent="0.15">
      <c r="D3133" s="141"/>
    </row>
    <row r="3134" spans="4:4" x14ac:dyDescent="0.15">
      <c r="D3134" s="141"/>
    </row>
    <row r="3135" spans="4:4" x14ac:dyDescent="0.15">
      <c r="D3135" s="141"/>
    </row>
    <row r="3136" spans="4:4" x14ac:dyDescent="0.15">
      <c r="D3136" s="141"/>
    </row>
    <row r="3137" spans="4:4" x14ac:dyDescent="0.15">
      <c r="D3137" s="141"/>
    </row>
    <row r="3138" spans="4:4" x14ac:dyDescent="0.15">
      <c r="D3138" s="141"/>
    </row>
    <row r="3139" spans="4:4" x14ac:dyDescent="0.15">
      <c r="D3139" s="141"/>
    </row>
    <row r="3140" spans="4:4" x14ac:dyDescent="0.15">
      <c r="D3140" s="141"/>
    </row>
    <row r="3141" spans="4:4" x14ac:dyDescent="0.15">
      <c r="D3141" s="141"/>
    </row>
    <row r="3142" spans="4:4" x14ac:dyDescent="0.15">
      <c r="D3142" s="141"/>
    </row>
    <row r="3143" spans="4:4" x14ac:dyDescent="0.15">
      <c r="D3143" s="141"/>
    </row>
    <row r="3144" spans="4:4" x14ac:dyDescent="0.15">
      <c r="D3144" s="141"/>
    </row>
    <row r="3145" spans="4:4" x14ac:dyDescent="0.15">
      <c r="D3145" s="141"/>
    </row>
    <row r="3146" spans="4:4" x14ac:dyDescent="0.15">
      <c r="D3146" s="141"/>
    </row>
    <row r="3147" spans="4:4" x14ac:dyDescent="0.15">
      <c r="D3147" s="141"/>
    </row>
    <row r="3148" spans="4:4" x14ac:dyDescent="0.15">
      <c r="D3148" s="141"/>
    </row>
    <row r="3149" spans="4:4" x14ac:dyDescent="0.15">
      <c r="D3149" s="141"/>
    </row>
    <row r="3150" spans="4:4" x14ac:dyDescent="0.15">
      <c r="D3150" s="141"/>
    </row>
    <row r="3151" spans="4:4" x14ac:dyDescent="0.15">
      <c r="D3151" s="141"/>
    </row>
    <row r="3152" spans="4:4" x14ac:dyDescent="0.15">
      <c r="D3152" s="141"/>
    </row>
    <row r="3153" spans="4:4" x14ac:dyDescent="0.15">
      <c r="D3153" s="141"/>
    </row>
    <row r="3154" spans="4:4" x14ac:dyDescent="0.15">
      <c r="D3154" s="141"/>
    </row>
    <row r="3155" spans="4:4" x14ac:dyDescent="0.15">
      <c r="D3155" s="141"/>
    </row>
    <row r="3156" spans="4:4" x14ac:dyDescent="0.15">
      <c r="D3156" s="141"/>
    </row>
    <row r="3157" spans="4:4" x14ac:dyDescent="0.15">
      <c r="D3157" s="141"/>
    </row>
    <row r="3158" spans="4:4" x14ac:dyDescent="0.15">
      <c r="D3158" s="141"/>
    </row>
    <row r="3159" spans="4:4" x14ac:dyDescent="0.15">
      <c r="D3159" s="141"/>
    </row>
    <row r="3160" spans="4:4" x14ac:dyDescent="0.15">
      <c r="D3160" s="141"/>
    </row>
    <row r="3161" spans="4:4" x14ac:dyDescent="0.15">
      <c r="D3161" s="141"/>
    </row>
    <row r="3162" spans="4:4" x14ac:dyDescent="0.15">
      <c r="D3162" s="141"/>
    </row>
    <row r="3163" spans="4:4" x14ac:dyDescent="0.15">
      <c r="D3163" s="141"/>
    </row>
    <row r="3164" spans="4:4" x14ac:dyDescent="0.15">
      <c r="D3164" s="141"/>
    </row>
    <row r="3165" spans="4:4" x14ac:dyDescent="0.15">
      <c r="D3165" s="141"/>
    </row>
    <row r="3166" spans="4:4" x14ac:dyDescent="0.15">
      <c r="D3166" s="141"/>
    </row>
    <row r="3167" spans="4:4" x14ac:dyDescent="0.15">
      <c r="D3167" s="141"/>
    </row>
    <row r="3168" spans="4:4" x14ac:dyDescent="0.15">
      <c r="D3168" s="141"/>
    </row>
    <row r="3169" spans="4:4" x14ac:dyDescent="0.15">
      <c r="D3169" s="141"/>
    </row>
    <row r="3170" spans="4:4" x14ac:dyDescent="0.15">
      <c r="D3170" s="141"/>
    </row>
    <row r="3171" spans="4:4" x14ac:dyDescent="0.15">
      <c r="D3171" s="141"/>
    </row>
    <row r="3172" spans="4:4" x14ac:dyDescent="0.15">
      <c r="D3172" s="141"/>
    </row>
    <row r="3173" spans="4:4" x14ac:dyDescent="0.15">
      <c r="D3173" s="141"/>
    </row>
    <row r="3174" spans="4:4" x14ac:dyDescent="0.15">
      <c r="D3174" s="141"/>
    </row>
    <row r="3175" spans="4:4" x14ac:dyDescent="0.15">
      <c r="D3175" s="141"/>
    </row>
    <row r="3176" spans="4:4" x14ac:dyDescent="0.15">
      <c r="D3176" s="141"/>
    </row>
    <row r="3177" spans="4:4" x14ac:dyDescent="0.15">
      <c r="D3177" s="141"/>
    </row>
    <row r="3178" spans="4:4" x14ac:dyDescent="0.15">
      <c r="D3178" s="141"/>
    </row>
    <row r="3179" spans="4:4" x14ac:dyDescent="0.15">
      <c r="D3179" s="141"/>
    </row>
    <row r="3180" spans="4:4" x14ac:dyDescent="0.15">
      <c r="D3180" s="141"/>
    </row>
    <row r="3181" spans="4:4" x14ac:dyDescent="0.15">
      <c r="D3181" s="141"/>
    </row>
    <row r="3182" spans="4:4" x14ac:dyDescent="0.15">
      <c r="D3182" s="141"/>
    </row>
    <row r="3183" spans="4:4" x14ac:dyDescent="0.15">
      <c r="D3183" s="141"/>
    </row>
    <row r="3184" spans="4:4" x14ac:dyDescent="0.15">
      <c r="D3184" s="141"/>
    </row>
    <row r="3185" spans="4:4" x14ac:dyDescent="0.15">
      <c r="D3185" s="141"/>
    </row>
    <row r="3186" spans="4:4" x14ac:dyDescent="0.15">
      <c r="D3186" s="141"/>
    </row>
    <row r="3187" spans="4:4" x14ac:dyDescent="0.15">
      <c r="D3187" s="141"/>
    </row>
    <row r="3188" spans="4:4" x14ac:dyDescent="0.15">
      <c r="D3188" s="141"/>
    </row>
    <row r="3189" spans="4:4" x14ac:dyDescent="0.15">
      <c r="D3189" s="141"/>
    </row>
    <row r="3190" spans="4:4" x14ac:dyDescent="0.15">
      <c r="D3190" s="141"/>
    </row>
    <row r="3191" spans="4:4" x14ac:dyDescent="0.15">
      <c r="D3191" s="141"/>
    </row>
    <row r="3192" spans="4:4" x14ac:dyDescent="0.15">
      <c r="D3192" s="141"/>
    </row>
    <row r="3193" spans="4:4" x14ac:dyDescent="0.15">
      <c r="D3193" s="141"/>
    </row>
    <row r="3194" spans="4:4" x14ac:dyDescent="0.15">
      <c r="D3194" s="141"/>
    </row>
    <row r="3195" spans="4:4" x14ac:dyDescent="0.15">
      <c r="D3195" s="141"/>
    </row>
    <row r="3196" spans="4:4" x14ac:dyDescent="0.15">
      <c r="D3196" s="141"/>
    </row>
    <row r="3197" spans="4:4" x14ac:dyDescent="0.15">
      <c r="D3197" s="141"/>
    </row>
    <row r="3198" spans="4:4" x14ac:dyDescent="0.15">
      <c r="D3198" s="141"/>
    </row>
    <row r="3199" spans="4:4" x14ac:dyDescent="0.15">
      <c r="D3199" s="141"/>
    </row>
    <row r="3200" spans="4:4" x14ac:dyDescent="0.15">
      <c r="D3200" s="141"/>
    </row>
    <row r="3201" spans="4:4" x14ac:dyDescent="0.15">
      <c r="D3201" s="141"/>
    </row>
    <row r="3202" spans="4:4" x14ac:dyDescent="0.15">
      <c r="D3202" s="141"/>
    </row>
    <row r="3203" spans="4:4" x14ac:dyDescent="0.15">
      <c r="D3203" s="141"/>
    </row>
    <row r="3204" spans="4:4" x14ac:dyDescent="0.15">
      <c r="D3204" s="141"/>
    </row>
    <row r="3205" spans="4:4" x14ac:dyDescent="0.15">
      <c r="D3205" s="141"/>
    </row>
    <row r="3206" spans="4:4" x14ac:dyDescent="0.15">
      <c r="D3206" s="141"/>
    </row>
    <row r="3207" spans="4:4" x14ac:dyDescent="0.15">
      <c r="D3207" s="141"/>
    </row>
    <row r="3208" spans="4:4" x14ac:dyDescent="0.15">
      <c r="D3208" s="141"/>
    </row>
    <row r="3209" spans="4:4" x14ac:dyDescent="0.15">
      <c r="D3209" s="141"/>
    </row>
    <row r="3210" spans="4:4" x14ac:dyDescent="0.15">
      <c r="D3210" s="141"/>
    </row>
    <row r="3211" spans="4:4" x14ac:dyDescent="0.15">
      <c r="D3211" s="141"/>
    </row>
    <row r="3212" spans="4:4" x14ac:dyDescent="0.15">
      <c r="D3212" s="141"/>
    </row>
    <row r="3213" spans="4:4" x14ac:dyDescent="0.15">
      <c r="D3213" s="141"/>
    </row>
    <row r="3214" spans="4:4" x14ac:dyDescent="0.15">
      <c r="D3214" s="141"/>
    </row>
    <row r="3215" spans="4:4" x14ac:dyDescent="0.15">
      <c r="D3215" s="141"/>
    </row>
    <row r="3216" spans="4:4" x14ac:dyDescent="0.15">
      <c r="D3216" s="141"/>
    </row>
    <row r="3217" spans="4:4" x14ac:dyDescent="0.15">
      <c r="D3217" s="141"/>
    </row>
    <row r="3218" spans="4:4" x14ac:dyDescent="0.15">
      <c r="D3218" s="141"/>
    </row>
    <row r="3219" spans="4:4" x14ac:dyDescent="0.15">
      <c r="D3219" s="141"/>
    </row>
    <row r="3220" spans="4:4" x14ac:dyDescent="0.15">
      <c r="D3220" s="141"/>
    </row>
    <row r="3221" spans="4:4" x14ac:dyDescent="0.15">
      <c r="D3221" s="141"/>
    </row>
    <row r="3222" spans="4:4" x14ac:dyDescent="0.15">
      <c r="D3222" s="141"/>
    </row>
    <row r="3223" spans="4:4" x14ac:dyDescent="0.15">
      <c r="D3223" s="141"/>
    </row>
    <row r="3224" spans="4:4" x14ac:dyDescent="0.15">
      <c r="D3224" s="141"/>
    </row>
    <row r="3225" spans="4:4" x14ac:dyDescent="0.15">
      <c r="D3225" s="141"/>
    </row>
    <row r="3226" spans="4:4" x14ac:dyDescent="0.15">
      <c r="D3226" s="141"/>
    </row>
    <row r="3227" spans="4:4" x14ac:dyDescent="0.15">
      <c r="D3227" s="141"/>
    </row>
    <row r="3228" spans="4:4" x14ac:dyDescent="0.15">
      <c r="D3228" s="141"/>
    </row>
    <row r="3229" spans="4:4" x14ac:dyDescent="0.15">
      <c r="D3229" s="141"/>
    </row>
    <row r="3230" spans="4:4" x14ac:dyDescent="0.15">
      <c r="D3230" s="141"/>
    </row>
    <row r="3231" spans="4:4" x14ac:dyDescent="0.15">
      <c r="D3231" s="141"/>
    </row>
    <row r="3232" spans="4:4" x14ac:dyDescent="0.15">
      <c r="D3232" s="141"/>
    </row>
    <row r="3233" spans="4:4" x14ac:dyDescent="0.15">
      <c r="D3233" s="141"/>
    </row>
    <row r="3234" spans="4:4" x14ac:dyDescent="0.15">
      <c r="D3234" s="141"/>
    </row>
    <row r="3235" spans="4:4" x14ac:dyDescent="0.15">
      <c r="D3235" s="141"/>
    </row>
    <row r="3236" spans="4:4" x14ac:dyDescent="0.15">
      <c r="D3236" s="141"/>
    </row>
    <row r="3237" spans="4:4" x14ac:dyDescent="0.15">
      <c r="D3237" s="141"/>
    </row>
    <row r="3238" spans="4:4" x14ac:dyDescent="0.15">
      <c r="D3238" s="141"/>
    </row>
    <row r="3239" spans="4:4" x14ac:dyDescent="0.15">
      <c r="D3239" s="141"/>
    </row>
    <row r="3240" spans="4:4" x14ac:dyDescent="0.15">
      <c r="D3240" s="141"/>
    </row>
    <row r="3241" spans="4:4" x14ac:dyDescent="0.15">
      <c r="D3241" s="141"/>
    </row>
    <row r="3242" spans="4:4" x14ac:dyDescent="0.15">
      <c r="D3242" s="141"/>
    </row>
    <row r="3243" spans="4:4" x14ac:dyDescent="0.15">
      <c r="D3243" s="141"/>
    </row>
    <row r="3244" spans="4:4" x14ac:dyDescent="0.15">
      <c r="D3244" s="141"/>
    </row>
    <row r="3245" spans="4:4" x14ac:dyDescent="0.15">
      <c r="D3245" s="141"/>
    </row>
    <row r="3246" spans="4:4" x14ac:dyDescent="0.15">
      <c r="D3246" s="141"/>
    </row>
    <row r="3247" spans="4:4" x14ac:dyDescent="0.15">
      <c r="D3247" s="141"/>
    </row>
    <row r="3248" spans="4:4" x14ac:dyDescent="0.15">
      <c r="D3248" s="141"/>
    </row>
    <row r="3249" spans="4:4" x14ac:dyDescent="0.15">
      <c r="D3249" s="141"/>
    </row>
    <row r="3250" spans="4:4" x14ac:dyDescent="0.15">
      <c r="D3250" s="141"/>
    </row>
    <row r="3251" spans="4:4" x14ac:dyDescent="0.15">
      <c r="D3251" s="141"/>
    </row>
    <row r="3252" spans="4:4" x14ac:dyDescent="0.15">
      <c r="D3252" s="141"/>
    </row>
    <row r="3253" spans="4:4" x14ac:dyDescent="0.15">
      <c r="D3253" s="141"/>
    </row>
    <row r="3254" spans="4:4" x14ac:dyDescent="0.15">
      <c r="D3254" s="141"/>
    </row>
    <row r="3255" spans="4:4" x14ac:dyDescent="0.15">
      <c r="D3255" s="141"/>
    </row>
    <row r="3256" spans="4:4" x14ac:dyDescent="0.15">
      <c r="D3256" s="141"/>
    </row>
    <row r="3257" spans="4:4" x14ac:dyDescent="0.15">
      <c r="D3257" s="141"/>
    </row>
    <row r="3258" spans="4:4" x14ac:dyDescent="0.15">
      <c r="D3258" s="141"/>
    </row>
    <row r="3259" spans="4:4" x14ac:dyDescent="0.15">
      <c r="D3259" s="141"/>
    </row>
    <row r="3260" spans="4:4" x14ac:dyDescent="0.15">
      <c r="D3260" s="141"/>
    </row>
    <row r="3261" spans="4:4" x14ac:dyDescent="0.15">
      <c r="D3261" s="141"/>
    </row>
    <row r="3262" spans="4:4" x14ac:dyDescent="0.15">
      <c r="D3262" s="141"/>
    </row>
    <row r="3263" spans="4:4" x14ac:dyDescent="0.15">
      <c r="D3263" s="141"/>
    </row>
    <row r="3264" spans="4:4" x14ac:dyDescent="0.15">
      <c r="D3264" s="141"/>
    </row>
    <row r="3265" spans="4:4" x14ac:dyDescent="0.15">
      <c r="D3265" s="141"/>
    </row>
    <row r="3266" spans="4:4" x14ac:dyDescent="0.15">
      <c r="D3266" s="141"/>
    </row>
    <row r="3267" spans="4:4" x14ac:dyDescent="0.15">
      <c r="D3267" s="141"/>
    </row>
    <row r="3268" spans="4:4" x14ac:dyDescent="0.15">
      <c r="D3268" s="141"/>
    </row>
    <row r="3269" spans="4:4" x14ac:dyDescent="0.15">
      <c r="D3269" s="141"/>
    </row>
    <row r="3270" spans="4:4" x14ac:dyDescent="0.15">
      <c r="D3270" s="141"/>
    </row>
    <row r="3271" spans="4:4" x14ac:dyDescent="0.15">
      <c r="D3271" s="141"/>
    </row>
    <row r="3272" spans="4:4" x14ac:dyDescent="0.15">
      <c r="D3272" s="141"/>
    </row>
    <row r="3273" spans="4:4" x14ac:dyDescent="0.15">
      <c r="D3273" s="141"/>
    </row>
    <row r="3274" spans="4:4" x14ac:dyDescent="0.15">
      <c r="D3274" s="141"/>
    </row>
    <row r="3275" spans="4:4" x14ac:dyDescent="0.15">
      <c r="D3275" s="141"/>
    </row>
    <row r="3276" spans="4:4" x14ac:dyDescent="0.15">
      <c r="D3276" s="141"/>
    </row>
    <row r="3277" spans="4:4" x14ac:dyDescent="0.15">
      <c r="D3277" s="141"/>
    </row>
    <row r="3278" spans="4:4" x14ac:dyDescent="0.15">
      <c r="D3278" s="141"/>
    </row>
    <row r="3279" spans="4:4" x14ac:dyDescent="0.15">
      <c r="D3279" s="141"/>
    </row>
    <row r="3280" spans="4:4" x14ac:dyDescent="0.15">
      <c r="D3280" s="141"/>
    </row>
    <row r="3281" spans="4:4" x14ac:dyDescent="0.15">
      <c r="D3281" s="141"/>
    </row>
    <row r="3282" spans="4:4" x14ac:dyDescent="0.15">
      <c r="D3282" s="141"/>
    </row>
    <row r="3283" spans="4:4" x14ac:dyDescent="0.15">
      <c r="D3283" s="141"/>
    </row>
    <row r="3284" spans="4:4" x14ac:dyDescent="0.15">
      <c r="D3284" s="141"/>
    </row>
    <row r="3285" spans="4:4" x14ac:dyDescent="0.15">
      <c r="D3285" s="141"/>
    </row>
    <row r="3286" spans="4:4" x14ac:dyDescent="0.15">
      <c r="D3286" s="141"/>
    </row>
    <row r="3287" spans="4:4" x14ac:dyDescent="0.15">
      <c r="D3287" s="141"/>
    </row>
    <row r="3288" spans="4:4" x14ac:dyDescent="0.15">
      <c r="D3288" s="141"/>
    </row>
    <row r="3289" spans="4:4" x14ac:dyDescent="0.15">
      <c r="D3289" s="141"/>
    </row>
    <row r="3290" spans="4:4" x14ac:dyDescent="0.15">
      <c r="D3290" s="141"/>
    </row>
    <row r="3291" spans="4:4" x14ac:dyDescent="0.15">
      <c r="D3291" s="141"/>
    </row>
    <row r="3292" spans="4:4" x14ac:dyDescent="0.15">
      <c r="D3292" s="141"/>
    </row>
    <row r="3293" spans="4:4" x14ac:dyDescent="0.15">
      <c r="D3293" s="141"/>
    </row>
    <row r="3294" spans="4:4" x14ac:dyDescent="0.15">
      <c r="D3294" s="141"/>
    </row>
    <row r="3295" spans="4:4" x14ac:dyDescent="0.15">
      <c r="D3295" s="141"/>
    </row>
    <row r="3296" spans="4:4" x14ac:dyDescent="0.15">
      <c r="D3296" s="141"/>
    </row>
    <row r="3297" spans="4:4" x14ac:dyDescent="0.15">
      <c r="D3297" s="141"/>
    </row>
    <row r="3298" spans="4:4" x14ac:dyDescent="0.15">
      <c r="D3298" s="141"/>
    </row>
    <row r="3299" spans="4:4" x14ac:dyDescent="0.15">
      <c r="D3299" s="141"/>
    </row>
    <row r="3300" spans="4:4" x14ac:dyDescent="0.15">
      <c r="D3300" s="141"/>
    </row>
    <row r="3301" spans="4:4" x14ac:dyDescent="0.15">
      <c r="D3301" s="141"/>
    </row>
    <row r="3302" spans="4:4" x14ac:dyDescent="0.15">
      <c r="D3302" s="141"/>
    </row>
    <row r="3303" spans="4:4" x14ac:dyDescent="0.15">
      <c r="D3303" s="141"/>
    </row>
    <row r="3304" spans="4:4" x14ac:dyDescent="0.15">
      <c r="D3304" s="141"/>
    </row>
    <row r="3305" spans="4:4" x14ac:dyDescent="0.15">
      <c r="D3305" s="141"/>
    </row>
    <row r="3306" spans="4:4" x14ac:dyDescent="0.15">
      <c r="D3306" s="141"/>
    </row>
    <row r="3307" spans="4:4" x14ac:dyDescent="0.15">
      <c r="D3307" s="141"/>
    </row>
    <row r="3308" spans="4:4" x14ac:dyDescent="0.15">
      <c r="D3308" s="141"/>
    </row>
    <row r="3309" spans="4:4" x14ac:dyDescent="0.15">
      <c r="D3309" s="141"/>
    </row>
    <row r="3310" spans="4:4" x14ac:dyDescent="0.15">
      <c r="D3310" s="141"/>
    </row>
    <row r="3311" spans="4:4" x14ac:dyDescent="0.15">
      <c r="D3311" s="141"/>
    </row>
    <row r="3312" spans="4:4" x14ac:dyDescent="0.15">
      <c r="D3312" s="141"/>
    </row>
    <row r="3313" spans="4:4" x14ac:dyDescent="0.15">
      <c r="D3313" s="141"/>
    </row>
    <row r="3314" spans="4:4" x14ac:dyDescent="0.15">
      <c r="D3314" s="141"/>
    </row>
    <row r="3315" spans="4:4" x14ac:dyDescent="0.15">
      <c r="D3315" s="141"/>
    </row>
    <row r="3316" spans="4:4" x14ac:dyDescent="0.15">
      <c r="D3316" s="141"/>
    </row>
    <row r="3317" spans="4:4" x14ac:dyDescent="0.15">
      <c r="D3317" s="141"/>
    </row>
    <row r="3318" spans="4:4" x14ac:dyDescent="0.15">
      <c r="D3318" s="141"/>
    </row>
    <row r="3319" spans="4:4" x14ac:dyDescent="0.15">
      <c r="D3319" s="141"/>
    </row>
    <row r="3320" spans="4:4" x14ac:dyDescent="0.15">
      <c r="D3320" s="141"/>
    </row>
    <row r="3321" spans="4:4" x14ac:dyDescent="0.15">
      <c r="D3321" s="141"/>
    </row>
    <row r="3322" spans="4:4" x14ac:dyDescent="0.15">
      <c r="D3322" s="141"/>
    </row>
    <row r="3323" spans="4:4" x14ac:dyDescent="0.15">
      <c r="D3323" s="141"/>
    </row>
    <row r="3324" spans="4:4" x14ac:dyDescent="0.15">
      <c r="D3324" s="141"/>
    </row>
    <row r="3325" spans="4:4" x14ac:dyDescent="0.15">
      <c r="D3325" s="141"/>
    </row>
    <row r="3326" spans="4:4" x14ac:dyDescent="0.15">
      <c r="D3326" s="141"/>
    </row>
    <row r="3327" spans="4:4" x14ac:dyDescent="0.15">
      <c r="D3327" s="141"/>
    </row>
    <row r="3328" spans="4:4" x14ac:dyDescent="0.15">
      <c r="D3328" s="141"/>
    </row>
    <row r="3329" spans="4:4" x14ac:dyDescent="0.15">
      <c r="D3329" s="141"/>
    </row>
    <row r="3330" spans="4:4" x14ac:dyDescent="0.15">
      <c r="D3330" s="141"/>
    </row>
    <row r="3331" spans="4:4" x14ac:dyDescent="0.15">
      <c r="D3331" s="141"/>
    </row>
    <row r="3332" spans="4:4" x14ac:dyDescent="0.15">
      <c r="D3332" s="141"/>
    </row>
    <row r="3333" spans="4:4" x14ac:dyDescent="0.15">
      <c r="D3333" s="141"/>
    </row>
    <row r="3334" spans="4:4" x14ac:dyDescent="0.15">
      <c r="D3334" s="141"/>
    </row>
    <row r="3335" spans="4:4" x14ac:dyDescent="0.15">
      <c r="D3335" s="141"/>
    </row>
    <row r="3336" spans="4:4" x14ac:dyDescent="0.15">
      <c r="D3336" s="141"/>
    </row>
    <row r="3337" spans="4:4" x14ac:dyDescent="0.15">
      <c r="D3337" s="141"/>
    </row>
    <row r="3338" spans="4:4" x14ac:dyDescent="0.15">
      <c r="D3338" s="141"/>
    </row>
    <row r="3339" spans="4:4" x14ac:dyDescent="0.15">
      <c r="D3339" s="141"/>
    </row>
    <row r="3340" spans="4:4" x14ac:dyDescent="0.15">
      <c r="D3340" s="141"/>
    </row>
    <row r="3341" spans="4:4" x14ac:dyDescent="0.15">
      <c r="D3341" s="141"/>
    </row>
    <row r="3342" spans="4:4" x14ac:dyDescent="0.15">
      <c r="D3342" s="141"/>
    </row>
    <row r="3343" spans="4:4" x14ac:dyDescent="0.15">
      <c r="D3343" s="141"/>
    </row>
    <row r="3344" spans="4:4" x14ac:dyDescent="0.15">
      <c r="D3344" s="141"/>
    </row>
    <row r="3345" spans="4:4" x14ac:dyDescent="0.15">
      <c r="D3345" s="141"/>
    </row>
    <row r="3346" spans="4:4" x14ac:dyDescent="0.15">
      <c r="D3346" s="141"/>
    </row>
    <row r="3347" spans="4:4" x14ac:dyDescent="0.15">
      <c r="D3347" s="141"/>
    </row>
    <row r="3348" spans="4:4" x14ac:dyDescent="0.15">
      <c r="D3348" s="141"/>
    </row>
    <row r="3349" spans="4:4" x14ac:dyDescent="0.15">
      <c r="D3349" s="141"/>
    </row>
    <row r="3350" spans="4:4" x14ac:dyDescent="0.15">
      <c r="D3350" s="141"/>
    </row>
    <row r="3351" spans="4:4" x14ac:dyDescent="0.15">
      <c r="D3351" s="141"/>
    </row>
    <row r="3352" spans="4:4" x14ac:dyDescent="0.15">
      <c r="D3352" s="141"/>
    </row>
    <row r="3353" spans="4:4" x14ac:dyDescent="0.15">
      <c r="D3353" s="141"/>
    </row>
    <row r="3354" spans="4:4" x14ac:dyDescent="0.15">
      <c r="D3354" s="141"/>
    </row>
    <row r="3355" spans="4:4" x14ac:dyDescent="0.15">
      <c r="D3355" s="141"/>
    </row>
    <row r="3356" spans="4:4" x14ac:dyDescent="0.15">
      <c r="D3356" s="141"/>
    </row>
    <row r="3357" spans="4:4" x14ac:dyDescent="0.15">
      <c r="D3357" s="141"/>
    </row>
    <row r="3358" spans="4:4" x14ac:dyDescent="0.15">
      <c r="D3358" s="141"/>
    </row>
    <row r="3359" spans="4:4" x14ac:dyDescent="0.15">
      <c r="D3359" s="141"/>
    </row>
    <row r="3360" spans="4:4" x14ac:dyDescent="0.15">
      <c r="D3360" s="141"/>
    </row>
    <row r="3361" spans="4:4" x14ac:dyDescent="0.15">
      <c r="D3361" s="141"/>
    </row>
    <row r="3362" spans="4:4" x14ac:dyDescent="0.15">
      <c r="D3362" s="141"/>
    </row>
    <row r="3363" spans="4:4" x14ac:dyDescent="0.15">
      <c r="D3363" s="141"/>
    </row>
    <row r="3364" spans="4:4" x14ac:dyDescent="0.15">
      <c r="D3364" s="141"/>
    </row>
    <row r="3365" spans="4:4" x14ac:dyDescent="0.15">
      <c r="D3365" s="141"/>
    </row>
    <row r="3366" spans="4:4" x14ac:dyDescent="0.15">
      <c r="D3366" s="141"/>
    </row>
    <row r="3367" spans="4:4" x14ac:dyDescent="0.15">
      <c r="D3367" s="141"/>
    </row>
    <row r="3368" spans="4:4" x14ac:dyDescent="0.15">
      <c r="D3368" s="141"/>
    </row>
    <row r="3369" spans="4:4" x14ac:dyDescent="0.15">
      <c r="D3369" s="141"/>
    </row>
    <row r="3370" spans="4:4" x14ac:dyDescent="0.15">
      <c r="D3370" s="141"/>
    </row>
    <row r="3371" spans="4:4" x14ac:dyDescent="0.15">
      <c r="D3371" s="141"/>
    </row>
    <row r="3372" spans="4:4" x14ac:dyDescent="0.15">
      <c r="D3372" s="141"/>
    </row>
    <row r="3373" spans="4:4" x14ac:dyDescent="0.15">
      <c r="D3373" s="141"/>
    </row>
    <row r="3374" spans="4:4" x14ac:dyDescent="0.15">
      <c r="D3374" s="141"/>
    </row>
    <row r="3375" spans="4:4" x14ac:dyDescent="0.15">
      <c r="D3375" s="141"/>
    </row>
    <row r="3376" spans="4:4" x14ac:dyDescent="0.15">
      <c r="D3376" s="141"/>
    </row>
    <row r="3377" spans="4:4" x14ac:dyDescent="0.15">
      <c r="D3377" s="141"/>
    </row>
    <row r="3378" spans="4:4" x14ac:dyDescent="0.15">
      <c r="D3378" s="141"/>
    </row>
    <row r="3379" spans="4:4" x14ac:dyDescent="0.15">
      <c r="D3379" s="141"/>
    </row>
    <row r="3380" spans="4:4" x14ac:dyDescent="0.15">
      <c r="D3380" s="141"/>
    </row>
    <row r="3381" spans="4:4" x14ac:dyDescent="0.15">
      <c r="D3381" s="141"/>
    </row>
    <row r="3382" spans="4:4" x14ac:dyDescent="0.15">
      <c r="D3382" s="141"/>
    </row>
    <row r="3383" spans="4:4" x14ac:dyDescent="0.15">
      <c r="D3383" s="141"/>
    </row>
    <row r="3384" spans="4:4" x14ac:dyDescent="0.15">
      <c r="D3384" s="141"/>
    </row>
    <row r="3385" spans="4:4" x14ac:dyDescent="0.15">
      <c r="D3385" s="141"/>
    </row>
    <row r="3386" spans="4:4" x14ac:dyDescent="0.15">
      <c r="D3386" s="141"/>
    </row>
    <row r="3387" spans="4:4" x14ac:dyDescent="0.15">
      <c r="D3387" s="141"/>
    </row>
    <row r="3388" spans="4:4" x14ac:dyDescent="0.15">
      <c r="D3388" s="141"/>
    </row>
    <row r="3389" spans="4:4" x14ac:dyDescent="0.15">
      <c r="D3389" s="141"/>
    </row>
    <row r="3390" spans="4:4" x14ac:dyDescent="0.15">
      <c r="D3390" s="141"/>
    </row>
    <row r="3391" spans="4:4" x14ac:dyDescent="0.15">
      <c r="D3391" s="141"/>
    </row>
    <row r="3392" spans="4:4" x14ac:dyDescent="0.15">
      <c r="D3392" s="141"/>
    </row>
    <row r="3393" spans="4:4" x14ac:dyDescent="0.15">
      <c r="D3393" s="141"/>
    </row>
    <row r="3394" spans="4:4" x14ac:dyDescent="0.15">
      <c r="D3394" s="141"/>
    </row>
    <row r="3395" spans="4:4" x14ac:dyDescent="0.15">
      <c r="D3395" s="141"/>
    </row>
    <row r="3396" spans="4:4" x14ac:dyDescent="0.15">
      <c r="D3396" s="141"/>
    </row>
    <row r="3397" spans="4:4" x14ac:dyDescent="0.15">
      <c r="D3397" s="141"/>
    </row>
    <row r="3398" spans="4:4" x14ac:dyDescent="0.15">
      <c r="D3398" s="141"/>
    </row>
    <row r="3399" spans="4:4" x14ac:dyDescent="0.15">
      <c r="D3399" s="141"/>
    </row>
    <row r="3400" spans="4:4" x14ac:dyDescent="0.15">
      <c r="D3400" s="141"/>
    </row>
    <row r="3401" spans="4:4" x14ac:dyDescent="0.15">
      <c r="D3401" s="141"/>
    </row>
    <row r="3402" spans="4:4" x14ac:dyDescent="0.15">
      <c r="D3402" s="141"/>
    </row>
    <row r="3403" spans="4:4" x14ac:dyDescent="0.15">
      <c r="D3403" s="141"/>
    </row>
    <row r="3404" spans="4:4" x14ac:dyDescent="0.15">
      <c r="D3404" s="141"/>
    </row>
    <row r="3405" spans="4:4" x14ac:dyDescent="0.15">
      <c r="D3405" s="141"/>
    </row>
    <row r="3406" spans="4:4" x14ac:dyDescent="0.15">
      <c r="D3406" s="141"/>
    </row>
    <row r="3407" spans="4:4" x14ac:dyDescent="0.15">
      <c r="D3407" s="141"/>
    </row>
    <row r="3408" spans="4:4" x14ac:dyDescent="0.15">
      <c r="D3408" s="141"/>
    </row>
    <row r="3409" spans="4:4" x14ac:dyDescent="0.15">
      <c r="D3409" s="141"/>
    </row>
    <row r="3410" spans="4:4" x14ac:dyDescent="0.15">
      <c r="D3410" s="141"/>
    </row>
    <row r="3411" spans="4:4" x14ac:dyDescent="0.15">
      <c r="D3411" s="141"/>
    </row>
    <row r="3412" spans="4:4" x14ac:dyDescent="0.15">
      <c r="D3412" s="141"/>
    </row>
    <row r="3413" spans="4:4" x14ac:dyDescent="0.15">
      <c r="D3413" s="141"/>
    </row>
    <row r="3414" spans="4:4" x14ac:dyDescent="0.15">
      <c r="D3414" s="141"/>
    </row>
    <row r="3415" spans="4:4" x14ac:dyDescent="0.15">
      <c r="D3415" s="141"/>
    </row>
    <row r="3416" spans="4:4" x14ac:dyDescent="0.15">
      <c r="D3416" s="141"/>
    </row>
    <row r="3417" spans="4:4" x14ac:dyDescent="0.15">
      <c r="D3417" s="141"/>
    </row>
    <row r="3418" spans="4:4" x14ac:dyDescent="0.15">
      <c r="D3418" s="141"/>
    </row>
    <row r="3419" spans="4:4" x14ac:dyDescent="0.15">
      <c r="D3419" s="141"/>
    </row>
    <row r="3420" spans="4:4" x14ac:dyDescent="0.15">
      <c r="D3420" s="141"/>
    </row>
    <row r="3421" spans="4:4" x14ac:dyDescent="0.15">
      <c r="D3421" s="141"/>
    </row>
    <row r="3422" spans="4:4" x14ac:dyDescent="0.15">
      <c r="D3422" s="141"/>
    </row>
    <row r="3423" spans="4:4" x14ac:dyDescent="0.15">
      <c r="D3423" s="141"/>
    </row>
    <row r="3424" spans="4:4" x14ac:dyDescent="0.15">
      <c r="D3424" s="141"/>
    </row>
    <row r="3425" spans="4:4" x14ac:dyDescent="0.15">
      <c r="D3425" s="141"/>
    </row>
    <row r="3426" spans="4:4" x14ac:dyDescent="0.15">
      <c r="D3426" s="141"/>
    </row>
    <row r="3427" spans="4:4" x14ac:dyDescent="0.15">
      <c r="D3427" s="141"/>
    </row>
    <row r="3428" spans="4:4" x14ac:dyDescent="0.15">
      <c r="D3428" s="141"/>
    </row>
    <row r="3429" spans="4:4" x14ac:dyDescent="0.15">
      <c r="D3429" s="141"/>
    </row>
    <row r="3430" spans="4:4" x14ac:dyDescent="0.15">
      <c r="D3430" s="141"/>
    </row>
    <row r="3431" spans="4:4" x14ac:dyDescent="0.15">
      <c r="D3431" s="141"/>
    </row>
    <row r="3432" spans="4:4" x14ac:dyDescent="0.15">
      <c r="D3432" s="141"/>
    </row>
    <row r="3433" spans="4:4" x14ac:dyDescent="0.15">
      <c r="D3433" s="141"/>
    </row>
    <row r="3434" spans="4:4" x14ac:dyDescent="0.15">
      <c r="D3434" s="141"/>
    </row>
    <row r="3435" spans="4:4" x14ac:dyDescent="0.15">
      <c r="D3435" s="141"/>
    </row>
    <row r="3436" spans="4:4" x14ac:dyDescent="0.15">
      <c r="D3436" s="141"/>
    </row>
    <row r="3437" spans="4:4" x14ac:dyDescent="0.15">
      <c r="D3437" s="141"/>
    </row>
    <row r="3438" spans="4:4" x14ac:dyDescent="0.15">
      <c r="D3438" s="141"/>
    </row>
    <row r="3439" spans="4:4" x14ac:dyDescent="0.15">
      <c r="D3439" s="141"/>
    </row>
    <row r="3440" spans="4:4" x14ac:dyDescent="0.15">
      <c r="D3440" s="141"/>
    </row>
    <row r="3441" spans="4:4" x14ac:dyDescent="0.15">
      <c r="D3441" s="141"/>
    </row>
    <row r="3442" spans="4:4" x14ac:dyDescent="0.15">
      <c r="D3442" s="141"/>
    </row>
    <row r="3443" spans="4:4" x14ac:dyDescent="0.15">
      <c r="D3443" s="141"/>
    </row>
    <row r="3444" spans="4:4" x14ac:dyDescent="0.15">
      <c r="D3444" s="141"/>
    </row>
    <row r="3445" spans="4:4" x14ac:dyDescent="0.15">
      <c r="D3445" s="141"/>
    </row>
    <row r="3446" spans="4:4" x14ac:dyDescent="0.15">
      <c r="D3446" s="141"/>
    </row>
    <row r="3447" spans="4:4" x14ac:dyDescent="0.15">
      <c r="D3447" s="141"/>
    </row>
    <row r="3448" spans="4:4" x14ac:dyDescent="0.15">
      <c r="D3448" s="141"/>
    </row>
    <row r="3449" spans="4:4" x14ac:dyDescent="0.15">
      <c r="D3449" s="141"/>
    </row>
    <row r="3450" spans="4:4" x14ac:dyDescent="0.15">
      <c r="D3450" s="141"/>
    </row>
    <row r="3451" spans="4:4" x14ac:dyDescent="0.15">
      <c r="D3451" s="141"/>
    </row>
    <row r="3452" spans="4:4" x14ac:dyDescent="0.15">
      <c r="D3452" s="141"/>
    </row>
    <row r="3453" spans="4:4" x14ac:dyDescent="0.15">
      <c r="D3453" s="141"/>
    </row>
    <row r="3454" spans="4:4" x14ac:dyDescent="0.15">
      <c r="D3454" s="141"/>
    </row>
    <row r="3455" spans="4:4" x14ac:dyDescent="0.15">
      <c r="D3455" s="141"/>
    </row>
    <row r="3456" spans="4:4" x14ac:dyDescent="0.15">
      <c r="D3456" s="141"/>
    </row>
    <row r="3457" spans="4:4" x14ac:dyDescent="0.15">
      <c r="D3457" s="141"/>
    </row>
    <row r="3458" spans="4:4" x14ac:dyDescent="0.15">
      <c r="D3458" s="141"/>
    </row>
    <row r="3459" spans="4:4" x14ac:dyDescent="0.15">
      <c r="D3459" s="141"/>
    </row>
    <row r="3460" spans="4:4" x14ac:dyDescent="0.15">
      <c r="D3460" s="141"/>
    </row>
    <row r="3461" spans="4:4" x14ac:dyDescent="0.15">
      <c r="D3461" s="141"/>
    </row>
    <row r="3462" spans="4:4" x14ac:dyDescent="0.15">
      <c r="D3462" s="141"/>
    </row>
    <row r="3463" spans="4:4" x14ac:dyDescent="0.15">
      <c r="D3463" s="141"/>
    </row>
    <row r="3464" spans="4:4" x14ac:dyDescent="0.15">
      <c r="D3464" s="141"/>
    </row>
    <row r="3465" spans="4:4" x14ac:dyDescent="0.15">
      <c r="D3465" s="141"/>
    </row>
    <row r="3466" spans="4:4" x14ac:dyDescent="0.15">
      <c r="D3466" s="141"/>
    </row>
    <row r="3467" spans="4:4" x14ac:dyDescent="0.15">
      <c r="D3467" s="141"/>
    </row>
    <row r="3468" spans="4:4" x14ac:dyDescent="0.15">
      <c r="D3468" s="141"/>
    </row>
    <row r="3469" spans="4:4" x14ac:dyDescent="0.15">
      <c r="D3469" s="141"/>
    </row>
    <row r="3470" spans="4:4" x14ac:dyDescent="0.15">
      <c r="D3470" s="141"/>
    </row>
    <row r="3471" spans="4:4" x14ac:dyDescent="0.15">
      <c r="D3471" s="141"/>
    </row>
    <row r="3472" spans="4:4" x14ac:dyDescent="0.15">
      <c r="D3472" s="141"/>
    </row>
    <row r="3473" spans="4:4" x14ac:dyDescent="0.15">
      <c r="D3473" s="141"/>
    </row>
    <row r="3474" spans="4:4" x14ac:dyDescent="0.15">
      <c r="D3474" s="141"/>
    </row>
    <row r="3475" spans="4:4" x14ac:dyDescent="0.15">
      <c r="D3475" s="141"/>
    </row>
    <row r="3476" spans="4:4" x14ac:dyDescent="0.15">
      <c r="D3476" s="141"/>
    </row>
    <row r="3477" spans="4:4" x14ac:dyDescent="0.15">
      <c r="D3477" s="141"/>
    </row>
    <row r="3478" spans="4:4" x14ac:dyDescent="0.15">
      <c r="D3478" s="141"/>
    </row>
    <row r="3479" spans="4:4" x14ac:dyDescent="0.15">
      <c r="D3479" s="141"/>
    </row>
    <row r="3480" spans="4:4" x14ac:dyDescent="0.15">
      <c r="D3480" s="141"/>
    </row>
    <row r="3481" spans="4:4" x14ac:dyDescent="0.15">
      <c r="D3481" s="141"/>
    </row>
    <row r="3482" spans="4:4" x14ac:dyDescent="0.15">
      <c r="D3482" s="141"/>
    </row>
    <row r="3483" spans="4:4" x14ac:dyDescent="0.15">
      <c r="D3483" s="141"/>
    </row>
    <row r="3484" spans="4:4" x14ac:dyDescent="0.15">
      <c r="D3484" s="141"/>
    </row>
    <row r="3485" spans="4:4" x14ac:dyDescent="0.15">
      <c r="D3485" s="141"/>
    </row>
    <row r="3486" spans="4:4" x14ac:dyDescent="0.15">
      <c r="D3486" s="141"/>
    </row>
    <row r="3487" spans="4:4" x14ac:dyDescent="0.15">
      <c r="D3487" s="141"/>
    </row>
    <row r="3488" spans="4:4" x14ac:dyDescent="0.15">
      <c r="D3488" s="141"/>
    </row>
    <row r="3489" spans="4:4" x14ac:dyDescent="0.15">
      <c r="D3489" s="141"/>
    </row>
    <row r="3490" spans="4:4" x14ac:dyDescent="0.15">
      <c r="D3490" s="141"/>
    </row>
    <row r="3491" spans="4:4" x14ac:dyDescent="0.15">
      <c r="D3491" s="141"/>
    </row>
    <row r="3492" spans="4:4" x14ac:dyDescent="0.15">
      <c r="D3492" s="141"/>
    </row>
    <row r="3493" spans="4:4" x14ac:dyDescent="0.15">
      <c r="D3493" s="141"/>
    </row>
    <row r="3494" spans="4:4" x14ac:dyDescent="0.15">
      <c r="D3494" s="141"/>
    </row>
    <row r="3495" spans="4:4" x14ac:dyDescent="0.15">
      <c r="D3495" s="141"/>
    </row>
    <row r="3496" spans="4:4" x14ac:dyDescent="0.15">
      <c r="D3496" s="141"/>
    </row>
    <row r="3497" spans="4:4" x14ac:dyDescent="0.15">
      <c r="D3497" s="141"/>
    </row>
    <row r="3498" spans="4:4" x14ac:dyDescent="0.15">
      <c r="D3498" s="141"/>
    </row>
    <row r="3499" spans="4:4" x14ac:dyDescent="0.15">
      <c r="D3499" s="141"/>
    </row>
    <row r="3500" spans="4:4" x14ac:dyDescent="0.15">
      <c r="D3500" s="141"/>
    </row>
    <row r="3501" spans="4:4" x14ac:dyDescent="0.15">
      <c r="D3501" s="141"/>
    </row>
    <row r="3502" spans="4:4" x14ac:dyDescent="0.15">
      <c r="D3502" s="141"/>
    </row>
    <row r="3503" spans="4:4" x14ac:dyDescent="0.15">
      <c r="D3503" s="141"/>
    </row>
    <row r="3504" spans="4:4" x14ac:dyDescent="0.15">
      <c r="D3504" s="141"/>
    </row>
    <row r="3505" spans="4:4" x14ac:dyDescent="0.15">
      <c r="D3505" s="141"/>
    </row>
    <row r="3506" spans="4:4" x14ac:dyDescent="0.15">
      <c r="D3506" s="141"/>
    </row>
    <row r="3507" spans="4:4" x14ac:dyDescent="0.15">
      <c r="D3507" s="141"/>
    </row>
    <row r="3508" spans="4:4" x14ac:dyDescent="0.15">
      <c r="D3508" s="141"/>
    </row>
    <row r="3509" spans="4:4" x14ac:dyDescent="0.15">
      <c r="D3509" s="141"/>
    </row>
    <row r="3510" spans="4:4" x14ac:dyDescent="0.15">
      <c r="D3510" s="141"/>
    </row>
    <row r="3511" spans="4:4" x14ac:dyDescent="0.15">
      <c r="D3511" s="141"/>
    </row>
    <row r="3512" spans="4:4" x14ac:dyDescent="0.15">
      <c r="D3512" s="141"/>
    </row>
    <row r="3513" spans="4:4" x14ac:dyDescent="0.15">
      <c r="D3513" s="141"/>
    </row>
    <row r="3514" spans="4:4" x14ac:dyDescent="0.15">
      <c r="D3514" s="141"/>
    </row>
    <row r="3515" spans="4:4" x14ac:dyDescent="0.15">
      <c r="D3515" s="141"/>
    </row>
    <row r="3516" spans="4:4" x14ac:dyDescent="0.15">
      <c r="D3516" s="141"/>
    </row>
    <row r="3517" spans="4:4" x14ac:dyDescent="0.15">
      <c r="D3517" s="141"/>
    </row>
    <row r="3518" spans="4:4" x14ac:dyDescent="0.15">
      <c r="D3518" s="141"/>
    </row>
    <row r="3519" spans="4:4" x14ac:dyDescent="0.15">
      <c r="D3519" s="141"/>
    </row>
    <row r="3520" spans="4:4" x14ac:dyDescent="0.15">
      <c r="D3520" s="141"/>
    </row>
    <row r="3521" spans="4:4" x14ac:dyDescent="0.15">
      <c r="D3521" s="141"/>
    </row>
    <row r="3522" spans="4:4" x14ac:dyDescent="0.15">
      <c r="D3522" s="141"/>
    </row>
    <row r="3523" spans="4:4" x14ac:dyDescent="0.15">
      <c r="D3523" s="141"/>
    </row>
    <row r="3524" spans="4:4" x14ac:dyDescent="0.15">
      <c r="D3524" s="141"/>
    </row>
    <row r="3525" spans="4:4" x14ac:dyDescent="0.15">
      <c r="D3525" s="141"/>
    </row>
    <row r="3526" spans="4:4" x14ac:dyDescent="0.15">
      <c r="D3526" s="141"/>
    </row>
    <row r="3527" spans="4:4" x14ac:dyDescent="0.15">
      <c r="D3527" s="141"/>
    </row>
    <row r="3528" spans="4:4" x14ac:dyDescent="0.15">
      <c r="D3528" s="141"/>
    </row>
    <row r="3529" spans="4:4" x14ac:dyDescent="0.15">
      <c r="D3529" s="141"/>
    </row>
    <row r="3530" spans="4:4" x14ac:dyDescent="0.15">
      <c r="D3530" s="141"/>
    </row>
    <row r="3531" spans="4:4" x14ac:dyDescent="0.15">
      <c r="D3531" s="141"/>
    </row>
    <row r="3532" spans="4:4" x14ac:dyDescent="0.15">
      <c r="D3532" s="141"/>
    </row>
    <row r="3533" spans="4:4" x14ac:dyDescent="0.15">
      <c r="D3533" s="141"/>
    </row>
    <row r="3534" spans="4:4" x14ac:dyDescent="0.15">
      <c r="D3534" s="141"/>
    </row>
    <row r="3535" spans="4:4" x14ac:dyDescent="0.15">
      <c r="D3535" s="141"/>
    </row>
    <row r="3536" spans="4:4" x14ac:dyDescent="0.15">
      <c r="D3536" s="141"/>
    </row>
    <row r="3537" spans="4:4" x14ac:dyDescent="0.15">
      <c r="D3537" s="141"/>
    </row>
    <row r="3538" spans="4:4" x14ac:dyDescent="0.15">
      <c r="D3538" s="141"/>
    </row>
    <row r="3539" spans="4:4" x14ac:dyDescent="0.15">
      <c r="D3539" s="141"/>
    </row>
    <row r="3540" spans="4:4" x14ac:dyDescent="0.15">
      <c r="D3540" s="141"/>
    </row>
    <row r="3541" spans="4:4" x14ac:dyDescent="0.15">
      <c r="D3541" s="141"/>
    </row>
    <row r="3542" spans="4:4" x14ac:dyDescent="0.15">
      <c r="D3542" s="141"/>
    </row>
    <row r="3543" spans="4:4" x14ac:dyDescent="0.15">
      <c r="D3543" s="141"/>
    </row>
    <row r="3544" spans="4:4" x14ac:dyDescent="0.15">
      <c r="D3544" s="141"/>
    </row>
    <row r="3545" spans="4:4" x14ac:dyDescent="0.15">
      <c r="D3545" s="141"/>
    </row>
    <row r="3546" spans="4:4" x14ac:dyDescent="0.15">
      <c r="D3546" s="141"/>
    </row>
    <row r="3547" spans="4:4" x14ac:dyDescent="0.15">
      <c r="D3547" s="141"/>
    </row>
    <row r="3548" spans="4:4" x14ac:dyDescent="0.15">
      <c r="D3548" s="141"/>
    </row>
    <row r="3549" spans="4:4" x14ac:dyDescent="0.15">
      <c r="D3549" s="141"/>
    </row>
    <row r="3550" spans="4:4" x14ac:dyDescent="0.15">
      <c r="D3550" s="141"/>
    </row>
    <row r="3551" spans="4:4" x14ac:dyDescent="0.15">
      <c r="D3551" s="141"/>
    </row>
    <row r="3552" spans="4:4" x14ac:dyDescent="0.15">
      <c r="D3552" s="141"/>
    </row>
    <row r="3553" spans="4:4" x14ac:dyDescent="0.15">
      <c r="D3553" s="141"/>
    </row>
    <row r="3554" spans="4:4" x14ac:dyDescent="0.15">
      <c r="D3554" s="141"/>
    </row>
    <row r="3555" spans="4:4" x14ac:dyDescent="0.15">
      <c r="D3555" s="141"/>
    </row>
    <row r="3556" spans="4:4" x14ac:dyDescent="0.15">
      <c r="D3556" s="141"/>
    </row>
    <row r="3557" spans="4:4" x14ac:dyDescent="0.15">
      <c r="D3557" s="141"/>
    </row>
    <row r="3558" spans="4:4" x14ac:dyDescent="0.15">
      <c r="D3558" s="141"/>
    </row>
    <row r="3559" spans="4:4" x14ac:dyDescent="0.15">
      <c r="D3559" s="141"/>
    </row>
    <row r="3560" spans="4:4" x14ac:dyDescent="0.15">
      <c r="D3560" s="141"/>
    </row>
    <row r="3561" spans="4:4" x14ac:dyDescent="0.15">
      <c r="D3561" s="141"/>
    </row>
    <row r="3562" spans="4:4" x14ac:dyDescent="0.15">
      <c r="D3562" s="141"/>
    </row>
    <row r="3563" spans="4:4" x14ac:dyDescent="0.15">
      <c r="D3563" s="141"/>
    </row>
    <row r="3564" spans="4:4" x14ac:dyDescent="0.15">
      <c r="D3564" s="141"/>
    </row>
    <row r="3565" spans="4:4" x14ac:dyDescent="0.15">
      <c r="D3565" s="141"/>
    </row>
    <row r="3566" spans="4:4" x14ac:dyDescent="0.15">
      <c r="D3566" s="141"/>
    </row>
    <row r="3567" spans="4:4" x14ac:dyDescent="0.15">
      <c r="D3567" s="141"/>
    </row>
    <row r="3568" spans="4:4" x14ac:dyDescent="0.15">
      <c r="D3568" s="141"/>
    </row>
    <row r="3569" spans="4:4" x14ac:dyDescent="0.15">
      <c r="D3569" s="141"/>
    </row>
    <row r="3570" spans="4:4" x14ac:dyDescent="0.15">
      <c r="D3570" s="141"/>
    </row>
    <row r="3571" spans="4:4" x14ac:dyDescent="0.15">
      <c r="D3571" s="141"/>
    </row>
    <row r="3572" spans="4:4" x14ac:dyDescent="0.15">
      <c r="D3572" s="141"/>
    </row>
    <row r="3573" spans="4:4" x14ac:dyDescent="0.15">
      <c r="D3573" s="141"/>
    </row>
    <row r="3574" spans="4:4" x14ac:dyDescent="0.15">
      <c r="D3574" s="141"/>
    </row>
    <row r="3575" spans="4:4" x14ac:dyDescent="0.15">
      <c r="D3575" s="141"/>
    </row>
    <row r="3576" spans="4:4" x14ac:dyDescent="0.15">
      <c r="D3576" s="141"/>
    </row>
    <row r="3577" spans="4:4" x14ac:dyDescent="0.15">
      <c r="D3577" s="141"/>
    </row>
    <row r="3578" spans="4:4" x14ac:dyDescent="0.15">
      <c r="D3578" s="141"/>
    </row>
    <row r="3579" spans="4:4" x14ac:dyDescent="0.15">
      <c r="D3579" s="141"/>
    </row>
    <row r="3580" spans="4:4" x14ac:dyDescent="0.15">
      <c r="D3580" s="141"/>
    </row>
    <row r="3581" spans="4:4" x14ac:dyDescent="0.15">
      <c r="D3581" s="141"/>
    </row>
    <row r="3582" spans="4:4" x14ac:dyDescent="0.15">
      <c r="D3582" s="141"/>
    </row>
    <row r="3583" spans="4:4" x14ac:dyDescent="0.15">
      <c r="D3583" s="141"/>
    </row>
    <row r="3584" spans="4:4" x14ac:dyDescent="0.15">
      <c r="D3584" s="141"/>
    </row>
    <row r="3585" spans="4:4" x14ac:dyDescent="0.15">
      <c r="D3585" s="141"/>
    </row>
    <row r="3586" spans="4:4" x14ac:dyDescent="0.15">
      <c r="D3586" s="141"/>
    </row>
    <row r="3587" spans="4:4" x14ac:dyDescent="0.15">
      <c r="D3587" s="141"/>
    </row>
    <row r="3588" spans="4:4" x14ac:dyDescent="0.15">
      <c r="D3588" s="141"/>
    </row>
    <row r="3589" spans="4:4" x14ac:dyDescent="0.15">
      <c r="D3589" s="141"/>
    </row>
    <row r="3590" spans="4:4" x14ac:dyDescent="0.15">
      <c r="D3590" s="141"/>
    </row>
    <row r="3591" spans="4:4" x14ac:dyDescent="0.15">
      <c r="D3591" s="141"/>
    </row>
    <row r="3592" spans="4:4" x14ac:dyDescent="0.15">
      <c r="D3592" s="141"/>
    </row>
    <row r="3593" spans="4:4" x14ac:dyDescent="0.15">
      <c r="D3593" s="141"/>
    </row>
    <row r="3594" spans="4:4" x14ac:dyDescent="0.15">
      <c r="D3594" s="141"/>
    </row>
    <row r="3595" spans="4:4" x14ac:dyDescent="0.15">
      <c r="D3595" s="141"/>
    </row>
    <row r="3596" spans="4:4" x14ac:dyDescent="0.15">
      <c r="D3596" s="141"/>
    </row>
    <row r="3597" spans="4:4" x14ac:dyDescent="0.15">
      <c r="D3597" s="141"/>
    </row>
    <row r="3598" spans="4:4" x14ac:dyDescent="0.15">
      <c r="D3598" s="141"/>
    </row>
    <row r="3599" spans="4:4" x14ac:dyDescent="0.15">
      <c r="D3599" s="141"/>
    </row>
    <row r="3600" spans="4:4" x14ac:dyDescent="0.15">
      <c r="D3600" s="141"/>
    </row>
    <row r="3601" spans="4:4" x14ac:dyDescent="0.15">
      <c r="D3601" s="141"/>
    </row>
    <row r="3602" spans="4:4" x14ac:dyDescent="0.15">
      <c r="D3602" s="141"/>
    </row>
    <row r="3603" spans="4:4" x14ac:dyDescent="0.15">
      <c r="D3603" s="141"/>
    </row>
    <row r="3604" spans="4:4" x14ac:dyDescent="0.15">
      <c r="D3604" s="141"/>
    </row>
    <row r="3605" spans="4:4" x14ac:dyDescent="0.15">
      <c r="D3605" s="141"/>
    </row>
    <row r="3606" spans="4:4" x14ac:dyDescent="0.15">
      <c r="D3606" s="141"/>
    </row>
    <row r="3607" spans="4:4" x14ac:dyDescent="0.15">
      <c r="D3607" s="141"/>
    </row>
    <row r="3608" spans="4:4" x14ac:dyDescent="0.15">
      <c r="D3608" s="141"/>
    </row>
    <row r="3609" spans="4:4" x14ac:dyDescent="0.15">
      <c r="D3609" s="141"/>
    </row>
    <row r="3610" spans="4:4" x14ac:dyDescent="0.15">
      <c r="D3610" s="141"/>
    </row>
    <row r="3611" spans="4:4" x14ac:dyDescent="0.15">
      <c r="D3611" s="141"/>
    </row>
    <row r="3612" spans="4:4" x14ac:dyDescent="0.15">
      <c r="D3612" s="141"/>
    </row>
    <row r="3613" spans="4:4" x14ac:dyDescent="0.15">
      <c r="D3613" s="141"/>
    </row>
    <row r="3614" spans="4:4" x14ac:dyDescent="0.15">
      <c r="D3614" s="141"/>
    </row>
    <row r="3615" spans="4:4" x14ac:dyDescent="0.15">
      <c r="D3615" s="141"/>
    </row>
    <row r="3616" spans="4:4" x14ac:dyDescent="0.15">
      <c r="D3616" s="141"/>
    </row>
    <row r="3617" spans="4:4" x14ac:dyDescent="0.15">
      <c r="D3617" s="141"/>
    </row>
    <row r="3618" spans="4:4" x14ac:dyDescent="0.15">
      <c r="D3618" s="141"/>
    </row>
    <row r="3619" spans="4:4" x14ac:dyDescent="0.15">
      <c r="D3619" s="141"/>
    </row>
    <row r="3620" spans="4:4" x14ac:dyDescent="0.15">
      <c r="D3620" s="141"/>
    </row>
    <row r="3621" spans="4:4" x14ac:dyDescent="0.15">
      <c r="D3621" s="141"/>
    </row>
    <row r="3622" spans="4:4" x14ac:dyDescent="0.15">
      <c r="D3622" s="141"/>
    </row>
    <row r="3623" spans="4:4" x14ac:dyDescent="0.15">
      <c r="D3623" s="141"/>
    </row>
    <row r="3624" spans="4:4" x14ac:dyDescent="0.15">
      <c r="D3624" s="141"/>
    </row>
    <row r="3625" spans="4:4" x14ac:dyDescent="0.15">
      <c r="D3625" s="141"/>
    </row>
    <row r="3626" spans="4:4" x14ac:dyDescent="0.15">
      <c r="D3626" s="141"/>
    </row>
    <row r="3627" spans="4:4" x14ac:dyDescent="0.15">
      <c r="D3627" s="141"/>
    </row>
    <row r="3628" spans="4:4" x14ac:dyDescent="0.15">
      <c r="D3628" s="141"/>
    </row>
    <row r="3629" spans="4:4" x14ac:dyDescent="0.15">
      <c r="D3629" s="141"/>
    </row>
    <row r="3630" spans="4:4" x14ac:dyDescent="0.15">
      <c r="D3630" s="141"/>
    </row>
    <row r="3631" spans="4:4" x14ac:dyDescent="0.15">
      <c r="D3631" s="141"/>
    </row>
    <row r="3632" spans="4:4" x14ac:dyDescent="0.15">
      <c r="D3632" s="141"/>
    </row>
    <row r="3633" spans="4:4" x14ac:dyDescent="0.15">
      <c r="D3633" s="141"/>
    </row>
    <row r="3634" spans="4:4" x14ac:dyDescent="0.15">
      <c r="D3634" s="141"/>
    </row>
    <row r="3635" spans="4:4" x14ac:dyDescent="0.15">
      <c r="D3635" s="141"/>
    </row>
    <row r="3636" spans="4:4" x14ac:dyDescent="0.15">
      <c r="D3636" s="141"/>
    </row>
    <row r="3637" spans="4:4" x14ac:dyDescent="0.15">
      <c r="D3637" s="141"/>
    </row>
    <row r="3638" spans="4:4" x14ac:dyDescent="0.15">
      <c r="D3638" s="141"/>
    </row>
    <row r="3639" spans="4:4" x14ac:dyDescent="0.15">
      <c r="D3639" s="141"/>
    </row>
    <row r="3640" spans="4:4" x14ac:dyDescent="0.15">
      <c r="D3640" s="141"/>
    </row>
    <row r="3641" spans="4:4" x14ac:dyDescent="0.15">
      <c r="D3641" s="141"/>
    </row>
    <row r="3642" spans="4:4" x14ac:dyDescent="0.15">
      <c r="D3642" s="141"/>
    </row>
    <row r="3643" spans="4:4" x14ac:dyDescent="0.15">
      <c r="D3643" s="141"/>
    </row>
    <row r="3644" spans="4:4" x14ac:dyDescent="0.15">
      <c r="D3644" s="141"/>
    </row>
    <row r="3645" spans="4:4" x14ac:dyDescent="0.15">
      <c r="D3645" s="141"/>
    </row>
    <row r="3646" spans="4:4" x14ac:dyDescent="0.15">
      <c r="D3646" s="141"/>
    </row>
    <row r="3647" spans="4:4" x14ac:dyDescent="0.15">
      <c r="D3647" s="141"/>
    </row>
    <row r="3648" spans="4:4" x14ac:dyDescent="0.15">
      <c r="D3648" s="141"/>
    </row>
    <row r="3649" spans="4:4" x14ac:dyDescent="0.15">
      <c r="D3649" s="141"/>
    </row>
    <row r="3650" spans="4:4" x14ac:dyDescent="0.15">
      <c r="D3650" s="141"/>
    </row>
    <row r="3651" spans="4:4" x14ac:dyDescent="0.15">
      <c r="D3651" s="141"/>
    </row>
    <row r="3652" spans="4:4" x14ac:dyDescent="0.15">
      <c r="D3652" s="141"/>
    </row>
    <row r="3653" spans="4:4" x14ac:dyDescent="0.15">
      <c r="D3653" s="141"/>
    </row>
    <row r="3654" spans="4:4" x14ac:dyDescent="0.15">
      <c r="D3654" s="141"/>
    </row>
    <row r="3655" spans="4:4" x14ac:dyDescent="0.15">
      <c r="D3655" s="141"/>
    </row>
    <row r="3656" spans="4:4" x14ac:dyDescent="0.15">
      <c r="D3656" s="141"/>
    </row>
    <row r="3657" spans="4:4" x14ac:dyDescent="0.15">
      <c r="D3657" s="141"/>
    </row>
    <row r="3658" spans="4:4" x14ac:dyDescent="0.15">
      <c r="D3658" s="141"/>
    </row>
    <row r="3659" spans="4:4" x14ac:dyDescent="0.15">
      <c r="D3659" s="141"/>
    </row>
    <row r="3660" spans="4:4" x14ac:dyDescent="0.15">
      <c r="D3660" s="141"/>
    </row>
    <row r="3661" spans="4:4" x14ac:dyDescent="0.15">
      <c r="D3661" s="141"/>
    </row>
    <row r="3662" spans="4:4" x14ac:dyDescent="0.15">
      <c r="D3662" s="141"/>
    </row>
    <row r="3663" spans="4:4" x14ac:dyDescent="0.15">
      <c r="D3663" s="141"/>
    </row>
    <row r="3664" spans="4:4" x14ac:dyDescent="0.15">
      <c r="D3664" s="141"/>
    </row>
    <row r="3665" spans="4:4" x14ac:dyDescent="0.15">
      <c r="D3665" s="141"/>
    </row>
    <row r="3666" spans="4:4" x14ac:dyDescent="0.15">
      <c r="D3666" s="141"/>
    </row>
    <row r="3667" spans="4:4" x14ac:dyDescent="0.15">
      <c r="D3667" s="141"/>
    </row>
    <row r="3668" spans="4:4" x14ac:dyDescent="0.15">
      <c r="D3668" s="141"/>
    </row>
    <row r="3669" spans="4:4" x14ac:dyDescent="0.15">
      <c r="D3669" s="141"/>
    </row>
    <row r="3670" spans="4:4" x14ac:dyDescent="0.15">
      <c r="D3670" s="141"/>
    </row>
    <row r="3671" spans="4:4" x14ac:dyDescent="0.15">
      <c r="D3671" s="141"/>
    </row>
    <row r="3672" spans="4:4" x14ac:dyDescent="0.15">
      <c r="D3672" s="141"/>
    </row>
    <row r="3673" spans="4:4" x14ac:dyDescent="0.15">
      <c r="D3673" s="141"/>
    </row>
    <row r="3674" spans="4:4" x14ac:dyDescent="0.15">
      <c r="D3674" s="141"/>
    </row>
    <row r="3675" spans="4:4" x14ac:dyDescent="0.15">
      <c r="D3675" s="141"/>
    </row>
    <row r="3676" spans="4:4" x14ac:dyDescent="0.15">
      <c r="D3676" s="141"/>
    </row>
    <row r="3677" spans="4:4" x14ac:dyDescent="0.15">
      <c r="D3677" s="141"/>
    </row>
    <row r="3678" spans="4:4" x14ac:dyDescent="0.15">
      <c r="D3678" s="141"/>
    </row>
    <row r="3679" spans="4:4" x14ac:dyDescent="0.15">
      <c r="D3679" s="141"/>
    </row>
    <row r="3680" spans="4:4" x14ac:dyDescent="0.15">
      <c r="D3680" s="141"/>
    </row>
    <row r="3681" spans="4:4" x14ac:dyDescent="0.15">
      <c r="D3681" s="141"/>
    </row>
    <row r="3682" spans="4:4" x14ac:dyDescent="0.15">
      <c r="D3682" s="141"/>
    </row>
    <row r="3683" spans="4:4" x14ac:dyDescent="0.15">
      <c r="D3683" s="141"/>
    </row>
    <row r="3684" spans="4:4" x14ac:dyDescent="0.15">
      <c r="D3684" s="141"/>
    </row>
    <row r="3685" spans="4:4" x14ac:dyDescent="0.15">
      <c r="D3685" s="141"/>
    </row>
    <row r="3686" spans="4:4" x14ac:dyDescent="0.15">
      <c r="D3686" s="141"/>
    </row>
    <row r="3687" spans="4:4" x14ac:dyDescent="0.15">
      <c r="D3687" s="141"/>
    </row>
    <row r="3688" spans="4:4" x14ac:dyDescent="0.15">
      <c r="D3688" s="141"/>
    </row>
    <row r="3689" spans="4:4" x14ac:dyDescent="0.15">
      <c r="D3689" s="141"/>
    </row>
    <row r="3690" spans="4:4" x14ac:dyDescent="0.15">
      <c r="D3690" s="141"/>
    </row>
    <row r="3691" spans="4:4" x14ac:dyDescent="0.15">
      <c r="D3691" s="141"/>
    </row>
    <row r="3692" spans="4:4" x14ac:dyDescent="0.15">
      <c r="D3692" s="141"/>
    </row>
    <row r="3693" spans="4:4" x14ac:dyDescent="0.15">
      <c r="D3693" s="141"/>
    </row>
    <row r="3694" spans="4:4" x14ac:dyDescent="0.15">
      <c r="D3694" s="141"/>
    </row>
    <row r="3695" spans="4:4" x14ac:dyDescent="0.15">
      <c r="D3695" s="141"/>
    </row>
    <row r="3696" spans="4:4" x14ac:dyDescent="0.15">
      <c r="D3696" s="141"/>
    </row>
    <row r="3697" spans="4:4" x14ac:dyDescent="0.15">
      <c r="D3697" s="141"/>
    </row>
    <row r="3698" spans="4:4" x14ac:dyDescent="0.15">
      <c r="D3698" s="141"/>
    </row>
    <row r="3699" spans="4:4" x14ac:dyDescent="0.15">
      <c r="D3699" s="141"/>
    </row>
    <row r="3700" spans="4:4" x14ac:dyDescent="0.15">
      <c r="D3700" s="141"/>
    </row>
    <row r="3701" spans="4:4" x14ac:dyDescent="0.15">
      <c r="D3701" s="141"/>
    </row>
    <row r="3702" spans="4:4" x14ac:dyDescent="0.15">
      <c r="D3702" s="141"/>
    </row>
    <row r="3703" spans="4:4" x14ac:dyDescent="0.15">
      <c r="D3703" s="141"/>
    </row>
    <row r="3704" spans="4:4" x14ac:dyDescent="0.15">
      <c r="D3704" s="141"/>
    </row>
    <row r="3705" spans="4:4" x14ac:dyDescent="0.15">
      <c r="D3705" s="141"/>
    </row>
    <row r="3706" spans="4:4" x14ac:dyDescent="0.15">
      <c r="D3706" s="141"/>
    </row>
    <row r="3707" spans="4:4" x14ac:dyDescent="0.15">
      <c r="D3707" s="141"/>
    </row>
    <row r="3708" spans="4:4" x14ac:dyDescent="0.15">
      <c r="D3708" s="141"/>
    </row>
    <row r="3709" spans="4:4" x14ac:dyDescent="0.15">
      <c r="D3709" s="141"/>
    </row>
    <row r="3710" spans="4:4" x14ac:dyDescent="0.15">
      <c r="D3710" s="141"/>
    </row>
    <row r="3711" spans="4:4" x14ac:dyDescent="0.15">
      <c r="D3711" s="141"/>
    </row>
    <row r="3712" spans="4:4" x14ac:dyDescent="0.15">
      <c r="D3712" s="141"/>
    </row>
    <row r="3713" spans="4:4" x14ac:dyDescent="0.15">
      <c r="D3713" s="141"/>
    </row>
    <row r="3714" spans="4:4" x14ac:dyDescent="0.15">
      <c r="D3714" s="141"/>
    </row>
    <row r="3715" spans="4:4" x14ac:dyDescent="0.15">
      <c r="D3715" s="141"/>
    </row>
    <row r="3716" spans="4:4" x14ac:dyDescent="0.15">
      <c r="D3716" s="141"/>
    </row>
    <row r="3717" spans="4:4" x14ac:dyDescent="0.15">
      <c r="D3717" s="141"/>
    </row>
    <row r="3718" spans="4:4" x14ac:dyDescent="0.15">
      <c r="D3718" s="141"/>
    </row>
    <row r="3719" spans="4:4" x14ac:dyDescent="0.15">
      <c r="D3719" s="141"/>
    </row>
    <row r="3720" spans="4:4" x14ac:dyDescent="0.15">
      <c r="D3720" s="141"/>
    </row>
    <row r="3721" spans="4:4" x14ac:dyDescent="0.15">
      <c r="D3721" s="141"/>
    </row>
    <row r="3722" spans="4:4" x14ac:dyDescent="0.15">
      <c r="D3722" s="141"/>
    </row>
    <row r="3723" spans="4:4" x14ac:dyDescent="0.15">
      <c r="D3723" s="141"/>
    </row>
    <row r="3724" spans="4:4" x14ac:dyDescent="0.15">
      <c r="D3724" s="141"/>
    </row>
    <row r="3725" spans="4:4" x14ac:dyDescent="0.15">
      <c r="D3725" s="141"/>
    </row>
    <row r="3726" spans="4:4" x14ac:dyDescent="0.15">
      <c r="D3726" s="141"/>
    </row>
    <row r="3727" spans="4:4" x14ac:dyDescent="0.15">
      <c r="D3727" s="141"/>
    </row>
    <row r="3728" spans="4:4" x14ac:dyDescent="0.15">
      <c r="D3728" s="141"/>
    </row>
    <row r="3729" spans="4:4" x14ac:dyDescent="0.15">
      <c r="D3729" s="141"/>
    </row>
    <row r="3730" spans="4:4" x14ac:dyDescent="0.15">
      <c r="D3730" s="141"/>
    </row>
    <row r="3731" spans="4:4" x14ac:dyDescent="0.15">
      <c r="D3731" s="141"/>
    </row>
    <row r="3732" spans="4:4" x14ac:dyDescent="0.15">
      <c r="D3732" s="141"/>
    </row>
    <row r="3733" spans="4:4" x14ac:dyDescent="0.15">
      <c r="D3733" s="141"/>
    </row>
    <row r="3734" spans="4:4" x14ac:dyDescent="0.15">
      <c r="D3734" s="141"/>
    </row>
    <row r="3735" spans="4:4" x14ac:dyDescent="0.15">
      <c r="D3735" s="141"/>
    </row>
    <row r="3736" spans="4:4" x14ac:dyDescent="0.15">
      <c r="D3736" s="141"/>
    </row>
    <row r="3737" spans="4:4" x14ac:dyDescent="0.15">
      <c r="D3737" s="141"/>
    </row>
    <row r="3738" spans="4:4" x14ac:dyDescent="0.15">
      <c r="D3738" s="141"/>
    </row>
    <row r="3739" spans="4:4" x14ac:dyDescent="0.15">
      <c r="D3739" s="141"/>
    </row>
    <row r="3740" spans="4:4" x14ac:dyDescent="0.15">
      <c r="D3740" s="141"/>
    </row>
    <row r="3741" spans="4:4" x14ac:dyDescent="0.15">
      <c r="D3741" s="141"/>
    </row>
    <row r="3742" spans="4:4" x14ac:dyDescent="0.15">
      <c r="D3742" s="141"/>
    </row>
    <row r="3743" spans="4:4" x14ac:dyDescent="0.15">
      <c r="D3743" s="141"/>
    </row>
    <row r="3744" spans="4:4" x14ac:dyDescent="0.15">
      <c r="D3744" s="141"/>
    </row>
    <row r="3745" spans="4:4" x14ac:dyDescent="0.15">
      <c r="D3745" s="141"/>
    </row>
    <row r="3746" spans="4:4" x14ac:dyDescent="0.15">
      <c r="D3746" s="141"/>
    </row>
    <row r="3747" spans="4:4" x14ac:dyDescent="0.15">
      <c r="D3747" s="141"/>
    </row>
    <row r="3748" spans="4:4" x14ac:dyDescent="0.15">
      <c r="D3748" s="141"/>
    </row>
    <row r="3749" spans="4:4" x14ac:dyDescent="0.15">
      <c r="D3749" s="141"/>
    </row>
    <row r="3750" spans="4:4" x14ac:dyDescent="0.15">
      <c r="D3750" s="141"/>
    </row>
    <row r="3751" spans="4:4" x14ac:dyDescent="0.15">
      <c r="D3751" s="141"/>
    </row>
    <row r="3752" spans="4:4" x14ac:dyDescent="0.15">
      <c r="D3752" s="141"/>
    </row>
    <row r="3753" spans="4:4" x14ac:dyDescent="0.15">
      <c r="D3753" s="141"/>
    </row>
    <row r="3754" spans="4:4" x14ac:dyDescent="0.15">
      <c r="D3754" s="141"/>
    </row>
    <row r="3755" spans="4:4" x14ac:dyDescent="0.15">
      <c r="D3755" s="141"/>
    </row>
    <row r="3756" spans="4:4" x14ac:dyDescent="0.15">
      <c r="D3756" s="141"/>
    </row>
    <row r="3757" spans="4:4" x14ac:dyDescent="0.15">
      <c r="D3757" s="141"/>
    </row>
    <row r="3758" spans="4:4" x14ac:dyDescent="0.15">
      <c r="D3758" s="141"/>
    </row>
    <row r="3759" spans="4:4" x14ac:dyDescent="0.15">
      <c r="D3759" s="141"/>
    </row>
    <row r="3760" spans="4:4" x14ac:dyDescent="0.15">
      <c r="D3760" s="141"/>
    </row>
    <row r="3761" spans="4:4" x14ac:dyDescent="0.15">
      <c r="D3761" s="141"/>
    </row>
    <row r="3762" spans="4:4" x14ac:dyDescent="0.15">
      <c r="D3762" s="141"/>
    </row>
    <row r="3763" spans="4:4" x14ac:dyDescent="0.15">
      <c r="D3763" s="141"/>
    </row>
    <row r="3764" spans="4:4" x14ac:dyDescent="0.15">
      <c r="D3764" s="141"/>
    </row>
    <row r="3765" spans="4:4" x14ac:dyDescent="0.15">
      <c r="D3765" s="141"/>
    </row>
    <row r="3766" spans="4:4" x14ac:dyDescent="0.15">
      <c r="D3766" s="141"/>
    </row>
    <row r="3767" spans="4:4" x14ac:dyDescent="0.15">
      <c r="D3767" s="141"/>
    </row>
    <row r="3768" spans="4:4" x14ac:dyDescent="0.15">
      <c r="D3768" s="141"/>
    </row>
    <row r="3769" spans="4:4" x14ac:dyDescent="0.15">
      <c r="D3769" s="141"/>
    </row>
    <row r="3770" spans="4:4" x14ac:dyDescent="0.15">
      <c r="D3770" s="141"/>
    </row>
    <row r="3771" spans="4:4" x14ac:dyDescent="0.15">
      <c r="D3771" s="141"/>
    </row>
    <row r="3772" spans="4:4" x14ac:dyDescent="0.15">
      <c r="D3772" s="141"/>
    </row>
    <row r="3773" spans="4:4" x14ac:dyDescent="0.15">
      <c r="D3773" s="141"/>
    </row>
    <row r="3774" spans="4:4" x14ac:dyDescent="0.15">
      <c r="D3774" s="141"/>
    </row>
    <row r="3775" spans="4:4" x14ac:dyDescent="0.15">
      <c r="D3775" s="141"/>
    </row>
    <row r="3776" spans="4:4" x14ac:dyDescent="0.15">
      <c r="D3776" s="141"/>
    </row>
    <row r="3777" spans="4:4" x14ac:dyDescent="0.15">
      <c r="D3777" s="141"/>
    </row>
    <row r="3778" spans="4:4" x14ac:dyDescent="0.15">
      <c r="D3778" s="141"/>
    </row>
    <row r="3779" spans="4:4" x14ac:dyDescent="0.15">
      <c r="D3779" s="141"/>
    </row>
    <row r="3780" spans="4:4" x14ac:dyDescent="0.15">
      <c r="D3780" s="141"/>
    </row>
    <row r="3781" spans="4:4" x14ac:dyDescent="0.15">
      <c r="D3781" s="141"/>
    </row>
    <row r="3782" spans="4:4" x14ac:dyDescent="0.15">
      <c r="D3782" s="141"/>
    </row>
    <row r="3783" spans="4:4" x14ac:dyDescent="0.15">
      <c r="D3783" s="141"/>
    </row>
    <row r="3784" spans="4:4" x14ac:dyDescent="0.15">
      <c r="D3784" s="141"/>
    </row>
    <row r="3785" spans="4:4" x14ac:dyDescent="0.15">
      <c r="D3785" s="141"/>
    </row>
    <row r="3786" spans="4:4" x14ac:dyDescent="0.15">
      <c r="D3786" s="141"/>
    </row>
    <row r="3787" spans="4:4" x14ac:dyDescent="0.15">
      <c r="D3787" s="141"/>
    </row>
    <row r="3788" spans="4:4" x14ac:dyDescent="0.15">
      <c r="D3788" s="141"/>
    </row>
    <row r="3789" spans="4:4" x14ac:dyDescent="0.15">
      <c r="D3789" s="141"/>
    </row>
    <row r="3790" spans="4:4" x14ac:dyDescent="0.15">
      <c r="D3790" s="141"/>
    </row>
    <row r="3791" spans="4:4" x14ac:dyDescent="0.15">
      <c r="D3791" s="141"/>
    </row>
    <row r="3792" spans="4:4" x14ac:dyDescent="0.15">
      <c r="D3792" s="141"/>
    </row>
    <row r="3793" spans="4:4" x14ac:dyDescent="0.15">
      <c r="D3793" s="141"/>
    </row>
    <row r="3794" spans="4:4" x14ac:dyDescent="0.15">
      <c r="D3794" s="141"/>
    </row>
    <row r="3795" spans="4:4" x14ac:dyDescent="0.15">
      <c r="D3795" s="141"/>
    </row>
    <row r="3796" spans="4:4" x14ac:dyDescent="0.15">
      <c r="D3796" s="141"/>
    </row>
    <row r="3797" spans="4:4" x14ac:dyDescent="0.15">
      <c r="D3797" s="141"/>
    </row>
    <row r="3798" spans="4:4" x14ac:dyDescent="0.15">
      <c r="D3798" s="141"/>
    </row>
    <row r="3799" spans="4:4" x14ac:dyDescent="0.15">
      <c r="D3799" s="141"/>
    </row>
    <row r="3800" spans="4:4" x14ac:dyDescent="0.15">
      <c r="D3800" s="141"/>
    </row>
    <row r="3801" spans="4:4" x14ac:dyDescent="0.15">
      <c r="D3801" s="141"/>
    </row>
    <row r="3802" spans="4:4" x14ac:dyDescent="0.15">
      <c r="D3802" s="141"/>
    </row>
    <row r="3803" spans="4:4" x14ac:dyDescent="0.15">
      <c r="D3803" s="141"/>
    </row>
    <row r="3804" spans="4:4" x14ac:dyDescent="0.15">
      <c r="D3804" s="141"/>
    </row>
    <row r="3805" spans="4:4" x14ac:dyDescent="0.15">
      <c r="D3805" s="141"/>
    </row>
    <row r="3806" spans="4:4" x14ac:dyDescent="0.15">
      <c r="D3806" s="141"/>
    </row>
    <row r="3807" spans="4:4" x14ac:dyDescent="0.15">
      <c r="D3807" s="141"/>
    </row>
    <row r="3808" spans="4:4" x14ac:dyDescent="0.15">
      <c r="D3808" s="141"/>
    </row>
    <row r="3809" spans="4:4" x14ac:dyDescent="0.15">
      <c r="D3809" s="141"/>
    </row>
    <row r="3810" spans="4:4" x14ac:dyDescent="0.15">
      <c r="D3810" s="141"/>
    </row>
    <row r="3811" spans="4:4" x14ac:dyDescent="0.15">
      <c r="D3811" s="141"/>
    </row>
    <row r="3812" spans="4:4" x14ac:dyDescent="0.15">
      <c r="D3812" s="141"/>
    </row>
    <row r="3813" spans="4:4" x14ac:dyDescent="0.15">
      <c r="D3813" s="141"/>
    </row>
    <row r="3814" spans="4:4" x14ac:dyDescent="0.15">
      <c r="D3814" s="141"/>
    </row>
    <row r="3815" spans="4:4" x14ac:dyDescent="0.15">
      <c r="D3815" s="141"/>
    </row>
    <row r="3816" spans="4:4" x14ac:dyDescent="0.15">
      <c r="D3816" s="141"/>
    </row>
    <row r="3817" spans="4:4" x14ac:dyDescent="0.15">
      <c r="D3817" s="141"/>
    </row>
    <row r="3818" spans="4:4" x14ac:dyDescent="0.15">
      <c r="D3818" s="141"/>
    </row>
    <row r="3819" spans="4:4" x14ac:dyDescent="0.15">
      <c r="D3819" s="141"/>
    </row>
    <row r="3820" spans="4:4" x14ac:dyDescent="0.15">
      <c r="D3820" s="141"/>
    </row>
    <row r="3821" spans="4:4" x14ac:dyDescent="0.15">
      <c r="D3821" s="141"/>
    </row>
    <row r="3822" spans="4:4" x14ac:dyDescent="0.15">
      <c r="D3822" s="141"/>
    </row>
    <row r="3823" spans="4:4" x14ac:dyDescent="0.15">
      <c r="D3823" s="141"/>
    </row>
    <row r="3824" spans="4:4" x14ac:dyDescent="0.15">
      <c r="D3824" s="141"/>
    </row>
    <row r="3825" spans="4:4" x14ac:dyDescent="0.15">
      <c r="D3825" s="141"/>
    </row>
    <row r="3826" spans="4:4" x14ac:dyDescent="0.15">
      <c r="D3826" s="141"/>
    </row>
    <row r="3827" spans="4:4" x14ac:dyDescent="0.15">
      <c r="D3827" s="141"/>
    </row>
    <row r="3828" spans="4:4" x14ac:dyDescent="0.15">
      <c r="D3828" s="141"/>
    </row>
    <row r="3829" spans="4:4" x14ac:dyDescent="0.15">
      <c r="D3829" s="141"/>
    </row>
    <row r="3830" spans="4:4" x14ac:dyDescent="0.15">
      <c r="D3830" s="141"/>
    </row>
    <row r="3831" spans="4:4" x14ac:dyDescent="0.15">
      <c r="D3831" s="141"/>
    </row>
    <row r="3832" spans="4:4" x14ac:dyDescent="0.15">
      <c r="D3832" s="141"/>
    </row>
    <row r="3833" spans="4:4" x14ac:dyDescent="0.15">
      <c r="D3833" s="141"/>
    </row>
    <row r="3834" spans="4:4" x14ac:dyDescent="0.15">
      <c r="D3834" s="141"/>
    </row>
    <row r="3835" spans="4:4" x14ac:dyDescent="0.15">
      <c r="D3835" s="141"/>
    </row>
    <row r="3836" spans="4:4" x14ac:dyDescent="0.15">
      <c r="D3836" s="141"/>
    </row>
    <row r="3837" spans="4:4" x14ac:dyDescent="0.15">
      <c r="D3837" s="141"/>
    </row>
    <row r="3838" spans="4:4" x14ac:dyDescent="0.15">
      <c r="D3838" s="141"/>
    </row>
    <row r="3839" spans="4:4" x14ac:dyDescent="0.15">
      <c r="D3839" s="141"/>
    </row>
    <row r="3840" spans="4:4" x14ac:dyDescent="0.15">
      <c r="D3840" s="141"/>
    </row>
    <row r="3841" spans="4:4" x14ac:dyDescent="0.15">
      <c r="D3841" s="141"/>
    </row>
    <row r="3842" spans="4:4" x14ac:dyDescent="0.15">
      <c r="D3842" s="141"/>
    </row>
    <row r="3843" spans="4:4" x14ac:dyDescent="0.15">
      <c r="D3843" s="141"/>
    </row>
    <row r="3844" spans="4:4" x14ac:dyDescent="0.15">
      <c r="D3844" s="141"/>
    </row>
    <row r="3845" spans="4:4" x14ac:dyDescent="0.15">
      <c r="D3845" s="141"/>
    </row>
    <row r="3846" spans="4:4" x14ac:dyDescent="0.15">
      <c r="D3846" s="141"/>
    </row>
    <row r="3847" spans="4:4" x14ac:dyDescent="0.15">
      <c r="D3847" s="141"/>
    </row>
    <row r="3848" spans="4:4" x14ac:dyDescent="0.15">
      <c r="D3848" s="141"/>
    </row>
    <row r="3849" spans="4:4" x14ac:dyDescent="0.15">
      <c r="D3849" s="141"/>
    </row>
    <row r="3850" spans="4:4" x14ac:dyDescent="0.15">
      <c r="D3850" s="141"/>
    </row>
    <row r="3851" spans="4:4" x14ac:dyDescent="0.15">
      <c r="D3851" s="141"/>
    </row>
    <row r="3852" spans="4:4" x14ac:dyDescent="0.15">
      <c r="D3852" s="141"/>
    </row>
    <row r="3853" spans="4:4" x14ac:dyDescent="0.15">
      <c r="D3853" s="141"/>
    </row>
    <row r="3854" spans="4:4" x14ac:dyDescent="0.15">
      <c r="D3854" s="141"/>
    </row>
    <row r="3855" spans="4:4" x14ac:dyDescent="0.15">
      <c r="D3855" s="141"/>
    </row>
    <row r="3856" spans="4:4" x14ac:dyDescent="0.15">
      <c r="D3856" s="141"/>
    </row>
    <row r="3857" spans="4:4" x14ac:dyDescent="0.15">
      <c r="D3857" s="141"/>
    </row>
    <row r="3858" spans="4:4" x14ac:dyDescent="0.15">
      <c r="D3858" s="141"/>
    </row>
    <row r="3859" spans="4:4" x14ac:dyDescent="0.15">
      <c r="D3859" s="141"/>
    </row>
    <row r="3860" spans="4:4" x14ac:dyDescent="0.15">
      <c r="D3860" s="141"/>
    </row>
    <row r="3861" spans="4:4" x14ac:dyDescent="0.15">
      <c r="D3861" s="141"/>
    </row>
    <row r="3862" spans="4:4" x14ac:dyDescent="0.15">
      <c r="D3862" s="141"/>
    </row>
    <row r="3863" spans="4:4" x14ac:dyDescent="0.15">
      <c r="D3863" s="141"/>
    </row>
    <row r="3864" spans="4:4" x14ac:dyDescent="0.15">
      <c r="D3864" s="141"/>
    </row>
    <row r="3865" spans="4:4" x14ac:dyDescent="0.15">
      <c r="D3865" s="141"/>
    </row>
    <row r="3866" spans="4:4" x14ac:dyDescent="0.15">
      <c r="D3866" s="141"/>
    </row>
    <row r="3867" spans="4:4" x14ac:dyDescent="0.15">
      <c r="D3867" s="141"/>
    </row>
    <row r="3868" spans="4:4" x14ac:dyDescent="0.15">
      <c r="D3868" s="141"/>
    </row>
    <row r="3869" spans="4:4" x14ac:dyDescent="0.15">
      <c r="D3869" s="141"/>
    </row>
    <row r="3870" spans="4:4" x14ac:dyDescent="0.15">
      <c r="D3870" s="141"/>
    </row>
    <row r="3871" spans="4:4" x14ac:dyDescent="0.15">
      <c r="D3871" s="141"/>
    </row>
    <row r="3872" spans="4:4" x14ac:dyDescent="0.15">
      <c r="D3872" s="141"/>
    </row>
    <row r="3873" spans="4:4" x14ac:dyDescent="0.15">
      <c r="D3873" s="141"/>
    </row>
    <row r="3874" spans="4:4" x14ac:dyDescent="0.15">
      <c r="D3874" s="141"/>
    </row>
    <row r="3875" spans="4:4" x14ac:dyDescent="0.15">
      <c r="D3875" s="141"/>
    </row>
    <row r="3876" spans="4:4" x14ac:dyDescent="0.15">
      <c r="D3876" s="141"/>
    </row>
    <row r="3877" spans="4:4" x14ac:dyDescent="0.15">
      <c r="D3877" s="141"/>
    </row>
    <row r="3878" spans="4:4" x14ac:dyDescent="0.15">
      <c r="D3878" s="141"/>
    </row>
    <row r="3879" spans="4:4" x14ac:dyDescent="0.15">
      <c r="D3879" s="141"/>
    </row>
    <row r="3880" spans="4:4" x14ac:dyDescent="0.15">
      <c r="D3880" s="141"/>
    </row>
    <row r="3881" spans="4:4" x14ac:dyDescent="0.15">
      <c r="D3881" s="141"/>
    </row>
    <row r="3882" spans="4:4" x14ac:dyDescent="0.15">
      <c r="D3882" s="141"/>
    </row>
    <row r="3883" spans="4:4" x14ac:dyDescent="0.15">
      <c r="D3883" s="141"/>
    </row>
    <row r="3884" spans="4:4" x14ac:dyDescent="0.15">
      <c r="D3884" s="141"/>
    </row>
    <row r="3885" spans="4:4" x14ac:dyDescent="0.15">
      <c r="D3885" s="141"/>
    </row>
    <row r="3886" spans="4:4" x14ac:dyDescent="0.15">
      <c r="D3886" s="141"/>
    </row>
    <row r="3887" spans="4:4" x14ac:dyDescent="0.15">
      <c r="D3887" s="141"/>
    </row>
    <row r="3888" spans="4:4" x14ac:dyDescent="0.15">
      <c r="D3888" s="141"/>
    </row>
    <row r="3889" spans="4:4" x14ac:dyDescent="0.15">
      <c r="D3889" s="141"/>
    </row>
    <row r="3890" spans="4:4" x14ac:dyDescent="0.15">
      <c r="D3890" s="141"/>
    </row>
    <row r="3891" spans="4:4" x14ac:dyDescent="0.15">
      <c r="D3891" s="141"/>
    </row>
    <row r="3892" spans="4:4" x14ac:dyDescent="0.15">
      <c r="D3892" s="141"/>
    </row>
    <row r="3893" spans="4:4" x14ac:dyDescent="0.15">
      <c r="D3893" s="141"/>
    </row>
    <row r="3894" spans="4:4" x14ac:dyDescent="0.15">
      <c r="D3894" s="141"/>
    </row>
    <row r="3895" spans="4:4" x14ac:dyDescent="0.15">
      <c r="D3895" s="141"/>
    </row>
    <row r="3896" spans="4:4" x14ac:dyDescent="0.15">
      <c r="D3896" s="141"/>
    </row>
    <row r="3897" spans="4:4" x14ac:dyDescent="0.15">
      <c r="D3897" s="141"/>
    </row>
    <row r="3898" spans="4:4" x14ac:dyDescent="0.15">
      <c r="D3898" s="141"/>
    </row>
    <row r="3899" spans="4:4" x14ac:dyDescent="0.15">
      <c r="D3899" s="141"/>
    </row>
    <row r="3900" spans="4:4" x14ac:dyDescent="0.15">
      <c r="D3900" s="141"/>
    </row>
    <row r="3901" spans="4:4" x14ac:dyDescent="0.15">
      <c r="D3901" s="141"/>
    </row>
    <row r="3902" spans="4:4" x14ac:dyDescent="0.15">
      <c r="D3902" s="141"/>
    </row>
    <row r="3903" spans="4:4" x14ac:dyDescent="0.15">
      <c r="D3903" s="141"/>
    </row>
    <row r="3904" spans="4:4" x14ac:dyDescent="0.15">
      <c r="D3904" s="141"/>
    </row>
    <row r="3905" spans="4:4" x14ac:dyDescent="0.15">
      <c r="D3905" s="141"/>
    </row>
    <row r="3906" spans="4:4" x14ac:dyDescent="0.15">
      <c r="D3906" s="141"/>
    </row>
    <row r="3907" spans="4:4" x14ac:dyDescent="0.15">
      <c r="D3907" s="141"/>
    </row>
    <row r="3908" spans="4:4" x14ac:dyDescent="0.15">
      <c r="D3908" s="141"/>
    </row>
    <row r="3909" spans="4:4" x14ac:dyDescent="0.15">
      <c r="D3909" s="141"/>
    </row>
    <row r="3910" spans="4:4" x14ac:dyDescent="0.15">
      <c r="D3910" s="141"/>
    </row>
    <row r="3911" spans="4:4" x14ac:dyDescent="0.15">
      <c r="D3911" s="141"/>
    </row>
    <row r="3912" spans="4:4" x14ac:dyDescent="0.15">
      <c r="D3912" s="141"/>
    </row>
    <row r="3913" spans="4:4" x14ac:dyDescent="0.15">
      <c r="D3913" s="141"/>
    </row>
    <row r="3914" spans="4:4" x14ac:dyDescent="0.15">
      <c r="D3914" s="141"/>
    </row>
    <row r="3915" spans="4:4" x14ac:dyDescent="0.15">
      <c r="D3915" s="141"/>
    </row>
    <row r="3916" spans="4:4" x14ac:dyDescent="0.15">
      <c r="D3916" s="141"/>
    </row>
    <row r="3917" spans="4:4" x14ac:dyDescent="0.15">
      <c r="D3917" s="141"/>
    </row>
    <row r="3918" spans="4:4" x14ac:dyDescent="0.15">
      <c r="D3918" s="141"/>
    </row>
    <row r="3919" spans="4:4" x14ac:dyDescent="0.15">
      <c r="D3919" s="141"/>
    </row>
    <row r="3920" spans="4:4" x14ac:dyDescent="0.15">
      <c r="D3920" s="141"/>
    </row>
    <row r="3921" spans="4:4" x14ac:dyDescent="0.15">
      <c r="D3921" s="141"/>
    </row>
    <row r="3922" spans="4:4" x14ac:dyDescent="0.15">
      <c r="D3922" s="141"/>
    </row>
    <row r="3923" spans="4:4" x14ac:dyDescent="0.15">
      <c r="D3923" s="141"/>
    </row>
    <row r="3924" spans="4:4" x14ac:dyDescent="0.15">
      <c r="D3924" s="141"/>
    </row>
    <row r="3925" spans="4:4" x14ac:dyDescent="0.15">
      <c r="D3925" s="141"/>
    </row>
    <row r="3926" spans="4:4" x14ac:dyDescent="0.15">
      <c r="D3926" s="141"/>
    </row>
    <row r="3927" spans="4:4" x14ac:dyDescent="0.15">
      <c r="D3927" s="141"/>
    </row>
    <row r="3928" spans="4:4" x14ac:dyDescent="0.15">
      <c r="D3928" s="141"/>
    </row>
    <row r="3929" spans="4:4" x14ac:dyDescent="0.15">
      <c r="D3929" s="141"/>
    </row>
    <row r="3930" spans="4:4" x14ac:dyDescent="0.15">
      <c r="D3930" s="141"/>
    </row>
    <row r="3931" spans="4:4" x14ac:dyDescent="0.15">
      <c r="D3931" s="141"/>
    </row>
    <row r="3932" spans="4:4" x14ac:dyDescent="0.15">
      <c r="D3932" s="141"/>
    </row>
    <row r="3933" spans="4:4" x14ac:dyDescent="0.15">
      <c r="D3933" s="141"/>
    </row>
    <row r="3934" spans="4:4" x14ac:dyDescent="0.15">
      <c r="D3934" s="141"/>
    </row>
    <row r="3935" spans="4:4" x14ac:dyDescent="0.15">
      <c r="D3935" s="141"/>
    </row>
    <row r="3936" spans="4:4" x14ac:dyDescent="0.15">
      <c r="D3936" s="141"/>
    </row>
    <row r="3937" spans="4:4" x14ac:dyDescent="0.15">
      <c r="D3937" s="141"/>
    </row>
    <row r="3938" spans="4:4" x14ac:dyDescent="0.15">
      <c r="D3938" s="141"/>
    </row>
    <row r="3939" spans="4:4" x14ac:dyDescent="0.15">
      <c r="D3939" s="141"/>
    </row>
    <row r="3940" spans="4:4" x14ac:dyDescent="0.15">
      <c r="D3940" s="141"/>
    </row>
    <row r="3941" spans="4:4" x14ac:dyDescent="0.15">
      <c r="D3941" s="141"/>
    </row>
    <row r="3942" spans="4:4" x14ac:dyDescent="0.15">
      <c r="D3942" s="141"/>
    </row>
    <row r="3943" spans="4:4" x14ac:dyDescent="0.15">
      <c r="D3943" s="141"/>
    </row>
    <row r="3944" spans="4:4" x14ac:dyDescent="0.15">
      <c r="D3944" s="141"/>
    </row>
    <row r="3945" spans="4:4" x14ac:dyDescent="0.15">
      <c r="D3945" s="141"/>
    </row>
    <row r="3946" spans="4:4" x14ac:dyDescent="0.15">
      <c r="D3946" s="141"/>
    </row>
    <row r="3947" spans="4:4" x14ac:dyDescent="0.15">
      <c r="D3947" s="141"/>
    </row>
    <row r="3948" spans="4:4" x14ac:dyDescent="0.15">
      <c r="D3948" s="141"/>
    </row>
    <row r="3949" spans="4:4" x14ac:dyDescent="0.15">
      <c r="D3949" s="141"/>
    </row>
    <row r="3950" spans="4:4" x14ac:dyDescent="0.15">
      <c r="D3950" s="141"/>
    </row>
    <row r="3951" spans="4:4" x14ac:dyDescent="0.15">
      <c r="D3951" s="141"/>
    </row>
    <row r="3952" spans="4:4" x14ac:dyDescent="0.15">
      <c r="D3952" s="141"/>
    </row>
    <row r="3953" spans="4:4" x14ac:dyDescent="0.15">
      <c r="D3953" s="141"/>
    </row>
    <row r="3954" spans="4:4" x14ac:dyDescent="0.15">
      <c r="D3954" s="141"/>
    </row>
    <row r="3955" spans="4:4" x14ac:dyDescent="0.15">
      <c r="D3955" s="141"/>
    </row>
    <row r="3956" spans="4:4" x14ac:dyDescent="0.15">
      <c r="D3956" s="141"/>
    </row>
    <row r="3957" spans="4:4" x14ac:dyDescent="0.15">
      <c r="D3957" s="141"/>
    </row>
    <row r="3958" spans="4:4" x14ac:dyDescent="0.15">
      <c r="D3958" s="141"/>
    </row>
    <row r="3959" spans="4:4" x14ac:dyDescent="0.15">
      <c r="D3959" s="141"/>
    </row>
    <row r="3960" spans="4:4" x14ac:dyDescent="0.15">
      <c r="D3960" s="141"/>
    </row>
    <row r="3961" spans="4:4" x14ac:dyDescent="0.15">
      <c r="D3961" s="141"/>
    </row>
    <row r="3962" spans="4:4" x14ac:dyDescent="0.15">
      <c r="D3962" s="141"/>
    </row>
    <row r="3963" spans="4:4" x14ac:dyDescent="0.15">
      <c r="D3963" s="141"/>
    </row>
    <row r="3964" spans="4:4" x14ac:dyDescent="0.15">
      <c r="D3964" s="141"/>
    </row>
    <row r="3965" spans="4:4" x14ac:dyDescent="0.15">
      <c r="D3965" s="141"/>
    </row>
    <row r="3966" spans="4:4" x14ac:dyDescent="0.15">
      <c r="D3966" s="141"/>
    </row>
    <row r="3967" spans="4:4" x14ac:dyDescent="0.15">
      <c r="D3967" s="141"/>
    </row>
    <row r="3968" spans="4:4" x14ac:dyDescent="0.15">
      <c r="D3968" s="141"/>
    </row>
    <row r="3969" spans="4:4" x14ac:dyDescent="0.15">
      <c r="D3969" s="141"/>
    </row>
    <row r="3970" spans="4:4" x14ac:dyDescent="0.15">
      <c r="D3970" s="141"/>
    </row>
    <row r="3971" spans="4:4" x14ac:dyDescent="0.15">
      <c r="D3971" s="141"/>
    </row>
    <row r="3972" spans="4:4" x14ac:dyDescent="0.15">
      <c r="D3972" s="141"/>
    </row>
    <row r="3973" spans="4:4" x14ac:dyDescent="0.15">
      <c r="D3973" s="141"/>
    </row>
    <row r="3974" spans="4:4" x14ac:dyDescent="0.15">
      <c r="D3974" s="141"/>
    </row>
    <row r="3975" spans="4:4" x14ac:dyDescent="0.15">
      <c r="D3975" s="141"/>
    </row>
    <row r="3976" spans="4:4" x14ac:dyDescent="0.15">
      <c r="D3976" s="141"/>
    </row>
    <row r="3977" spans="4:4" x14ac:dyDescent="0.15">
      <c r="D3977" s="141"/>
    </row>
    <row r="3978" spans="4:4" x14ac:dyDescent="0.15">
      <c r="D3978" s="141"/>
    </row>
    <row r="3979" spans="4:4" x14ac:dyDescent="0.15">
      <c r="D3979" s="141"/>
    </row>
    <row r="3980" spans="4:4" x14ac:dyDescent="0.15">
      <c r="D3980" s="141"/>
    </row>
    <row r="3981" spans="4:4" x14ac:dyDescent="0.15">
      <c r="D3981" s="141"/>
    </row>
    <row r="3982" spans="4:4" x14ac:dyDescent="0.15">
      <c r="D3982" s="141"/>
    </row>
    <row r="3983" spans="4:4" x14ac:dyDescent="0.15">
      <c r="D3983" s="141"/>
    </row>
    <row r="3984" spans="4:4" x14ac:dyDescent="0.15">
      <c r="D3984" s="141"/>
    </row>
    <row r="3985" spans="4:4" x14ac:dyDescent="0.15">
      <c r="D3985" s="141"/>
    </row>
    <row r="3986" spans="4:4" x14ac:dyDescent="0.15">
      <c r="D3986" s="141"/>
    </row>
    <row r="3987" spans="4:4" x14ac:dyDescent="0.15">
      <c r="D3987" s="141"/>
    </row>
    <row r="3988" spans="4:4" x14ac:dyDescent="0.15">
      <c r="D3988" s="141"/>
    </row>
    <row r="3989" spans="4:4" x14ac:dyDescent="0.15">
      <c r="D3989" s="141"/>
    </row>
    <row r="3990" spans="4:4" x14ac:dyDescent="0.15">
      <c r="D3990" s="141"/>
    </row>
    <row r="3991" spans="4:4" x14ac:dyDescent="0.15">
      <c r="D3991" s="141"/>
    </row>
    <row r="3992" spans="4:4" x14ac:dyDescent="0.15">
      <c r="D3992" s="141"/>
    </row>
    <row r="3993" spans="4:4" x14ac:dyDescent="0.15">
      <c r="D3993" s="141"/>
    </row>
    <row r="3994" spans="4:4" x14ac:dyDescent="0.15">
      <c r="D3994" s="141"/>
    </row>
    <row r="3995" spans="4:4" x14ac:dyDescent="0.15">
      <c r="D3995" s="141"/>
    </row>
    <row r="3996" spans="4:4" x14ac:dyDescent="0.15">
      <c r="D3996" s="141"/>
    </row>
    <row r="3997" spans="4:4" x14ac:dyDescent="0.15">
      <c r="D3997" s="141"/>
    </row>
    <row r="3998" spans="4:4" x14ac:dyDescent="0.15">
      <c r="D3998" s="141"/>
    </row>
    <row r="3999" spans="4:4" x14ac:dyDescent="0.15">
      <c r="D3999" s="141"/>
    </row>
    <row r="4000" spans="4:4" x14ac:dyDescent="0.15">
      <c r="D4000" s="141"/>
    </row>
    <row r="4001" spans="4:4" x14ac:dyDescent="0.15">
      <c r="D4001" s="141"/>
    </row>
    <row r="4002" spans="4:4" x14ac:dyDescent="0.15">
      <c r="D4002" s="141"/>
    </row>
    <row r="4003" spans="4:4" x14ac:dyDescent="0.15">
      <c r="D4003" s="141"/>
    </row>
    <row r="4004" spans="4:4" x14ac:dyDescent="0.15">
      <c r="D4004" s="141"/>
    </row>
    <row r="4005" spans="4:4" x14ac:dyDescent="0.15">
      <c r="D4005" s="141"/>
    </row>
    <row r="4006" spans="4:4" x14ac:dyDescent="0.15">
      <c r="D4006" s="141"/>
    </row>
    <row r="4007" spans="4:4" x14ac:dyDescent="0.15">
      <c r="D4007" s="141"/>
    </row>
    <row r="4008" spans="4:4" x14ac:dyDescent="0.15">
      <c r="D4008" s="141"/>
    </row>
    <row r="4009" spans="4:4" x14ac:dyDescent="0.15">
      <c r="D4009" s="141"/>
    </row>
    <row r="4010" spans="4:4" x14ac:dyDescent="0.15">
      <c r="D4010" s="141"/>
    </row>
    <row r="4011" spans="4:4" x14ac:dyDescent="0.15">
      <c r="D4011" s="141"/>
    </row>
    <row r="4012" spans="4:4" x14ac:dyDescent="0.15">
      <c r="D4012" s="141"/>
    </row>
    <row r="4013" spans="4:4" x14ac:dyDescent="0.15">
      <c r="D4013" s="141"/>
    </row>
    <row r="4014" spans="4:4" x14ac:dyDescent="0.15">
      <c r="D4014" s="141"/>
    </row>
    <row r="4015" spans="4:4" x14ac:dyDescent="0.15">
      <c r="D4015" s="141"/>
    </row>
    <row r="4016" spans="4:4" x14ac:dyDescent="0.15">
      <c r="D4016" s="141"/>
    </row>
    <row r="4017" spans="4:4" x14ac:dyDescent="0.15">
      <c r="D4017" s="141"/>
    </row>
    <row r="4018" spans="4:4" x14ac:dyDescent="0.15">
      <c r="D4018" s="141"/>
    </row>
    <row r="4019" spans="4:4" x14ac:dyDescent="0.15">
      <c r="D4019" s="141"/>
    </row>
    <row r="4020" spans="4:4" x14ac:dyDescent="0.15">
      <c r="D4020" s="141"/>
    </row>
    <row r="4021" spans="4:4" x14ac:dyDescent="0.15">
      <c r="D4021" s="141"/>
    </row>
    <row r="4022" spans="4:4" x14ac:dyDescent="0.15">
      <c r="D4022" s="141"/>
    </row>
    <row r="4023" spans="4:4" x14ac:dyDescent="0.15">
      <c r="D4023" s="141"/>
    </row>
    <row r="4024" spans="4:4" x14ac:dyDescent="0.15">
      <c r="D4024" s="141"/>
    </row>
    <row r="4025" spans="4:4" x14ac:dyDescent="0.15">
      <c r="D4025" s="141"/>
    </row>
    <row r="4026" spans="4:4" x14ac:dyDescent="0.15">
      <c r="D4026" s="141"/>
    </row>
    <row r="4027" spans="4:4" x14ac:dyDescent="0.15">
      <c r="D4027" s="141"/>
    </row>
    <row r="4028" spans="4:4" x14ac:dyDescent="0.15">
      <c r="D4028" s="141"/>
    </row>
    <row r="4029" spans="4:4" x14ac:dyDescent="0.15">
      <c r="D4029" s="141"/>
    </row>
    <row r="4030" spans="4:4" x14ac:dyDescent="0.15">
      <c r="D4030" s="141"/>
    </row>
    <row r="4031" spans="4:4" x14ac:dyDescent="0.15">
      <c r="D4031" s="141"/>
    </row>
    <row r="4032" spans="4:4" x14ac:dyDescent="0.15">
      <c r="D4032" s="141"/>
    </row>
    <row r="4033" spans="4:4" x14ac:dyDescent="0.15">
      <c r="D4033" s="141"/>
    </row>
    <row r="4034" spans="4:4" x14ac:dyDescent="0.15">
      <c r="D4034" s="141"/>
    </row>
    <row r="4035" spans="4:4" x14ac:dyDescent="0.15">
      <c r="D4035" s="141"/>
    </row>
    <row r="4036" spans="4:4" x14ac:dyDescent="0.15">
      <c r="D4036" s="141"/>
    </row>
    <row r="4037" spans="4:4" x14ac:dyDescent="0.15">
      <c r="D4037" s="141"/>
    </row>
    <row r="4038" spans="4:4" x14ac:dyDescent="0.15">
      <c r="D4038" s="141"/>
    </row>
    <row r="4039" spans="4:4" x14ac:dyDescent="0.15">
      <c r="D4039" s="141"/>
    </row>
    <row r="4040" spans="4:4" x14ac:dyDescent="0.15">
      <c r="D4040" s="141"/>
    </row>
    <row r="4041" spans="4:4" x14ac:dyDescent="0.15">
      <c r="D4041" s="141"/>
    </row>
    <row r="4042" spans="4:4" x14ac:dyDescent="0.15">
      <c r="D4042" s="141"/>
    </row>
    <row r="4043" spans="4:4" x14ac:dyDescent="0.15">
      <c r="D4043" s="141"/>
    </row>
    <row r="4044" spans="4:4" x14ac:dyDescent="0.15">
      <c r="D4044" s="141"/>
    </row>
    <row r="4045" spans="4:4" x14ac:dyDescent="0.15">
      <c r="D4045" s="141"/>
    </row>
    <row r="4046" spans="4:4" x14ac:dyDescent="0.15">
      <c r="D4046" s="141"/>
    </row>
    <row r="4047" spans="4:4" x14ac:dyDescent="0.15">
      <c r="D4047" s="141"/>
    </row>
    <row r="4048" spans="4:4" x14ac:dyDescent="0.15">
      <c r="D4048" s="141"/>
    </row>
    <row r="4049" spans="4:4" x14ac:dyDescent="0.15">
      <c r="D4049" s="141"/>
    </row>
    <row r="4050" spans="4:4" x14ac:dyDescent="0.15">
      <c r="D4050" s="141"/>
    </row>
    <row r="4051" spans="4:4" x14ac:dyDescent="0.15">
      <c r="D4051" s="141"/>
    </row>
    <row r="4052" spans="4:4" x14ac:dyDescent="0.15">
      <c r="D4052" s="141"/>
    </row>
    <row r="4053" spans="4:4" x14ac:dyDescent="0.15">
      <c r="D4053" s="141"/>
    </row>
    <row r="4054" spans="4:4" x14ac:dyDescent="0.15">
      <c r="D4054" s="141"/>
    </row>
    <row r="4055" spans="4:4" x14ac:dyDescent="0.15">
      <c r="D4055" s="141"/>
    </row>
    <row r="4056" spans="4:4" x14ac:dyDescent="0.15">
      <c r="D4056" s="141"/>
    </row>
    <row r="4057" spans="4:4" x14ac:dyDescent="0.15">
      <c r="D4057" s="141"/>
    </row>
    <row r="4058" spans="4:4" x14ac:dyDescent="0.15">
      <c r="D4058" s="141"/>
    </row>
    <row r="4059" spans="4:4" x14ac:dyDescent="0.15">
      <c r="D4059" s="141"/>
    </row>
    <row r="4060" spans="4:4" x14ac:dyDescent="0.15">
      <c r="D4060" s="141"/>
    </row>
    <row r="4061" spans="4:4" x14ac:dyDescent="0.15">
      <c r="D4061" s="141"/>
    </row>
    <row r="4062" spans="4:4" x14ac:dyDescent="0.15">
      <c r="D4062" s="141"/>
    </row>
    <row r="4063" spans="4:4" x14ac:dyDescent="0.15">
      <c r="D4063" s="141"/>
    </row>
    <row r="4064" spans="4:4" x14ac:dyDescent="0.15">
      <c r="D4064" s="141"/>
    </row>
    <row r="4065" spans="4:4" x14ac:dyDescent="0.15">
      <c r="D4065" s="141"/>
    </row>
    <row r="4066" spans="4:4" x14ac:dyDescent="0.15">
      <c r="D4066" s="141"/>
    </row>
    <row r="4067" spans="4:4" x14ac:dyDescent="0.15">
      <c r="D4067" s="141"/>
    </row>
    <row r="4068" spans="4:4" x14ac:dyDescent="0.15">
      <c r="D4068" s="141"/>
    </row>
    <row r="4069" spans="4:4" x14ac:dyDescent="0.15">
      <c r="D4069" s="141"/>
    </row>
    <row r="4070" spans="4:4" x14ac:dyDescent="0.15">
      <c r="D4070" s="141"/>
    </row>
    <row r="4071" spans="4:4" x14ac:dyDescent="0.15">
      <c r="D4071" s="141"/>
    </row>
    <row r="4072" spans="4:4" x14ac:dyDescent="0.15">
      <c r="D4072" s="141"/>
    </row>
    <row r="4073" spans="4:4" x14ac:dyDescent="0.15">
      <c r="D4073" s="141"/>
    </row>
    <row r="4074" spans="4:4" x14ac:dyDescent="0.15">
      <c r="D4074" s="141"/>
    </row>
    <row r="4075" spans="4:4" x14ac:dyDescent="0.15">
      <c r="D4075" s="141"/>
    </row>
    <row r="4076" spans="4:4" x14ac:dyDescent="0.15">
      <c r="D4076" s="141"/>
    </row>
    <row r="4077" spans="4:4" x14ac:dyDescent="0.15">
      <c r="D4077" s="141"/>
    </row>
    <row r="4078" spans="4:4" x14ac:dyDescent="0.15">
      <c r="D4078" s="141"/>
    </row>
    <row r="4079" spans="4:4" x14ac:dyDescent="0.15">
      <c r="D4079" s="141"/>
    </row>
    <row r="4080" spans="4:4" x14ac:dyDescent="0.15">
      <c r="D4080" s="141"/>
    </row>
    <row r="4081" spans="4:4" x14ac:dyDescent="0.15">
      <c r="D4081" s="141"/>
    </row>
    <row r="4082" spans="4:4" x14ac:dyDescent="0.15">
      <c r="D4082" s="141"/>
    </row>
    <row r="4083" spans="4:4" x14ac:dyDescent="0.15">
      <c r="D4083" s="141"/>
    </row>
    <row r="4084" spans="4:4" x14ac:dyDescent="0.15">
      <c r="D4084" s="141"/>
    </row>
    <row r="4085" spans="4:4" x14ac:dyDescent="0.15">
      <c r="D4085" s="141"/>
    </row>
    <row r="4086" spans="4:4" x14ac:dyDescent="0.15">
      <c r="D4086" s="141"/>
    </row>
    <row r="4087" spans="4:4" x14ac:dyDescent="0.15">
      <c r="D4087" s="141"/>
    </row>
    <row r="4088" spans="4:4" x14ac:dyDescent="0.15">
      <c r="D4088" s="141"/>
    </row>
    <row r="4089" spans="4:4" x14ac:dyDescent="0.15">
      <c r="D4089" s="141"/>
    </row>
    <row r="4090" spans="4:4" x14ac:dyDescent="0.15">
      <c r="D4090" s="141"/>
    </row>
    <row r="4091" spans="4:4" x14ac:dyDescent="0.15">
      <c r="D4091" s="141"/>
    </row>
    <row r="4092" spans="4:4" x14ac:dyDescent="0.15">
      <c r="D4092" s="141"/>
    </row>
    <row r="4093" spans="4:4" x14ac:dyDescent="0.15">
      <c r="D4093" s="141"/>
    </row>
    <row r="4094" spans="4:4" x14ac:dyDescent="0.15">
      <c r="D4094" s="141"/>
    </row>
    <row r="4095" spans="4:4" x14ac:dyDescent="0.15">
      <c r="D4095" s="141"/>
    </row>
    <row r="4096" spans="4:4" x14ac:dyDescent="0.15">
      <c r="D4096" s="141"/>
    </row>
    <row r="4097" spans="4:4" x14ac:dyDescent="0.15">
      <c r="D4097" s="141"/>
    </row>
    <row r="4098" spans="4:4" x14ac:dyDescent="0.15">
      <c r="D4098" s="141"/>
    </row>
    <row r="4099" spans="4:4" x14ac:dyDescent="0.15">
      <c r="D4099" s="141"/>
    </row>
    <row r="4100" spans="4:4" x14ac:dyDescent="0.15">
      <c r="D4100" s="141"/>
    </row>
    <row r="4101" spans="4:4" x14ac:dyDescent="0.15">
      <c r="D4101" s="141"/>
    </row>
    <row r="4102" spans="4:4" x14ac:dyDescent="0.15">
      <c r="D4102" s="141"/>
    </row>
    <row r="4103" spans="4:4" x14ac:dyDescent="0.15">
      <c r="D4103" s="141"/>
    </row>
    <row r="4104" spans="4:4" x14ac:dyDescent="0.15">
      <c r="D4104" s="141"/>
    </row>
    <row r="4105" spans="4:4" x14ac:dyDescent="0.15">
      <c r="D4105" s="141"/>
    </row>
    <row r="4106" spans="4:4" x14ac:dyDescent="0.15">
      <c r="D4106" s="141"/>
    </row>
    <row r="4107" spans="4:4" x14ac:dyDescent="0.15">
      <c r="D4107" s="141"/>
    </row>
    <row r="4108" spans="4:4" x14ac:dyDescent="0.15">
      <c r="D4108" s="141"/>
    </row>
    <row r="4109" spans="4:4" x14ac:dyDescent="0.15">
      <c r="D4109" s="141"/>
    </row>
    <row r="4110" spans="4:4" x14ac:dyDescent="0.15">
      <c r="D4110" s="141"/>
    </row>
    <row r="4111" spans="4:4" x14ac:dyDescent="0.15">
      <c r="D4111" s="141"/>
    </row>
    <row r="4112" spans="4:4" x14ac:dyDescent="0.15">
      <c r="D4112" s="141"/>
    </row>
    <row r="4113" spans="4:4" x14ac:dyDescent="0.15">
      <c r="D4113" s="141"/>
    </row>
    <row r="4114" spans="4:4" x14ac:dyDescent="0.15">
      <c r="D4114" s="141"/>
    </row>
    <row r="4115" spans="4:4" x14ac:dyDescent="0.15">
      <c r="D4115" s="141"/>
    </row>
    <row r="4116" spans="4:4" x14ac:dyDescent="0.15">
      <c r="D4116" s="141"/>
    </row>
    <row r="4117" spans="4:4" x14ac:dyDescent="0.15">
      <c r="D4117" s="141"/>
    </row>
    <row r="4118" spans="4:4" x14ac:dyDescent="0.15">
      <c r="D4118" s="141"/>
    </row>
    <row r="4119" spans="4:4" x14ac:dyDescent="0.15">
      <c r="D4119" s="141"/>
    </row>
    <row r="4120" spans="4:4" x14ac:dyDescent="0.15">
      <c r="D4120" s="141"/>
    </row>
    <row r="4121" spans="4:4" x14ac:dyDescent="0.15">
      <c r="D4121" s="141"/>
    </row>
    <row r="4122" spans="4:4" x14ac:dyDescent="0.15">
      <c r="D4122" s="141"/>
    </row>
    <row r="4123" spans="4:4" x14ac:dyDescent="0.15">
      <c r="D4123" s="141"/>
    </row>
    <row r="4124" spans="4:4" x14ac:dyDescent="0.15">
      <c r="D4124" s="141"/>
    </row>
    <row r="4125" spans="4:4" x14ac:dyDescent="0.15">
      <c r="D4125" s="141"/>
    </row>
    <row r="4126" spans="4:4" x14ac:dyDescent="0.15">
      <c r="D4126" s="141"/>
    </row>
    <row r="4127" spans="4:4" x14ac:dyDescent="0.15">
      <c r="D4127" s="141"/>
    </row>
    <row r="4128" spans="4:4" x14ac:dyDescent="0.15">
      <c r="D4128" s="141"/>
    </row>
    <row r="4129" spans="4:4" x14ac:dyDescent="0.15">
      <c r="D4129" s="141"/>
    </row>
    <row r="4130" spans="4:4" x14ac:dyDescent="0.15">
      <c r="D4130" s="141"/>
    </row>
    <row r="4131" spans="4:4" x14ac:dyDescent="0.15">
      <c r="D4131" s="141"/>
    </row>
    <row r="4132" spans="4:4" x14ac:dyDescent="0.15">
      <c r="D4132" s="141"/>
    </row>
    <row r="4133" spans="4:4" x14ac:dyDescent="0.15">
      <c r="D4133" s="141"/>
    </row>
    <row r="4134" spans="4:4" x14ac:dyDescent="0.15">
      <c r="D4134" s="141"/>
    </row>
    <row r="4135" spans="4:4" x14ac:dyDescent="0.15">
      <c r="D4135" s="141"/>
    </row>
    <row r="4136" spans="4:4" x14ac:dyDescent="0.15">
      <c r="D4136" s="141"/>
    </row>
    <row r="4137" spans="4:4" x14ac:dyDescent="0.15">
      <c r="D4137" s="141"/>
    </row>
    <row r="4138" spans="4:4" x14ac:dyDescent="0.15">
      <c r="D4138" s="141"/>
    </row>
    <row r="4139" spans="4:4" x14ac:dyDescent="0.15">
      <c r="D4139" s="141"/>
    </row>
    <row r="4140" spans="4:4" x14ac:dyDescent="0.15">
      <c r="D4140" s="141"/>
    </row>
    <row r="4141" spans="4:4" x14ac:dyDescent="0.15">
      <c r="D4141" s="141"/>
    </row>
    <row r="4142" spans="4:4" x14ac:dyDescent="0.15">
      <c r="D4142" s="141"/>
    </row>
    <row r="4143" spans="4:4" x14ac:dyDescent="0.15">
      <c r="D4143" s="141"/>
    </row>
    <row r="4144" spans="4:4" x14ac:dyDescent="0.15">
      <c r="D4144" s="141"/>
    </row>
    <row r="4145" spans="4:4" x14ac:dyDescent="0.15">
      <c r="D4145" s="141"/>
    </row>
    <row r="4146" spans="4:4" x14ac:dyDescent="0.15">
      <c r="D4146" s="141"/>
    </row>
    <row r="4147" spans="4:4" x14ac:dyDescent="0.15">
      <c r="D4147" s="141"/>
    </row>
    <row r="4148" spans="4:4" x14ac:dyDescent="0.15">
      <c r="D4148" s="141"/>
    </row>
    <row r="4149" spans="4:4" x14ac:dyDescent="0.15">
      <c r="D4149" s="141"/>
    </row>
    <row r="4150" spans="4:4" x14ac:dyDescent="0.15">
      <c r="D4150" s="141"/>
    </row>
    <row r="4151" spans="4:4" x14ac:dyDescent="0.15">
      <c r="D4151" s="141"/>
    </row>
    <row r="4152" spans="4:4" x14ac:dyDescent="0.15">
      <c r="D4152" s="141"/>
    </row>
    <row r="4153" spans="4:4" x14ac:dyDescent="0.15">
      <c r="D4153" s="141"/>
    </row>
    <row r="4154" spans="4:4" x14ac:dyDescent="0.15">
      <c r="D4154" s="141"/>
    </row>
    <row r="4155" spans="4:4" x14ac:dyDescent="0.15">
      <c r="D4155" s="141"/>
    </row>
    <row r="4156" spans="4:4" x14ac:dyDescent="0.15">
      <c r="D4156" s="141"/>
    </row>
    <row r="4157" spans="4:4" x14ac:dyDescent="0.15">
      <c r="D4157" s="141"/>
    </row>
    <row r="4158" spans="4:4" x14ac:dyDescent="0.15">
      <c r="D4158" s="141"/>
    </row>
    <row r="4159" spans="4:4" x14ac:dyDescent="0.15">
      <c r="D4159" s="141"/>
    </row>
    <row r="4160" spans="4:4" x14ac:dyDescent="0.15">
      <c r="D4160" s="141"/>
    </row>
    <row r="4161" spans="4:4" x14ac:dyDescent="0.15">
      <c r="D4161" s="141"/>
    </row>
    <row r="4162" spans="4:4" x14ac:dyDescent="0.15">
      <c r="D4162" s="141"/>
    </row>
    <row r="4163" spans="4:4" x14ac:dyDescent="0.15">
      <c r="D4163" s="141"/>
    </row>
    <row r="4164" spans="4:4" x14ac:dyDescent="0.15">
      <c r="D4164" s="141"/>
    </row>
    <row r="4165" spans="4:4" x14ac:dyDescent="0.15">
      <c r="D4165" s="141"/>
    </row>
    <row r="4166" spans="4:4" x14ac:dyDescent="0.15">
      <c r="D4166" s="141"/>
    </row>
    <row r="4167" spans="4:4" x14ac:dyDescent="0.15">
      <c r="D4167" s="141"/>
    </row>
    <row r="4168" spans="4:4" x14ac:dyDescent="0.15">
      <c r="D4168" s="141"/>
    </row>
    <row r="4169" spans="4:4" x14ac:dyDescent="0.15">
      <c r="D4169" s="141"/>
    </row>
    <row r="4170" spans="4:4" x14ac:dyDescent="0.15">
      <c r="D4170" s="141"/>
    </row>
    <row r="4171" spans="4:4" x14ac:dyDescent="0.15">
      <c r="D4171" s="141"/>
    </row>
    <row r="4172" spans="4:4" x14ac:dyDescent="0.15">
      <c r="D4172" s="141"/>
    </row>
    <row r="4173" spans="4:4" x14ac:dyDescent="0.15">
      <c r="D4173" s="141"/>
    </row>
    <row r="4174" spans="4:4" x14ac:dyDescent="0.15">
      <c r="D4174" s="141"/>
    </row>
    <row r="4175" spans="4:4" x14ac:dyDescent="0.15">
      <c r="D4175" s="141"/>
    </row>
    <row r="4176" spans="4:4" x14ac:dyDescent="0.15">
      <c r="D4176" s="141"/>
    </row>
    <row r="4177" spans="4:4" x14ac:dyDescent="0.15">
      <c r="D4177" s="141"/>
    </row>
    <row r="4178" spans="4:4" x14ac:dyDescent="0.15">
      <c r="D4178" s="141"/>
    </row>
    <row r="4179" spans="4:4" x14ac:dyDescent="0.15">
      <c r="D4179" s="141"/>
    </row>
    <row r="4180" spans="4:4" x14ac:dyDescent="0.15">
      <c r="D4180" s="141"/>
    </row>
    <row r="4181" spans="4:4" x14ac:dyDescent="0.15">
      <c r="D4181" s="141"/>
    </row>
    <row r="4182" spans="4:4" x14ac:dyDescent="0.15">
      <c r="D4182" s="141"/>
    </row>
    <row r="4183" spans="4:4" x14ac:dyDescent="0.15">
      <c r="D4183" s="141"/>
    </row>
    <row r="4184" spans="4:4" x14ac:dyDescent="0.15">
      <c r="D4184" s="141"/>
    </row>
    <row r="4185" spans="4:4" x14ac:dyDescent="0.15">
      <c r="D4185" s="141"/>
    </row>
    <row r="4186" spans="4:4" x14ac:dyDescent="0.15">
      <c r="D4186" s="141"/>
    </row>
    <row r="4187" spans="4:4" x14ac:dyDescent="0.15">
      <c r="D4187" s="141"/>
    </row>
    <row r="4188" spans="4:4" x14ac:dyDescent="0.15">
      <c r="D4188" s="141"/>
    </row>
    <row r="4189" spans="4:4" x14ac:dyDescent="0.15">
      <c r="D4189" s="141"/>
    </row>
    <row r="4190" spans="4:4" x14ac:dyDescent="0.15">
      <c r="D4190" s="141"/>
    </row>
    <row r="4191" spans="4:4" x14ac:dyDescent="0.15">
      <c r="D4191" s="141"/>
    </row>
    <row r="4192" spans="4:4" x14ac:dyDescent="0.15">
      <c r="D4192" s="141"/>
    </row>
    <row r="4193" spans="4:4" x14ac:dyDescent="0.15">
      <c r="D4193" s="141"/>
    </row>
    <row r="4194" spans="4:4" x14ac:dyDescent="0.15">
      <c r="D4194" s="141"/>
    </row>
    <row r="4195" spans="4:4" x14ac:dyDescent="0.15">
      <c r="D4195" s="141"/>
    </row>
    <row r="4196" spans="4:4" x14ac:dyDescent="0.15">
      <c r="D4196" s="141"/>
    </row>
    <row r="4197" spans="4:4" x14ac:dyDescent="0.15">
      <c r="D4197" s="141"/>
    </row>
    <row r="4198" spans="4:4" x14ac:dyDescent="0.15">
      <c r="D4198" s="141"/>
    </row>
    <row r="4199" spans="4:4" x14ac:dyDescent="0.15">
      <c r="D4199" s="141"/>
    </row>
    <row r="4200" spans="4:4" x14ac:dyDescent="0.15">
      <c r="D4200" s="141"/>
    </row>
    <row r="4201" spans="4:4" x14ac:dyDescent="0.15">
      <c r="D4201" s="141"/>
    </row>
    <row r="4202" spans="4:4" x14ac:dyDescent="0.15">
      <c r="D4202" s="141"/>
    </row>
    <row r="4203" spans="4:4" x14ac:dyDescent="0.15">
      <c r="D4203" s="141"/>
    </row>
    <row r="4204" spans="4:4" x14ac:dyDescent="0.15">
      <c r="D4204" s="141"/>
    </row>
    <row r="4205" spans="4:4" x14ac:dyDescent="0.15">
      <c r="D4205" s="141"/>
    </row>
    <row r="4206" spans="4:4" x14ac:dyDescent="0.15">
      <c r="D4206" s="141"/>
    </row>
    <row r="4207" spans="4:4" x14ac:dyDescent="0.15">
      <c r="D4207" s="141"/>
    </row>
    <row r="4208" spans="4:4" x14ac:dyDescent="0.15">
      <c r="D4208" s="141"/>
    </row>
    <row r="4209" spans="4:4" x14ac:dyDescent="0.15">
      <c r="D4209" s="141"/>
    </row>
    <row r="4210" spans="4:4" x14ac:dyDescent="0.15">
      <c r="D4210" s="141"/>
    </row>
    <row r="4211" spans="4:4" x14ac:dyDescent="0.15">
      <c r="D4211" s="141"/>
    </row>
    <row r="4212" spans="4:4" x14ac:dyDescent="0.15">
      <c r="D4212" s="141"/>
    </row>
    <row r="4213" spans="4:4" x14ac:dyDescent="0.15">
      <c r="D4213" s="141"/>
    </row>
    <row r="4214" spans="4:4" x14ac:dyDescent="0.15">
      <c r="D4214" s="141"/>
    </row>
    <row r="4215" spans="4:4" x14ac:dyDescent="0.15">
      <c r="D4215" s="141"/>
    </row>
    <row r="4216" spans="4:4" x14ac:dyDescent="0.15">
      <c r="D4216" s="141"/>
    </row>
    <row r="4217" spans="4:4" x14ac:dyDescent="0.15">
      <c r="D4217" s="141"/>
    </row>
    <row r="4218" spans="4:4" x14ac:dyDescent="0.15">
      <c r="D4218" s="141"/>
    </row>
    <row r="4219" spans="4:4" x14ac:dyDescent="0.15">
      <c r="D4219" s="141"/>
    </row>
    <row r="4220" spans="4:4" x14ac:dyDescent="0.15">
      <c r="D4220" s="141"/>
    </row>
    <row r="4221" spans="4:4" x14ac:dyDescent="0.15">
      <c r="D4221" s="141"/>
    </row>
    <row r="4222" spans="4:4" x14ac:dyDescent="0.15">
      <c r="D4222" s="141"/>
    </row>
    <row r="4223" spans="4:4" x14ac:dyDescent="0.15">
      <c r="D4223" s="141"/>
    </row>
    <row r="4224" spans="4:4" x14ac:dyDescent="0.15">
      <c r="D4224" s="141"/>
    </row>
    <row r="4225" spans="4:4" x14ac:dyDescent="0.15">
      <c r="D4225" s="141"/>
    </row>
    <row r="4226" spans="4:4" x14ac:dyDescent="0.15">
      <c r="D4226" s="141"/>
    </row>
    <row r="4227" spans="4:4" x14ac:dyDescent="0.15">
      <c r="D4227" s="141"/>
    </row>
    <row r="4228" spans="4:4" x14ac:dyDescent="0.15">
      <c r="D4228" s="141"/>
    </row>
    <row r="4229" spans="4:4" x14ac:dyDescent="0.15">
      <c r="D4229" s="141"/>
    </row>
    <row r="4230" spans="4:4" x14ac:dyDescent="0.15">
      <c r="D4230" s="141"/>
    </row>
    <row r="4231" spans="4:4" x14ac:dyDescent="0.15">
      <c r="D4231" s="141"/>
    </row>
    <row r="4232" spans="4:4" x14ac:dyDescent="0.15">
      <c r="D4232" s="141"/>
    </row>
    <row r="4233" spans="4:4" x14ac:dyDescent="0.15">
      <c r="D4233" s="141"/>
    </row>
    <row r="4234" spans="4:4" x14ac:dyDescent="0.15">
      <c r="D4234" s="141"/>
    </row>
    <row r="4235" spans="4:4" x14ac:dyDescent="0.15">
      <c r="D4235" s="141"/>
    </row>
    <row r="4236" spans="4:4" x14ac:dyDescent="0.15">
      <c r="D4236" s="141"/>
    </row>
    <row r="4237" spans="4:4" x14ac:dyDescent="0.15">
      <c r="D4237" s="141"/>
    </row>
    <row r="4238" spans="4:4" x14ac:dyDescent="0.15">
      <c r="D4238" s="141"/>
    </row>
    <row r="4239" spans="4:4" x14ac:dyDescent="0.15">
      <c r="D4239" s="141"/>
    </row>
    <row r="4240" spans="4:4" x14ac:dyDescent="0.15">
      <c r="D4240" s="141"/>
    </row>
    <row r="4241" spans="4:4" x14ac:dyDescent="0.15">
      <c r="D4241" s="141"/>
    </row>
    <row r="4242" spans="4:4" x14ac:dyDescent="0.15">
      <c r="D4242" s="141"/>
    </row>
    <row r="4243" spans="4:4" x14ac:dyDescent="0.15">
      <c r="D4243" s="141"/>
    </row>
    <row r="4244" spans="4:4" x14ac:dyDescent="0.15">
      <c r="D4244" s="141"/>
    </row>
    <row r="4245" spans="4:4" x14ac:dyDescent="0.15">
      <c r="D4245" s="141"/>
    </row>
    <row r="4246" spans="4:4" x14ac:dyDescent="0.15">
      <c r="D4246" s="141"/>
    </row>
    <row r="4247" spans="4:4" x14ac:dyDescent="0.15">
      <c r="D4247" s="141"/>
    </row>
    <row r="4248" spans="4:4" x14ac:dyDescent="0.15">
      <c r="D4248" s="141"/>
    </row>
    <row r="4249" spans="4:4" x14ac:dyDescent="0.15">
      <c r="D4249" s="141"/>
    </row>
    <row r="4250" spans="4:4" x14ac:dyDescent="0.15">
      <c r="D4250" s="141"/>
    </row>
    <row r="4251" spans="4:4" x14ac:dyDescent="0.15">
      <c r="D4251" s="141"/>
    </row>
    <row r="4252" spans="4:4" x14ac:dyDescent="0.15">
      <c r="D4252" s="141"/>
    </row>
    <row r="4253" spans="4:4" x14ac:dyDescent="0.15">
      <c r="D4253" s="141"/>
    </row>
    <row r="4254" spans="4:4" x14ac:dyDescent="0.15">
      <c r="D4254" s="141"/>
    </row>
    <row r="4255" spans="4:4" x14ac:dyDescent="0.15">
      <c r="D4255" s="141"/>
    </row>
    <row r="4256" spans="4:4" x14ac:dyDescent="0.15">
      <c r="D4256" s="141"/>
    </row>
    <row r="4257" spans="4:4" x14ac:dyDescent="0.15">
      <c r="D4257" s="141"/>
    </row>
    <row r="4258" spans="4:4" x14ac:dyDescent="0.15">
      <c r="D4258" s="141"/>
    </row>
    <row r="4259" spans="4:4" x14ac:dyDescent="0.15">
      <c r="D4259" s="141"/>
    </row>
    <row r="4260" spans="4:4" x14ac:dyDescent="0.15">
      <c r="D4260" s="141"/>
    </row>
    <row r="4261" spans="4:4" x14ac:dyDescent="0.15">
      <c r="D4261" s="141"/>
    </row>
    <row r="4262" spans="4:4" x14ac:dyDescent="0.15">
      <c r="D4262" s="141"/>
    </row>
    <row r="4263" spans="4:4" x14ac:dyDescent="0.15">
      <c r="D4263" s="141"/>
    </row>
    <row r="4264" spans="4:4" x14ac:dyDescent="0.15">
      <c r="D4264" s="141"/>
    </row>
    <row r="4265" spans="4:4" x14ac:dyDescent="0.15">
      <c r="D4265" s="141"/>
    </row>
    <row r="4266" spans="4:4" x14ac:dyDescent="0.15">
      <c r="D4266" s="141"/>
    </row>
    <row r="4267" spans="4:4" x14ac:dyDescent="0.15">
      <c r="D4267" s="141"/>
    </row>
    <row r="4268" spans="4:4" x14ac:dyDescent="0.15">
      <c r="D4268" s="141"/>
    </row>
    <row r="4269" spans="4:4" x14ac:dyDescent="0.15">
      <c r="D4269" s="141"/>
    </row>
    <row r="4270" spans="4:4" x14ac:dyDescent="0.15">
      <c r="D4270" s="141"/>
    </row>
    <row r="4271" spans="4:4" x14ac:dyDescent="0.15">
      <c r="D4271" s="141"/>
    </row>
    <row r="4272" spans="4:4" x14ac:dyDescent="0.15">
      <c r="D4272" s="141"/>
    </row>
    <row r="4273" spans="4:4" x14ac:dyDescent="0.15">
      <c r="D4273" s="141"/>
    </row>
    <row r="4274" spans="4:4" x14ac:dyDescent="0.15">
      <c r="D4274" s="141"/>
    </row>
    <row r="4275" spans="4:4" x14ac:dyDescent="0.15">
      <c r="D4275" s="141"/>
    </row>
    <row r="4276" spans="4:4" x14ac:dyDescent="0.15">
      <c r="D4276" s="141"/>
    </row>
    <row r="4277" spans="4:4" x14ac:dyDescent="0.15">
      <c r="D4277" s="141"/>
    </row>
    <row r="4278" spans="4:4" x14ac:dyDescent="0.15">
      <c r="D4278" s="141"/>
    </row>
    <row r="4279" spans="4:4" x14ac:dyDescent="0.15">
      <c r="D4279" s="141"/>
    </row>
    <row r="4280" spans="4:4" x14ac:dyDescent="0.15">
      <c r="D4280" s="141"/>
    </row>
    <row r="4281" spans="4:4" x14ac:dyDescent="0.15">
      <c r="D4281" s="141"/>
    </row>
    <row r="4282" spans="4:4" x14ac:dyDescent="0.15">
      <c r="D4282" s="141"/>
    </row>
    <row r="4283" spans="4:4" x14ac:dyDescent="0.15">
      <c r="D4283" s="141"/>
    </row>
    <row r="4284" spans="4:4" x14ac:dyDescent="0.15">
      <c r="D4284" s="141"/>
    </row>
    <row r="4285" spans="4:4" x14ac:dyDescent="0.15">
      <c r="D4285" s="141"/>
    </row>
    <row r="4286" spans="4:4" x14ac:dyDescent="0.15">
      <c r="D4286" s="141"/>
    </row>
    <row r="4287" spans="4:4" x14ac:dyDescent="0.15">
      <c r="D4287" s="141"/>
    </row>
    <row r="4288" spans="4:4" x14ac:dyDescent="0.15">
      <c r="D4288" s="141"/>
    </row>
    <row r="4289" spans="4:4" x14ac:dyDescent="0.15">
      <c r="D4289" s="141"/>
    </row>
    <row r="4290" spans="4:4" x14ac:dyDescent="0.15">
      <c r="D4290" s="141"/>
    </row>
    <row r="4291" spans="4:4" x14ac:dyDescent="0.15">
      <c r="D4291" s="141"/>
    </row>
    <row r="4292" spans="4:4" x14ac:dyDescent="0.15">
      <c r="D4292" s="141"/>
    </row>
    <row r="4293" spans="4:4" x14ac:dyDescent="0.15">
      <c r="D4293" s="141"/>
    </row>
    <row r="4294" spans="4:4" x14ac:dyDescent="0.15">
      <c r="D4294" s="141"/>
    </row>
    <row r="4295" spans="4:4" x14ac:dyDescent="0.15">
      <c r="D4295" s="141"/>
    </row>
    <row r="4296" spans="4:4" x14ac:dyDescent="0.15">
      <c r="D4296" s="141"/>
    </row>
    <row r="4297" spans="4:4" x14ac:dyDescent="0.15">
      <c r="D4297" s="141"/>
    </row>
    <row r="4298" spans="4:4" x14ac:dyDescent="0.15">
      <c r="D4298" s="141"/>
    </row>
    <row r="4299" spans="4:4" x14ac:dyDescent="0.15">
      <c r="D4299" s="141"/>
    </row>
    <row r="4300" spans="4:4" x14ac:dyDescent="0.15">
      <c r="D4300" s="141"/>
    </row>
    <row r="4301" spans="4:4" x14ac:dyDescent="0.15">
      <c r="D4301" s="141"/>
    </row>
    <row r="4302" spans="4:4" x14ac:dyDescent="0.15">
      <c r="D4302" s="141"/>
    </row>
    <row r="4303" spans="4:4" x14ac:dyDescent="0.15">
      <c r="D4303" s="141"/>
    </row>
    <row r="4304" spans="4:4" x14ac:dyDescent="0.15">
      <c r="D4304" s="141"/>
    </row>
    <row r="4305" spans="4:4" x14ac:dyDescent="0.15">
      <c r="D4305" s="141"/>
    </row>
    <row r="4306" spans="4:4" x14ac:dyDescent="0.15">
      <c r="D4306" s="141"/>
    </row>
    <row r="4307" spans="4:4" x14ac:dyDescent="0.15">
      <c r="D4307" s="141"/>
    </row>
    <row r="4308" spans="4:4" x14ac:dyDescent="0.15">
      <c r="D4308" s="141"/>
    </row>
    <row r="4309" spans="4:4" x14ac:dyDescent="0.15">
      <c r="D4309" s="141"/>
    </row>
    <row r="4310" spans="4:4" x14ac:dyDescent="0.15">
      <c r="D4310" s="141"/>
    </row>
    <row r="4311" spans="4:4" x14ac:dyDescent="0.15">
      <c r="D4311" s="141"/>
    </row>
    <row r="4312" spans="4:4" x14ac:dyDescent="0.15">
      <c r="D4312" s="141"/>
    </row>
    <row r="4313" spans="4:4" x14ac:dyDescent="0.15">
      <c r="D4313" s="141"/>
    </row>
    <row r="4314" spans="4:4" x14ac:dyDescent="0.15">
      <c r="D4314" s="141"/>
    </row>
    <row r="4315" spans="4:4" x14ac:dyDescent="0.15">
      <c r="D4315" s="141"/>
    </row>
    <row r="4316" spans="4:4" x14ac:dyDescent="0.15">
      <c r="D4316" s="141"/>
    </row>
    <row r="4317" spans="4:4" x14ac:dyDescent="0.15">
      <c r="D4317" s="141"/>
    </row>
    <row r="4318" spans="4:4" x14ac:dyDescent="0.15">
      <c r="D4318" s="141"/>
    </row>
    <row r="4319" spans="4:4" x14ac:dyDescent="0.15">
      <c r="D4319" s="141"/>
    </row>
    <row r="4320" spans="4:4" x14ac:dyDescent="0.15">
      <c r="D4320" s="141"/>
    </row>
    <row r="4321" spans="4:4" x14ac:dyDescent="0.15">
      <c r="D4321" s="141"/>
    </row>
    <row r="4322" spans="4:4" x14ac:dyDescent="0.15">
      <c r="D4322" s="141"/>
    </row>
    <row r="4323" spans="4:4" x14ac:dyDescent="0.15">
      <c r="D4323" s="141"/>
    </row>
    <row r="4324" spans="4:4" x14ac:dyDescent="0.15">
      <c r="D4324" s="141"/>
    </row>
    <row r="4325" spans="4:4" x14ac:dyDescent="0.15">
      <c r="D4325" s="141"/>
    </row>
    <row r="4326" spans="4:4" x14ac:dyDescent="0.15">
      <c r="D4326" s="141"/>
    </row>
    <row r="4327" spans="4:4" x14ac:dyDescent="0.15">
      <c r="D4327" s="141"/>
    </row>
    <row r="4328" spans="4:4" x14ac:dyDescent="0.15">
      <c r="D4328" s="141"/>
    </row>
    <row r="4329" spans="4:4" x14ac:dyDescent="0.15">
      <c r="D4329" s="141"/>
    </row>
    <row r="4330" spans="4:4" x14ac:dyDescent="0.15">
      <c r="D4330" s="141"/>
    </row>
    <row r="4331" spans="4:4" x14ac:dyDescent="0.15">
      <c r="D4331" s="141"/>
    </row>
    <row r="4332" spans="4:4" x14ac:dyDescent="0.15">
      <c r="D4332" s="141"/>
    </row>
    <row r="4333" spans="4:4" x14ac:dyDescent="0.15">
      <c r="D4333" s="141"/>
    </row>
    <row r="4334" spans="4:4" x14ac:dyDescent="0.15">
      <c r="D4334" s="141"/>
    </row>
    <row r="4335" spans="4:4" x14ac:dyDescent="0.15">
      <c r="D4335" s="141"/>
    </row>
    <row r="4336" spans="4:4" x14ac:dyDescent="0.15">
      <c r="D4336" s="141"/>
    </row>
    <row r="4337" spans="4:4" x14ac:dyDescent="0.15">
      <c r="D4337" s="141"/>
    </row>
    <row r="4338" spans="4:4" x14ac:dyDescent="0.15">
      <c r="D4338" s="141"/>
    </row>
    <row r="4339" spans="4:4" x14ac:dyDescent="0.15">
      <c r="D4339" s="141"/>
    </row>
    <row r="4340" spans="4:4" x14ac:dyDescent="0.15">
      <c r="D4340" s="141"/>
    </row>
    <row r="4341" spans="4:4" x14ac:dyDescent="0.15">
      <c r="D4341" s="141"/>
    </row>
    <row r="4342" spans="4:4" x14ac:dyDescent="0.15">
      <c r="D4342" s="141"/>
    </row>
    <row r="4343" spans="4:4" x14ac:dyDescent="0.15">
      <c r="D4343" s="141"/>
    </row>
    <row r="4344" spans="4:4" x14ac:dyDescent="0.15">
      <c r="D4344" s="141"/>
    </row>
    <row r="4345" spans="4:4" x14ac:dyDescent="0.15">
      <c r="D4345" s="141"/>
    </row>
    <row r="4346" spans="4:4" x14ac:dyDescent="0.15">
      <c r="D4346" s="141"/>
    </row>
    <row r="4347" spans="4:4" x14ac:dyDescent="0.15">
      <c r="D4347" s="141"/>
    </row>
    <row r="4348" spans="4:4" x14ac:dyDescent="0.15">
      <c r="D4348" s="141"/>
    </row>
    <row r="4349" spans="4:4" x14ac:dyDescent="0.15">
      <c r="D4349" s="141"/>
    </row>
    <row r="4350" spans="4:4" x14ac:dyDescent="0.15">
      <c r="D4350" s="141"/>
    </row>
    <row r="4351" spans="4:4" x14ac:dyDescent="0.15">
      <c r="D4351" s="141"/>
    </row>
    <row r="4352" spans="4:4" x14ac:dyDescent="0.15">
      <c r="D4352" s="141"/>
    </row>
    <row r="4353" spans="4:4" x14ac:dyDescent="0.15">
      <c r="D4353" s="141"/>
    </row>
    <row r="4354" spans="4:4" x14ac:dyDescent="0.15">
      <c r="D4354" s="141"/>
    </row>
    <row r="4355" spans="4:4" x14ac:dyDescent="0.15">
      <c r="D4355" s="141"/>
    </row>
    <row r="4356" spans="4:4" x14ac:dyDescent="0.15">
      <c r="D4356" s="141"/>
    </row>
    <row r="4357" spans="4:4" x14ac:dyDescent="0.15">
      <c r="D4357" s="141"/>
    </row>
    <row r="4358" spans="4:4" x14ac:dyDescent="0.15">
      <c r="D4358" s="141"/>
    </row>
    <row r="4359" spans="4:4" x14ac:dyDescent="0.15">
      <c r="D4359" s="141"/>
    </row>
    <row r="4360" spans="4:4" x14ac:dyDescent="0.15">
      <c r="D4360" s="141"/>
    </row>
    <row r="4361" spans="4:4" x14ac:dyDescent="0.15">
      <c r="D4361" s="141"/>
    </row>
    <row r="4362" spans="4:4" x14ac:dyDescent="0.15">
      <c r="D4362" s="141"/>
    </row>
    <row r="4363" spans="4:4" x14ac:dyDescent="0.15">
      <c r="D4363" s="141"/>
    </row>
    <row r="4364" spans="4:4" x14ac:dyDescent="0.15">
      <c r="D4364" s="141"/>
    </row>
    <row r="4365" spans="4:4" x14ac:dyDescent="0.15">
      <c r="D4365" s="141"/>
    </row>
    <row r="4366" spans="4:4" x14ac:dyDescent="0.15">
      <c r="D4366" s="141"/>
    </row>
    <row r="4367" spans="4:4" x14ac:dyDescent="0.15">
      <c r="D4367" s="141"/>
    </row>
    <row r="4368" spans="4:4" x14ac:dyDescent="0.15">
      <c r="D4368" s="141"/>
    </row>
    <row r="4369" spans="4:4" x14ac:dyDescent="0.15">
      <c r="D4369" s="141"/>
    </row>
    <row r="4370" spans="4:4" x14ac:dyDescent="0.15">
      <c r="D4370" s="141"/>
    </row>
    <row r="4371" spans="4:4" x14ac:dyDescent="0.15">
      <c r="D4371" s="141"/>
    </row>
    <row r="4372" spans="4:4" x14ac:dyDescent="0.15">
      <c r="D4372" s="141"/>
    </row>
    <row r="4373" spans="4:4" x14ac:dyDescent="0.15">
      <c r="D4373" s="141"/>
    </row>
    <row r="4374" spans="4:4" x14ac:dyDescent="0.15">
      <c r="D4374" s="141"/>
    </row>
    <row r="4375" spans="4:4" x14ac:dyDescent="0.15">
      <c r="D4375" s="141"/>
    </row>
    <row r="4376" spans="4:4" x14ac:dyDescent="0.15">
      <c r="D4376" s="141"/>
    </row>
    <row r="4377" spans="4:4" x14ac:dyDescent="0.15">
      <c r="D4377" s="141"/>
    </row>
    <row r="4378" spans="4:4" x14ac:dyDescent="0.15">
      <c r="D4378" s="141"/>
    </row>
    <row r="4379" spans="4:4" x14ac:dyDescent="0.15">
      <c r="D4379" s="141"/>
    </row>
    <row r="4380" spans="4:4" x14ac:dyDescent="0.15">
      <c r="D4380" s="141"/>
    </row>
    <row r="4381" spans="4:4" x14ac:dyDescent="0.15">
      <c r="D4381" s="141"/>
    </row>
    <row r="4382" spans="4:4" x14ac:dyDescent="0.15">
      <c r="D4382" s="141"/>
    </row>
    <row r="4383" spans="4:4" x14ac:dyDescent="0.15">
      <c r="D4383" s="141"/>
    </row>
    <row r="4384" spans="4:4" x14ac:dyDescent="0.15">
      <c r="D4384" s="141"/>
    </row>
    <row r="4385" spans="4:4" x14ac:dyDescent="0.15">
      <c r="D4385" s="141"/>
    </row>
    <row r="4386" spans="4:4" x14ac:dyDescent="0.15">
      <c r="D4386" s="141"/>
    </row>
    <row r="4387" spans="4:4" x14ac:dyDescent="0.15">
      <c r="D4387" s="141"/>
    </row>
    <row r="4388" spans="4:4" x14ac:dyDescent="0.15">
      <c r="D4388" s="141"/>
    </row>
    <row r="4389" spans="4:4" x14ac:dyDescent="0.15">
      <c r="D4389" s="141"/>
    </row>
    <row r="4390" spans="4:4" x14ac:dyDescent="0.15">
      <c r="D4390" s="141"/>
    </row>
    <row r="4391" spans="4:4" x14ac:dyDescent="0.15">
      <c r="D4391" s="141"/>
    </row>
    <row r="4392" spans="4:4" x14ac:dyDescent="0.15">
      <c r="D4392" s="141"/>
    </row>
    <row r="4393" spans="4:4" x14ac:dyDescent="0.15">
      <c r="D4393" s="141"/>
    </row>
    <row r="4394" spans="4:4" x14ac:dyDescent="0.15">
      <c r="D4394" s="141"/>
    </row>
    <row r="4395" spans="4:4" x14ac:dyDescent="0.15">
      <c r="D4395" s="141"/>
    </row>
    <row r="4396" spans="4:4" x14ac:dyDescent="0.15">
      <c r="D4396" s="141"/>
    </row>
    <row r="4397" spans="4:4" x14ac:dyDescent="0.15">
      <c r="D4397" s="141"/>
    </row>
    <row r="4398" spans="4:4" x14ac:dyDescent="0.15">
      <c r="D4398" s="141"/>
    </row>
    <row r="4399" spans="4:4" x14ac:dyDescent="0.15">
      <c r="D4399" s="141"/>
    </row>
    <row r="4400" spans="4:4" x14ac:dyDescent="0.15">
      <c r="D4400" s="141"/>
    </row>
    <row r="4401" spans="4:4" x14ac:dyDescent="0.15">
      <c r="D4401" s="141"/>
    </row>
    <row r="4402" spans="4:4" x14ac:dyDescent="0.15">
      <c r="D4402" s="141"/>
    </row>
    <row r="4403" spans="4:4" x14ac:dyDescent="0.15">
      <c r="D4403" s="141"/>
    </row>
    <row r="4404" spans="4:4" x14ac:dyDescent="0.15">
      <c r="D4404" s="141"/>
    </row>
    <row r="4405" spans="4:4" x14ac:dyDescent="0.15">
      <c r="D4405" s="141"/>
    </row>
    <row r="4406" spans="4:4" x14ac:dyDescent="0.15">
      <c r="D4406" s="141"/>
    </row>
    <row r="4407" spans="4:4" x14ac:dyDescent="0.15">
      <c r="D4407" s="141"/>
    </row>
    <row r="4408" spans="4:4" x14ac:dyDescent="0.15">
      <c r="D4408" s="141"/>
    </row>
    <row r="4409" spans="4:4" x14ac:dyDescent="0.15">
      <c r="D4409" s="141"/>
    </row>
    <row r="4410" spans="4:4" x14ac:dyDescent="0.15">
      <c r="D4410" s="141"/>
    </row>
    <row r="4411" spans="4:4" x14ac:dyDescent="0.15">
      <c r="D4411" s="141"/>
    </row>
    <row r="4412" spans="4:4" x14ac:dyDescent="0.15">
      <c r="D4412" s="141"/>
    </row>
    <row r="4413" spans="4:4" x14ac:dyDescent="0.15">
      <c r="D4413" s="141"/>
    </row>
    <row r="4414" spans="4:4" x14ac:dyDescent="0.15">
      <c r="D4414" s="141"/>
    </row>
    <row r="4415" spans="4:4" x14ac:dyDescent="0.15">
      <c r="D4415" s="141"/>
    </row>
    <row r="4416" spans="4:4" x14ac:dyDescent="0.15">
      <c r="D4416" s="141"/>
    </row>
    <row r="4417" spans="4:4" x14ac:dyDescent="0.15">
      <c r="D4417" s="141"/>
    </row>
    <row r="4418" spans="4:4" x14ac:dyDescent="0.15">
      <c r="D4418" s="141"/>
    </row>
    <row r="4419" spans="4:4" x14ac:dyDescent="0.15">
      <c r="D4419" s="141"/>
    </row>
    <row r="4420" spans="4:4" x14ac:dyDescent="0.15">
      <c r="D4420" s="141"/>
    </row>
    <row r="4421" spans="4:4" x14ac:dyDescent="0.15">
      <c r="D4421" s="141"/>
    </row>
    <row r="4422" spans="4:4" x14ac:dyDescent="0.15">
      <c r="D4422" s="141"/>
    </row>
    <row r="4423" spans="4:4" x14ac:dyDescent="0.15">
      <c r="D4423" s="141"/>
    </row>
    <row r="4424" spans="4:4" x14ac:dyDescent="0.15">
      <c r="D4424" s="141"/>
    </row>
    <row r="4425" spans="4:4" x14ac:dyDescent="0.15">
      <c r="D4425" s="141"/>
    </row>
    <row r="4426" spans="4:4" x14ac:dyDescent="0.15">
      <c r="D4426" s="141"/>
    </row>
    <row r="4427" spans="4:4" x14ac:dyDescent="0.15">
      <c r="D4427" s="141"/>
    </row>
    <row r="4428" spans="4:4" x14ac:dyDescent="0.15">
      <c r="D4428" s="141"/>
    </row>
    <row r="4429" spans="4:4" x14ac:dyDescent="0.15">
      <c r="D4429" s="141"/>
    </row>
    <row r="4430" spans="4:4" x14ac:dyDescent="0.15">
      <c r="D4430" s="141"/>
    </row>
    <row r="4431" spans="4:4" x14ac:dyDescent="0.15">
      <c r="D4431" s="141"/>
    </row>
    <row r="4432" spans="4:4" x14ac:dyDescent="0.15">
      <c r="D4432" s="141"/>
    </row>
    <row r="4433" spans="4:4" x14ac:dyDescent="0.15">
      <c r="D4433" s="141"/>
    </row>
    <row r="4434" spans="4:4" x14ac:dyDescent="0.15">
      <c r="D4434" s="141"/>
    </row>
    <row r="4435" spans="4:4" x14ac:dyDescent="0.15">
      <c r="D4435" s="141"/>
    </row>
    <row r="4436" spans="4:4" x14ac:dyDescent="0.15">
      <c r="D4436" s="141"/>
    </row>
    <row r="4437" spans="4:4" x14ac:dyDescent="0.15">
      <c r="D4437" s="141"/>
    </row>
    <row r="4438" spans="4:4" x14ac:dyDescent="0.15">
      <c r="D4438" s="141"/>
    </row>
    <row r="4439" spans="4:4" x14ac:dyDescent="0.15">
      <c r="D4439" s="141"/>
    </row>
    <row r="4440" spans="4:4" x14ac:dyDescent="0.15">
      <c r="D4440" s="141"/>
    </row>
    <row r="4441" spans="4:4" x14ac:dyDescent="0.15">
      <c r="D4441" s="141"/>
    </row>
    <row r="4442" spans="4:4" x14ac:dyDescent="0.15">
      <c r="D4442" s="141"/>
    </row>
    <row r="4443" spans="4:4" x14ac:dyDescent="0.15">
      <c r="D4443" s="141"/>
    </row>
    <row r="4444" spans="4:4" x14ac:dyDescent="0.15">
      <c r="D4444" s="141"/>
    </row>
    <row r="4445" spans="4:4" x14ac:dyDescent="0.15">
      <c r="D4445" s="141"/>
    </row>
    <row r="4446" spans="4:4" x14ac:dyDescent="0.15">
      <c r="D4446" s="141"/>
    </row>
    <row r="4447" spans="4:4" x14ac:dyDescent="0.15">
      <c r="D4447" s="141"/>
    </row>
    <row r="4448" spans="4:4" x14ac:dyDescent="0.15">
      <c r="D4448" s="141"/>
    </row>
    <row r="4449" spans="4:4" x14ac:dyDescent="0.15">
      <c r="D4449" s="141"/>
    </row>
    <row r="4450" spans="4:4" x14ac:dyDescent="0.15">
      <c r="D4450" s="141"/>
    </row>
    <row r="4451" spans="4:4" x14ac:dyDescent="0.15">
      <c r="D4451" s="141"/>
    </row>
    <row r="4452" spans="4:4" x14ac:dyDescent="0.15">
      <c r="D4452" s="141"/>
    </row>
    <row r="4453" spans="4:4" x14ac:dyDescent="0.15">
      <c r="D4453" s="141"/>
    </row>
    <row r="4454" spans="4:4" x14ac:dyDescent="0.15">
      <c r="D4454" s="141"/>
    </row>
    <row r="4455" spans="4:4" x14ac:dyDescent="0.15">
      <c r="D4455" s="141"/>
    </row>
    <row r="4456" spans="4:4" x14ac:dyDescent="0.15">
      <c r="D4456" s="141"/>
    </row>
    <row r="4457" spans="4:4" x14ac:dyDescent="0.15">
      <c r="D4457" s="141"/>
    </row>
    <row r="4458" spans="4:4" x14ac:dyDescent="0.15">
      <c r="D4458" s="141"/>
    </row>
    <row r="4459" spans="4:4" x14ac:dyDescent="0.15">
      <c r="D4459" s="141"/>
    </row>
    <row r="4460" spans="4:4" x14ac:dyDescent="0.15">
      <c r="D4460" s="141"/>
    </row>
    <row r="4461" spans="4:4" x14ac:dyDescent="0.15">
      <c r="D4461" s="141"/>
    </row>
    <row r="4462" spans="4:4" x14ac:dyDescent="0.15">
      <c r="D4462" s="141"/>
    </row>
    <row r="4463" spans="4:4" x14ac:dyDescent="0.15">
      <c r="D4463" s="141"/>
    </row>
    <row r="4464" spans="4:4" x14ac:dyDescent="0.15">
      <c r="D4464" s="141"/>
    </row>
    <row r="4465" spans="4:4" x14ac:dyDescent="0.15">
      <c r="D4465" s="141"/>
    </row>
    <row r="4466" spans="4:4" x14ac:dyDescent="0.15">
      <c r="D4466" s="141"/>
    </row>
    <row r="4467" spans="4:4" x14ac:dyDescent="0.15">
      <c r="D4467" s="141"/>
    </row>
    <row r="4468" spans="4:4" x14ac:dyDescent="0.15">
      <c r="D4468" s="141"/>
    </row>
    <row r="4469" spans="4:4" x14ac:dyDescent="0.15">
      <c r="D4469" s="141"/>
    </row>
    <row r="4470" spans="4:4" x14ac:dyDescent="0.15">
      <c r="D4470" s="141"/>
    </row>
    <row r="4471" spans="4:4" x14ac:dyDescent="0.15">
      <c r="D4471" s="141"/>
    </row>
    <row r="4472" spans="4:4" x14ac:dyDescent="0.15">
      <c r="D4472" s="141"/>
    </row>
    <row r="4473" spans="4:4" x14ac:dyDescent="0.15">
      <c r="D4473" s="141"/>
    </row>
    <row r="4474" spans="4:4" x14ac:dyDescent="0.15">
      <c r="D4474" s="141"/>
    </row>
    <row r="4475" spans="4:4" x14ac:dyDescent="0.15">
      <c r="D4475" s="141"/>
    </row>
    <row r="4476" spans="4:4" x14ac:dyDescent="0.15">
      <c r="D4476" s="141"/>
    </row>
    <row r="4477" spans="4:4" x14ac:dyDescent="0.15">
      <c r="D4477" s="141"/>
    </row>
    <row r="4478" spans="4:4" x14ac:dyDescent="0.15">
      <c r="D4478" s="141"/>
    </row>
    <row r="4479" spans="4:4" x14ac:dyDescent="0.15">
      <c r="D4479" s="141"/>
    </row>
    <row r="4480" spans="4:4" x14ac:dyDescent="0.15">
      <c r="D4480" s="141"/>
    </row>
    <row r="4481" spans="4:4" x14ac:dyDescent="0.15">
      <c r="D4481" s="141"/>
    </row>
    <row r="4482" spans="4:4" x14ac:dyDescent="0.15">
      <c r="D4482" s="141"/>
    </row>
    <row r="4483" spans="4:4" x14ac:dyDescent="0.15">
      <c r="D4483" s="141"/>
    </row>
    <row r="4484" spans="4:4" x14ac:dyDescent="0.15">
      <c r="D4484" s="141"/>
    </row>
    <row r="4485" spans="4:4" x14ac:dyDescent="0.15">
      <c r="D4485" s="141"/>
    </row>
    <row r="4486" spans="4:4" x14ac:dyDescent="0.15">
      <c r="D4486" s="141"/>
    </row>
    <row r="4487" spans="4:4" x14ac:dyDescent="0.15">
      <c r="D4487" s="141"/>
    </row>
    <row r="4488" spans="4:4" x14ac:dyDescent="0.15">
      <c r="D4488" s="141"/>
    </row>
    <row r="4489" spans="4:4" x14ac:dyDescent="0.15">
      <c r="D4489" s="141"/>
    </row>
    <row r="4490" spans="4:4" x14ac:dyDescent="0.15">
      <c r="D4490" s="141"/>
    </row>
    <row r="4491" spans="4:4" x14ac:dyDescent="0.15">
      <c r="D4491" s="141"/>
    </row>
    <row r="4492" spans="4:4" x14ac:dyDescent="0.15">
      <c r="D4492" s="141"/>
    </row>
    <row r="4493" spans="4:4" x14ac:dyDescent="0.15">
      <c r="D4493" s="141"/>
    </row>
    <row r="4494" spans="4:4" x14ac:dyDescent="0.15">
      <c r="D4494" s="141"/>
    </row>
    <row r="4495" spans="4:4" x14ac:dyDescent="0.15">
      <c r="D4495" s="141"/>
    </row>
    <row r="4496" spans="4:4" x14ac:dyDescent="0.15">
      <c r="D4496" s="141"/>
    </row>
    <row r="4497" spans="4:4" x14ac:dyDescent="0.15">
      <c r="D4497" s="141"/>
    </row>
    <row r="4498" spans="4:4" x14ac:dyDescent="0.15">
      <c r="D4498" s="141"/>
    </row>
    <row r="4499" spans="4:4" x14ac:dyDescent="0.15">
      <c r="D4499" s="141"/>
    </row>
    <row r="4500" spans="4:4" x14ac:dyDescent="0.15">
      <c r="D4500" s="141"/>
    </row>
    <row r="4501" spans="4:4" x14ac:dyDescent="0.15">
      <c r="D4501" s="141"/>
    </row>
    <row r="4502" spans="4:4" x14ac:dyDescent="0.15">
      <c r="D4502" s="141"/>
    </row>
    <row r="4503" spans="4:4" x14ac:dyDescent="0.15">
      <c r="D4503" s="141"/>
    </row>
    <row r="4504" spans="4:4" x14ac:dyDescent="0.15">
      <c r="D4504" s="141"/>
    </row>
    <row r="4505" spans="4:4" x14ac:dyDescent="0.15">
      <c r="D4505" s="141"/>
    </row>
    <row r="4506" spans="4:4" x14ac:dyDescent="0.15">
      <c r="D4506" s="141"/>
    </row>
    <row r="4507" spans="4:4" x14ac:dyDescent="0.15">
      <c r="D4507" s="141"/>
    </row>
    <row r="4508" spans="4:4" x14ac:dyDescent="0.15">
      <c r="D4508" s="141"/>
    </row>
    <row r="4509" spans="4:4" x14ac:dyDescent="0.15">
      <c r="D4509" s="141"/>
    </row>
    <row r="4510" spans="4:4" x14ac:dyDescent="0.15">
      <c r="D4510" s="141"/>
    </row>
    <row r="4511" spans="4:4" x14ac:dyDescent="0.15">
      <c r="D4511" s="141"/>
    </row>
    <row r="4512" spans="4:4" x14ac:dyDescent="0.15">
      <c r="D4512" s="141"/>
    </row>
    <row r="4513" spans="4:4" x14ac:dyDescent="0.15">
      <c r="D4513" s="141"/>
    </row>
    <row r="4514" spans="4:4" x14ac:dyDescent="0.15">
      <c r="D4514" s="141"/>
    </row>
    <row r="4515" spans="4:4" x14ac:dyDescent="0.15">
      <c r="D4515" s="141"/>
    </row>
    <row r="4516" spans="4:4" x14ac:dyDescent="0.15">
      <c r="D4516" s="141"/>
    </row>
    <row r="4517" spans="4:4" x14ac:dyDescent="0.15">
      <c r="D4517" s="141"/>
    </row>
    <row r="4518" spans="4:4" x14ac:dyDescent="0.15">
      <c r="D4518" s="141"/>
    </row>
    <row r="4519" spans="4:4" x14ac:dyDescent="0.15">
      <c r="D4519" s="141"/>
    </row>
    <row r="4520" spans="4:4" x14ac:dyDescent="0.15">
      <c r="D4520" s="141"/>
    </row>
    <row r="4521" spans="4:4" x14ac:dyDescent="0.15">
      <c r="D4521" s="141"/>
    </row>
    <row r="4522" spans="4:4" x14ac:dyDescent="0.15">
      <c r="D4522" s="141"/>
    </row>
    <row r="4523" spans="4:4" x14ac:dyDescent="0.15">
      <c r="D4523" s="141"/>
    </row>
    <row r="4524" spans="4:4" x14ac:dyDescent="0.15">
      <c r="D4524" s="141"/>
    </row>
    <row r="4525" spans="4:4" x14ac:dyDescent="0.15">
      <c r="D4525" s="141"/>
    </row>
    <row r="4526" spans="4:4" x14ac:dyDescent="0.15">
      <c r="D4526" s="141"/>
    </row>
    <row r="4527" spans="4:4" x14ac:dyDescent="0.15">
      <c r="D4527" s="141"/>
    </row>
    <row r="4528" spans="4:4" x14ac:dyDescent="0.15">
      <c r="D4528" s="141"/>
    </row>
    <row r="4529" spans="4:4" x14ac:dyDescent="0.15">
      <c r="D4529" s="141"/>
    </row>
    <row r="4530" spans="4:4" x14ac:dyDescent="0.15">
      <c r="D4530" s="141"/>
    </row>
    <row r="4531" spans="4:4" x14ac:dyDescent="0.15">
      <c r="D4531" s="141"/>
    </row>
    <row r="4532" spans="4:4" x14ac:dyDescent="0.15">
      <c r="D4532" s="141"/>
    </row>
    <row r="4533" spans="4:4" x14ac:dyDescent="0.15">
      <c r="D4533" s="141"/>
    </row>
    <row r="4534" spans="4:4" x14ac:dyDescent="0.15">
      <c r="D4534" s="141"/>
    </row>
    <row r="4535" spans="4:4" x14ac:dyDescent="0.15">
      <c r="D4535" s="141"/>
    </row>
    <row r="4536" spans="4:4" x14ac:dyDescent="0.15">
      <c r="D4536" s="141"/>
    </row>
    <row r="4537" spans="4:4" x14ac:dyDescent="0.15">
      <c r="D4537" s="141"/>
    </row>
    <row r="4538" spans="4:4" x14ac:dyDescent="0.15">
      <c r="D4538" s="141"/>
    </row>
    <row r="4539" spans="4:4" x14ac:dyDescent="0.15">
      <c r="D4539" s="141"/>
    </row>
    <row r="4540" spans="4:4" x14ac:dyDescent="0.15">
      <c r="D4540" s="141"/>
    </row>
    <row r="4541" spans="4:4" x14ac:dyDescent="0.15">
      <c r="D4541" s="141"/>
    </row>
    <row r="4542" spans="4:4" x14ac:dyDescent="0.15">
      <c r="D4542" s="141"/>
    </row>
    <row r="4543" spans="4:4" x14ac:dyDescent="0.15">
      <c r="D4543" s="141"/>
    </row>
    <row r="4544" spans="4:4" x14ac:dyDescent="0.15">
      <c r="D4544" s="141"/>
    </row>
    <row r="4545" spans="4:4" x14ac:dyDescent="0.15">
      <c r="D4545" s="141"/>
    </row>
    <row r="4546" spans="4:4" x14ac:dyDescent="0.15">
      <c r="D4546" s="141"/>
    </row>
    <row r="4547" spans="4:4" x14ac:dyDescent="0.15">
      <c r="D4547" s="141"/>
    </row>
    <row r="4548" spans="4:4" x14ac:dyDescent="0.15">
      <c r="D4548" s="141"/>
    </row>
    <row r="4549" spans="4:4" x14ac:dyDescent="0.15">
      <c r="D4549" s="141"/>
    </row>
    <row r="4550" spans="4:4" x14ac:dyDescent="0.15">
      <c r="D4550" s="141"/>
    </row>
    <row r="4551" spans="4:4" x14ac:dyDescent="0.15">
      <c r="D4551" s="141"/>
    </row>
    <row r="4552" spans="4:4" x14ac:dyDescent="0.15">
      <c r="D4552" s="141"/>
    </row>
    <row r="4553" spans="4:4" x14ac:dyDescent="0.15">
      <c r="D4553" s="141"/>
    </row>
    <row r="4554" spans="4:4" x14ac:dyDescent="0.15">
      <c r="D4554" s="141"/>
    </row>
    <row r="4555" spans="4:4" x14ac:dyDescent="0.15">
      <c r="D4555" s="141"/>
    </row>
    <row r="4556" spans="4:4" x14ac:dyDescent="0.15">
      <c r="D4556" s="141"/>
    </row>
    <row r="4557" spans="4:4" x14ac:dyDescent="0.15">
      <c r="D4557" s="141"/>
    </row>
    <row r="4558" spans="4:4" x14ac:dyDescent="0.15">
      <c r="D4558" s="141"/>
    </row>
    <row r="4559" spans="4:4" x14ac:dyDescent="0.15">
      <c r="D4559" s="141"/>
    </row>
    <row r="4560" spans="4:4" x14ac:dyDescent="0.15">
      <c r="D4560" s="141"/>
    </row>
    <row r="4561" spans="4:4" x14ac:dyDescent="0.15">
      <c r="D4561" s="141"/>
    </row>
    <row r="4562" spans="4:4" x14ac:dyDescent="0.15">
      <c r="D4562" s="141"/>
    </row>
    <row r="4563" spans="4:4" x14ac:dyDescent="0.15">
      <c r="D4563" s="141"/>
    </row>
    <row r="4564" spans="4:4" x14ac:dyDescent="0.15">
      <c r="D4564" s="141"/>
    </row>
    <row r="4565" spans="4:4" x14ac:dyDescent="0.15">
      <c r="D4565" s="141"/>
    </row>
    <row r="4566" spans="4:4" x14ac:dyDescent="0.15">
      <c r="D4566" s="141"/>
    </row>
    <row r="4567" spans="4:4" x14ac:dyDescent="0.15">
      <c r="D4567" s="141"/>
    </row>
    <row r="4568" spans="4:4" x14ac:dyDescent="0.15">
      <c r="D4568" s="141"/>
    </row>
    <row r="4569" spans="4:4" x14ac:dyDescent="0.15">
      <c r="D4569" s="141"/>
    </row>
    <row r="4570" spans="4:4" x14ac:dyDescent="0.15">
      <c r="D4570" s="141"/>
    </row>
    <row r="4571" spans="4:4" x14ac:dyDescent="0.15">
      <c r="D4571" s="141"/>
    </row>
    <row r="4572" spans="4:4" x14ac:dyDescent="0.15">
      <c r="D4572" s="141"/>
    </row>
    <row r="4573" spans="4:4" x14ac:dyDescent="0.15">
      <c r="D4573" s="141"/>
    </row>
    <row r="4574" spans="4:4" x14ac:dyDescent="0.15">
      <c r="D4574" s="141"/>
    </row>
    <row r="4575" spans="4:4" x14ac:dyDescent="0.15">
      <c r="D4575" s="141"/>
    </row>
    <row r="4576" spans="4:4" x14ac:dyDescent="0.15">
      <c r="D4576" s="141"/>
    </row>
    <row r="4577" spans="4:4" x14ac:dyDescent="0.15">
      <c r="D4577" s="141"/>
    </row>
    <row r="4578" spans="4:4" x14ac:dyDescent="0.15">
      <c r="D4578" s="141"/>
    </row>
    <row r="4579" spans="4:4" x14ac:dyDescent="0.15">
      <c r="D4579" s="141"/>
    </row>
    <row r="4580" spans="4:4" x14ac:dyDescent="0.15">
      <c r="D4580" s="141"/>
    </row>
    <row r="4581" spans="4:4" x14ac:dyDescent="0.15">
      <c r="D4581" s="141"/>
    </row>
    <row r="4582" spans="4:4" x14ac:dyDescent="0.15">
      <c r="D4582" s="141"/>
    </row>
    <row r="4583" spans="4:4" x14ac:dyDescent="0.15">
      <c r="D4583" s="141"/>
    </row>
    <row r="4584" spans="4:4" x14ac:dyDescent="0.15">
      <c r="D4584" s="141"/>
    </row>
    <row r="4585" spans="4:4" x14ac:dyDescent="0.15">
      <c r="D4585" s="141"/>
    </row>
    <row r="4586" spans="4:4" x14ac:dyDescent="0.15">
      <c r="D4586" s="141"/>
    </row>
    <row r="4587" spans="4:4" x14ac:dyDescent="0.15">
      <c r="D4587" s="141"/>
    </row>
    <row r="4588" spans="4:4" x14ac:dyDescent="0.15">
      <c r="D4588" s="141"/>
    </row>
    <row r="4589" spans="4:4" x14ac:dyDescent="0.15">
      <c r="D4589" s="141"/>
    </row>
    <row r="4590" spans="4:4" x14ac:dyDescent="0.15">
      <c r="D4590" s="141"/>
    </row>
    <row r="4591" spans="4:4" x14ac:dyDescent="0.15">
      <c r="D4591" s="141"/>
    </row>
    <row r="4592" spans="4:4" x14ac:dyDescent="0.15">
      <c r="D4592" s="141"/>
    </row>
    <row r="4593" spans="4:4" x14ac:dyDescent="0.15">
      <c r="D4593" s="141"/>
    </row>
    <row r="4594" spans="4:4" x14ac:dyDescent="0.15">
      <c r="D4594" s="141"/>
    </row>
    <row r="4595" spans="4:4" x14ac:dyDescent="0.15">
      <c r="D4595" s="141"/>
    </row>
    <row r="4596" spans="4:4" x14ac:dyDescent="0.15">
      <c r="D4596" s="141"/>
    </row>
    <row r="4597" spans="4:4" x14ac:dyDescent="0.15">
      <c r="D4597" s="141"/>
    </row>
    <row r="4598" spans="4:4" x14ac:dyDescent="0.15">
      <c r="D4598" s="141"/>
    </row>
    <row r="4599" spans="4:4" x14ac:dyDescent="0.15">
      <c r="D4599" s="141"/>
    </row>
    <row r="4600" spans="4:4" x14ac:dyDescent="0.15">
      <c r="D4600" s="141"/>
    </row>
    <row r="4601" spans="4:4" x14ac:dyDescent="0.15">
      <c r="D4601" s="141"/>
    </row>
    <row r="4602" spans="4:4" x14ac:dyDescent="0.15">
      <c r="D4602" s="141"/>
    </row>
    <row r="4603" spans="4:4" x14ac:dyDescent="0.15">
      <c r="D4603" s="141"/>
    </row>
    <row r="4604" spans="4:4" x14ac:dyDescent="0.15">
      <c r="D4604" s="141"/>
    </row>
    <row r="4605" spans="4:4" x14ac:dyDescent="0.15">
      <c r="D4605" s="141"/>
    </row>
    <row r="4606" spans="4:4" x14ac:dyDescent="0.15">
      <c r="D4606" s="141"/>
    </row>
    <row r="4607" spans="4:4" x14ac:dyDescent="0.15">
      <c r="D4607" s="141"/>
    </row>
    <row r="4608" spans="4:4" x14ac:dyDescent="0.15">
      <c r="D4608" s="141"/>
    </row>
    <row r="4609" spans="4:4" x14ac:dyDescent="0.15">
      <c r="D4609" s="141"/>
    </row>
    <row r="4610" spans="4:4" x14ac:dyDescent="0.15">
      <c r="D4610" s="141"/>
    </row>
    <row r="4611" spans="4:4" x14ac:dyDescent="0.15">
      <c r="D4611" s="141"/>
    </row>
    <row r="4612" spans="4:4" x14ac:dyDescent="0.15">
      <c r="D4612" s="141"/>
    </row>
    <row r="4613" spans="4:4" x14ac:dyDescent="0.15">
      <c r="D4613" s="141"/>
    </row>
    <row r="4614" spans="4:4" x14ac:dyDescent="0.15">
      <c r="D4614" s="141"/>
    </row>
    <row r="4615" spans="4:4" x14ac:dyDescent="0.15">
      <c r="D4615" s="141"/>
    </row>
    <row r="4616" spans="4:4" x14ac:dyDescent="0.15">
      <c r="D4616" s="141"/>
    </row>
    <row r="4617" spans="4:4" x14ac:dyDescent="0.15">
      <c r="D4617" s="141"/>
    </row>
    <row r="4618" spans="4:4" x14ac:dyDescent="0.15">
      <c r="D4618" s="141"/>
    </row>
    <row r="4619" spans="4:4" x14ac:dyDescent="0.15">
      <c r="D4619" s="141"/>
    </row>
    <row r="4620" spans="4:4" x14ac:dyDescent="0.15">
      <c r="D4620" s="141"/>
    </row>
    <row r="4621" spans="4:4" x14ac:dyDescent="0.15">
      <c r="D4621" s="141"/>
    </row>
    <row r="4622" spans="4:4" x14ac:dyDescent="0.15">
      <c r="D4622" s="141"/>
    </row>
    <row r="4623" spans="4:4" x14ac:dyDescent="0.15">
      <c r="D4623" s="141"/>
    </row>
    <row r="4624" spans="4:4" x14ac:dyDescent="0.15">
      <c r="D4624" s="141"/>
    </row>
    <row r="4625" spans="4:4" x14ac:dyDescent="0.15">
      <c r="D4625" s="141"/>
    </row>
    <row r="4626" spans="4:4" x14ac:dyDescent="0.15">
      <c r="D4626" s="141"/>
    </row>
    <row r="4627" spans="4:4" x14ac:dyDescent="0.15">
      <c r="D4627" s="141"/>
    </row>
    <row r="4628" spans="4:4" x14ac:dyDescent="0.15">
      <c r="D4628" s="141"/>
    </row>
    <row r="4629" spans="4:4" x14ac:dyDescent="0.15">
      <c r="D4629" s="141"/>
    </row>
    <row r="4630" spans="4:4" x14ac:dyDescent="0.15">
      <c r="D4630" s="141"/>
    </row>
    <row r="4631" spans="4:4" x14ac:dyDescent="0.15">
      <c r="D4631" s="141"/>
    </row>
    <row r="4632" spans="4:4" x14ac:dyDescent="0.15">
      <c r="D4632" s="141"/>
    </row>
    <row r="4633" spans="4:4" x14ac:dyDescent="0.15">
      <c r="D4633" s="141"/>
    </row>
    <row r="4634" spans="4:4" x14ac:dyDescent="0.15">
      <c r="D4634" s="141"/>
    </row>
    <row r="4635" spans="4:4" x14ac:dyDescent="0.15">
      <c r="D4635" s="141"/>
    </row>
    <row r="4636" spans="4:4" x14ac:dyDescent="0.15">
      <c r="D4636" s="141"/>
    </row>
    <row r="4637" spans="4:4" x14ac:dyDescent="0.15">
      <c r="D4637" s="141"/>
    </row>
    <row r="4638" spans="4:4" x14ac:dyDescent="0.15">
      <c r="D4638" s="141"/>
    </row>
    <row r="4639" spans="4:4" x14ac:dyDescent="0.15">
      <c r="D4639" s="141"/>
    </row>
    <row r="4640" spans="4:4" x14ac:dyDescent="0.15">
      <c r="D4640" s="141"/>
    </row>
    <row r="4641" spans="4:4" x14ac:dyDescent="0.15">
      <c r="D4641" s="141"/>
    </row>
    <row r="4642" spans="4:4" x14ac:dyDescent="0.15">
      <c r="D4642" s="141"/>
    </row>
    <row r="4643" spans="4:4" x14ac:dyDescent="0.15">
      <c r="D4643" s="141"/>
    </row>
    <row r="4644" spans="4:4" x14ac:dyDescent="0.15">
      <c r="D4644" s="141"/>
    </row>
    <row r="4645" spans="4:4" x14ac:dyDescent="0.15">
      <c r="D4645" s="141"/>
    </row>
    <row r="4646" spans="4:4" x14ac:dyDescent="0.15">
      <c r="D4646" s="141"/>
    </row>
    <row r="4647" spans="4:4" x14ac:dyDescent="0.15">
      <c r="D4647" s="141"/>
    </row>
    <row r="4648" spans="4:4" x14ac:dyDescent="0.15">
      <c r="D4648" s="141"/>
    </row>
    <row r="4649" spans="4:4" x14ac:dyDescent="0.15">
      <c r="D4649" s="141"/>
    </row>
    <row r="4650" spans="4:4" x14ac:dyDescent="0.15">
      <c r="D4650" s="141"/>
    </row>
    <row r="4651" spans="4:4" x14ac:dyDescent="0.15">
      <c r="D4651" s="141"/>
    </row>
    <row r="4652" spans="4:4" x14ac:dyDescent="0.15">
      <c r="D4652" s="141"/>
    </row>
    <row r="4653" spans="4:4" x14ac:dyDescent="0.15">
      <c r="D4653" s="141"/>
    </row>
    <row r="4654" spans="4:4" x14ac:dyDescent="0.15">
      <c r="D4654" s="141"/>
    </row>
    <row r="4655" spans="4:4" x14ac:dyDescent="0.15">
      <c r="D4655" s="141"/>
    </row>
    <row r="4656" spans="4:4" x14ac:dyDescent="0.15">
      <c r="D4656" s="141"/>
    </row>
    <row r="4657" spans="4:4" x14ac:dyDescent="0.15">
      <c r="D4657" s="141"/>
    </row>
    <row r="4658" spans="4:4" x14ac:dyDescent="0.15">
      <c r="D4658" s="141"/>
    </row>
    <row r="4659" spans="4:4" x14ac:dyDescent="0.15">
      <c r="D4659" s="141"/>
    </row>
    <row r="4660" spans="4:4" x14ac:dyDescent="0.15">
      <c r="D4660" s="141"/>
    </row>
    <row r="4661" spans="4:4" x14ac:dyDescent="0.15">
      <c r="D4661" s="141"/>
    </row>
    <row r="4662" spans="4:4" x14ac:dyDescent="0.15">
      <c r="D4662" s="141"/>
    </row>
    <row r="4663" spans="4:4" x14ac:dyDescent="0.15">
      <c r="D4663" s="141"/>
    </row>
    <row r="4664" spans="4:4" x14ac:dyDescent="0.15">
      <c r="D4664" s="141"/>
    </row>
    <row r="4665" spans="4:4" x14ac:dyDescent="0.15">
      <c r="D4665" s="141"/>
    </row>
    <row r="4666" spans="4:4" x14ac:dyDescent="0.15">
      <c r="D4666" s="141"/>
    </row>
    <row r="4667" spans="4:4" x14ac:dyDescent="0.15">
      <c r="D4667" s="141"/>
    </row>
    <row r="4668" spans="4:4" x14ac:dyDescent="0.15">
      <c r="D4668" s="141"/>
    </row>
    <row r="4669" spans="4:4" x14ac:dyDescent="0.15">
      <c r="D4669" s="141"/>
    </row>
    <row r="4670" spans="4:4" x14ac:dyDescent="0.15">
      <c r="D4670" s="141"/>
    </row>
    <row r="4671" spans="4:4" x14ac:dyDescent="0.15">
      <c r="D4671" s="141"/>
    </row>
    <row r="4672" spans="4:4" x14ac:dyDescent="0.15">
      <c r="D4672" s="141"/>
    </row>
    <row r="4673" spans="4:4" x14ac:dyDescent="0.15">
      <c r="D4673" s="141"/>
    </row>
    <row r="4674" spans="4:4" x14ac:dyDescent="0.15">
      <c r="D4674" s="141"/>
    </row>
    <row r="4675" spans="4:4" x14ac:dyDescent="0.15">
      <c r="D4675" s="141"/>
    </row>
    <row r="4676" spans="4:4" x14ac:dyDescent="0.15">
      <c r="D4676" s="141"/>
    </row>
    <row r="4677" spans="4:4" x14ac:dyDescent="0.15">
      <c r="D4677" s="141"/>
    </row>
    <row r="4678" spans="4:4" x14ac:dyDescent="0.15">
      <c r="D4678" s="141"/>
    </row>
    <row r="4679" spans="4:4" x14ac:dyDescent="0.15">
      <c r="D4679" s="141"/>
    </row>
    <row r="4680" spans="4:4" x14ac:dyDescent="0.15">
      <c r="D4680" s="141"/>
    </row>
    <row r="4681" spans="4:4" x14ac:dyDescent="0.15">
      <c r="D4681" s="141"/>
    </row>
    <row r="4682" spans="4:4" x14ac:dyDescent="0.15">
      <c r="D4682" s="141"/>
    </row>
    <row r="4683" spans="4:4" x14ac:dyDescent="0.15">
      <c r="D4683" s="141"/>
    </row>
    <row r="4684" spans="4:4" x14ac:dyDescent="0.15">
      <c r="D4684" s="141"/>
    </row>
    <row r="4685" spans="4:4" x14ac:dyDescent="0.15">
      <c r="D4685" s="141"/>
    </row>
    <row r="4686" spans="4:4" x14ac:dyDescent="0.15">
      <c r="D4686" s="141"/>
    </row>
    <row r="4687" spans="4:4" x14ac:dyDescent="0.15">
      <c r="D4687" s="141"/>
    </row>
    <row r="4688" spans="4:4" x14ac:dyDescent="0.15">
      <c r="D4688" s="141"/>
    </row>
    <row r="4689" spans="4:4" x14ac:dyDescent="0.15">
      <c r="D4689" s="141"/>
    </row>
    <row r="4690" spans="4:4" x14ac:dyDescent="0.15">
      <c r="D4690" s="141"/>
    </row>
    <row r="4691" spans="4:4" x14ac:dyDescent="0.15">
      <c r="D4691" s="141"/>
    </row>
    <row r="4692" spans="4:4" x14ac:dyDescent="0.15">
      <c r="D4692" s="141"/>
    </row>
    <row r="4693" spans="4:4" x14ac:dyDescent="0.15">
      <c r="D4693" s="141"/>
    </row>
    <row r="4694" spans="4:4" x14ac:dyDescent="0.15">
      <c r="D4694" s="141"/>
    </row>
    <row r="4695" spans="4:4" x14ac:dyDescent="0.15">
      <c r="D4695" s="141"/>
    </row>
    <row r="4696" spans="4:4" x14ac:dyDescent="0.15">
      <c r="D4696" s="141"/>
    </row>
    <row r="4697" spans="4:4" x14ac:dyDescent="0.15">
      <c r="D4697" s="141"/>
    </row>
    <row r="4698" spans="4:4" x14ac:dyDescent="0.15">
      <c r="D4698" s="141"/>
    </row>
    <row r="4699" spans="4:4" x14ac:dyDescent="0.15">
      <c r="D4699" s="141"/>
    </row>
    <row r="4700" spans="4:4" x14ac:dyDescent="0.15">
      <c r="D4700" s="141"/>
    </row>
    <row r="4701" spans="4:4" x14ac:dyDescent="0.15">
      <c r="D4701" s="141"/>
    </row>
    <row r="4702" spans="4:4" x14ac:dyDescent="0.15">
      <c r="D4702" s="141"/>
    </row>
    <row r="4703" spans="4:4" x14ac:dyDescent="0.15">
      <c r="D4703" s="141"/>
    </row>
    <row r="4704" spans="4:4" x14ac:dyDescent="0.15">
      <c r="D4704" s="141"/>
    </row>
    <row r="4705" spans="4:4" x14ac:dyDescent="0.15">
      <c r="D4705" s="141"/>
    </row>
    <row r="4706" spans="4:4" x14ac:dyDescent="0.15">
      <c r="D4706" s="141"/>
    </row>
    <row r="4707" spans="4:4" x14ac:dyDescent="0.15">
      <c r="D4707" s="141"/>
    </row>
    <row r="4708" spans="4:4" x14ac:dyDescent="0.15">
      <c r="D4708" s="141"/>
    </row>
    <row r="4709" spans="4:4" x14ac:dyDescent="0.15">
      <c r="D4709" s="141"/>
    </row>
    <row r="4710" spans="4:4" x14ac:dyDescent="0.15">
      <c r="D4710" s="141"/>
    </row>
    <row r="4711" spans="4:4" x14ac:dyDescent="0.15">
      <c r="D4711" s="141"/>
    </row>
    <row r="4712" spans="4:4" x14ac:dyDescent="0.15">
      <c r="D4712" s="141"/>
    </row>
    <row r="4713" spans="4:4" x14ac:dyDescent="0.15">
      <c r="D4713" s="141"/>
    </row>
    <row r="4714" spans="4:4" x14ac:dyDescent="0.15">
      <c r="D4714" s="141"/>
    </row>
    <row r="4715" spans="4:4" x14ac:dyDescent="0.15">
      <c r="D4715" s="141"/>
    </row>
    <row r="4716" spans="4:4" x14ac:dyDescent="0.15">
      <c r="D4716" s="141"/>
    </row>
    <row r="4717" spans="4:4" x14ac:dyDescent="0.15">
      <c r="D4717" s="141"/>
    </row>
    <row r="4718" spans="4:4" x14ac:dyDescent="0.15">
      <c r="D4718" s="141"/>
    </row>
    <row r="4719" spans="4:4" x14ac:dyDescent="0.15">
      <c r="D4719" s="141"/>
    </row>
    <row r="4720" spans="4:4" x14ac:dyDescent="0.15">
      <c r="D4720" s="141"/>
    </row>
    <row r="4721" spans="4:4" x14ac:dyDescent="0.15">
      <c r="D4721" s="141"/>
    </row>
    <row r="4722" spans="4:4" x14ac:dyDescent="0.15">
      <c r="D4722" s="141"/>
    </row>
    <row r="4723" spans="4:4" x14ac:dyDescent="0.15">
      <c r="D4723" s="141"/>
    </row>
    <row r="4724" spans="4:4" x14ac:dyDescent="0.15">
      <c r="D4724" s="141"/>
    </row>
    <row r="4725" spans="4:4" x14ac:dyDescent="0.15">
      <c r="D4725" s="141"/>
    </row>
    <row r="4726" spans="4:4" x14ac:dyDescent="0.15">
      <c r="D4726" s="141"/>
    </row>
    <row r="4727" spans="4:4" x14ac:dyDescent="0.15">
      <c r="D4727" s="141"/>
    </row>
    <row r="4728" spans="4:4" x14ac:dyDescent="0.15">
      <c r="D4728" s="141"/>
    </row>
    <row r="4729" spans="4:4" x14ac:dyDescent="0.15">
      <c r="D4729" s="141"/>
    </row>
    <row r="4730" spans="4:4" x14ac:dyDescent="0.15">
      <c r="D4730" s="141"/>
    </row>
    <row r="4731" spans="4:4" x14ac:dyDescent="0.15">
      <c r="D4731" s="141"/>
    </row>
    <row r="4732" spans="4:4" x14ac:dyDescent="0.15">
      <c r="D4732" s="141"/>
    </row>
    <row r="4733" spans="4:4" x14ac:dyDescent="0.15">
      <c r="D4733" s="141"/>
    </row>
    <row r="4734" spans="4:4" x14ac:dyDescent="0.15">
      <c r="D4734" s="141"/>
    </row>
    <row r="4735" spans="4:4" x14ac:dyDescent="0.15">
      <c r="D4735" s="141"/>
    </row>
    <row r="4736" spans="4:4" x14ac:dyDescent="0.15">
      <c r="D4736" s="141"/>
    </row>
    <row r="4737" spans="4:4" x14ac:dyDescent="0.15">
      <c r="D4737" s="141"/>
    </row>
    <row r="4738" spans="4:4" x14ac:dyDescent="0.15">
      <c r="D4738" s="141"/>
    </row>
    <row r="4739" spans="4:4" x14ac:dyDescent="0.15">
      <c r="D4739" s="141"/>
    </row>
    <row r="4740" spans="4:4" x14ac:dyDescent="0.15">
      <c r="D4740" s="141"/>
    </row>
    <row r="4741" spans="4:4" x14ac:dyDescent="0.15">
      <c r="D4741" s="141"/>
    </row>
    <row r="4742" spans="4:4" x14ac:dyDescent="0.15">
      <c r="D4742" s="141"/>
    </row>
    <row r="4743" spans="4:4" x14ac:dyDescent="0.15">
      <c r="D4743" s="141"/>
    </row>
    <row r="4744" spans="4:4" x14ac:dyDescent="0.15">
      <c r="D4744" s="141"/>
    </row>
    <row r="4745" spans="4:4" x14ac:dyDescent="0.15">
      <c r="D4745" s="141"/>
    </row>
    <row r="4746" spans="4:4" x14ac:dyDescent="0.15">
      <c r="D4746" s="141"/>
    </row>
    <row r="4747" spans="4:4" x14ac:dyDescent="0.15">
      <c r="D4747" s="141"/>
    </row>
    <row r="4748" spans="4:4" x14ac:dyDescent="0.15">
      <c r="D4748" s="141"/>
    </row>
    <row r="4749" spans="4:4" x14ac:dyDescent="0.15">
      <c r="D4749" s="141"/>
    </row>
    <row r="4750" spans="4:4" x14ac:dyDescent="0.15">
      <c r="D4750" s="141"/>
    </row>
    <row r="4751" spans="4:4" x14ac:dyDescent="0.15">
      <c r="D4751" s="141"/>
    </row>
    <row r="4752" spans="4:4" x14ac:dyDescent="0.15">
      <c r="D4752" s="141"/>
    </row>
    <row r="4753" spans="4:4" x14ac:dyDescent="0.15">
      <c r="D4753" s="141"/>
    </row>
    <row r="4754" spans="4:4" x14ac:dyDescent="0.15">
      <c r="D4754" s="141"/>
    </row>
    <row r="4755" spans="4:4" x14ac:dyDescent="0.15">
      <c r="D4755" s="141"/>
    </row>
    <row r="4756" spans="4:4" x14ac:dyDescent="0.15">
      <c r="D4756" s="141"/>
    </row>
    <row r="4757" spans="4:4" x14ac:dyDescent="0.15">
      <c r="D4757" s="141"/>
    </row>
    <row r="4758" spans="4:4" x14ac:dyDescent="0.15">
      <c r="D4758" s="141"/>
    </row>
    <row r="4759" spans="4:4" x14ac:dyDescent="0.15">
      <c r="D4759" s="141"/>
    </row>
    <row r="4760" spans="4:4" x14ac:dyDescent="0.15">
      <c r="D4760" s="141"/>
    </row>
    <row r="4761" spans="4:4" x14ac:dyDescent="0.15">
      <c r="D4761" s="141"/>
    </row>
    <row r="4762" spans="4:4" x14ac:dyDescent="0.15">
      <c r="D4762" s="141"/>
    </row>
    <row r="4763" spans="4:4" x14ac:dyDescent="0.15">
      <c r="D4763" s="141"/>
    </row>
    <row r="4764" spans="4:4" x14ac:dyDescent="0.15">
      <c r="D4764" s="141"/>
    </row>
    <row r="4765" spans="4:4" x14ac:dyDescent="0.15">
      <c r="D4765" s="141"/>
    </row>
    <row r="4766" spans="4:4" x14ac:dyDescent="0.15">
      <c r="D4766" s="141"/>
    </row>
    <row r="4767" spans="4:4" x14ac:dyDescent="0.15">
      <c r="D4767" s="141"/>
    </row>
    <row r="4768" spans="4:4" x14ac:dyDescent="0.15">
      <c r="D4768" s="141"/>
    </row>
    <row r="4769" spans="4:4" x14ac:dyDescent="0.15">
      <c r="D4769" s="141"/>
    </row>
    <row r="4770" spans="4:4" x14ac:dyDescent="0.15">
      <c r="D4770" s="141"/>
    </row>
    <row r="4771" spans="4:4" x14ac:dyDescent="0.15">
      <c r="D4771" s="141"/>
    </row>
    <row r="4772" spans="4:4" x14ac:dyDescent="0.15">
      <c r="D4772" s="141"/>
    </row>
    <row r="4773" spans="4:4" x14ac:dyDescent="0.15">
      <c r="D4773" s="141"/>
    </row>
    <row r="4774" spans="4:4" x14ac:dyDescent="0.15">
      <c r="D4774" s="141"/>
    </row>
    <row r="4775" spans="4:4" x14ac:dyDescent="0.15">
      <c r="D4775" s="141"/>
    </row>
    <row r="4776" spans="4:4" x14ac:dyDescent="0.15">
      <c r="D4776" s="141"/>
    </row>
    <row r="4777" spans="4:4" x14ac:dyDescent="0.15">
      <c r="D4777" s="141"/>
    </row>
    <row r="4778" spans="4:4" x14ac:dyDescent="0.15">
      <c r="D4778" s="141"/>
    </row>
    <row r="4779" spans="4:4" x14ac:dyDescent="0.15">
      <c r="D4779" s="141"/>
    </row>
    <row r="4780" spans="4:4" x14ac:dyDescent="0.15">
      <c r="D4780" s="141"/>
    </row>
    <row r="4781" spans="4:4" x14ac:dyDescent="0.15">
      <c r="D4781" s="141"/>
    </row>
    <row r="4782" spans="4:4" x14ac:dyDescent="0.15">
      <c r="D4782" s="141"/>
    </row>
    <row r="4783" spans="4:4" x14ac:dyDescent="0.15">
      <c r="D4783" s="141"/>
    </row>
    <row r="4784" spans="4:4" x14ac:dyDescent="0.15">
      <c r="D4784" s="141"/>
    </row>
    <row r="4785" spans="4:4" x14ac:dyDescent="0.15">
      <c r="D4785" s="141"/>
    </row>
    <row r="4786" spans="4:4" x14ac:dyDescent="0.15">
      <c r="D4786" s="141"/>
    </row>
    <row r="4787" spans="4:4" x14ac:dyDescent="0.15">
      <c r="D4787" s="141"/>
    </row>
    <row r="4788" spans="4:4" x14ac:dyDescent="0.15">
      <c r="D4788" s="141"/>
    </row>
    <row r="4789" spans="4:4" x14ac:dyDescent="0.15">
      <c r="D4789" s="141"/>
    </row>
    <row r="4790" spans="4:4" x14ac:dyDescent="0.15">
      <c r="D4790" s="141"/>
    </row>
    <row r="4791" spans="4:4" x14ac:dyDescent="0.15">
      <c r="D4791" s="141"/>
    </row>
    <row r="4792" spans="4:4" x14ac:dyDescent="0.15">
      <c r="D4792" s="141"/>
    </row>
    <row r="4793" spans="4:4" x14ac:dyDescent="0.15">
      <c r="D4793" s="141"/>
    </row>
    <row r="4794" spans="4:4" x14ac:dyDescent="0.15">
      <c r="D4794" s="141"/>
    </row>
    <row r="4795" spans="4:4" x14ac:dyDescent="0.15">
      <c r="D4795" s="141"/>
    </row>
    <row r="4796" spans="4:4" x14ac:dyDescent="0.15">
      <c r="D4796" s="141"/>
    </row>
    <row r="4797" spans="4:4" x14ac:dyDescent="0.15">
      <c r="D4797" s="141"/>
    </row>
    <row r="4798" spans="4:4" x14ac:dyDescent="0.15">
      <c r="D4798" s="141"/>
    </row>
    <row r="4799" spans="4:4" x14ac:dyDescent="0.15">
      <c r="D4799" s="141"/>
    </row>
    <row r="4800" spans="4:4" x14ac:dyDescent="0.15">
      <c r="D4800" s="141"/>
    </row>
    <row r="4801" spans="4:4" x14ac:dyDescent="0.15">
      <c r="D4801" s="141"/>
    </row>
    <row r="4802" spans="4:4" x14ac:dyDescent="0.15">
      <c r="D4802" s="141"/>
    </row>
    <row r="4803" spans="4:4" x14ac:dyDescent="0.15">
      <c r="D4803" s="141"/>
    </row>
    <row r="4804" spans="4:4" x14ac:dyDescent="0.15">
      <c r="D4804" s="141"/>
    </row>
    <row r="4805" spans="4:4" x14ac:dyDescent="0.15">
      <c r="D4805" s="141"/>
    </row>
    <row r="4806" spans="4:4" x14ac:dyDescent="0.15">
      <c r="D4806" s="141"/>
    </row>
    <row r="4807" spans="4:4" x14ac:dyDescent="0.15">
      <c r="D4807" s="141"/>
    </row>
    <row r="4808" spans="4:4" x14ac:dyDescent="0.15">
      <c r="D4808" s="141"/>
    </row>
    <row r="4809" spans="4:4" x14ac:dyDescent="0.15">
      <c r="D4809" s="141"/>
    </row>
    <row r="4810" spans="4:4" x14ac:dyDescent="0.15">
      <c r="D4810" s="141"/>
    </row>
    <row r="4811" spans="4:4" x14ac:dyDescent="0.15">
      <c r="D4811" s="141"/>
    </row>
    <row r="4812" spans="4:4" x14ac:dyDescent="0.15">
      <c r="D4812" s="141"/>
    </row>
    <row r="4813" spans="4:4" x14ac:dyDescent="0.15">
      <c r="D4813" s="141"/>
    </row>
    <row r="4814" spans="4:4" x14ac:dyDescent="0.15">
      <c r="D4814" s="141"/>
    </row>
    <row r="4815" spans="4:4" x14ac:dyDescent="0.15">
      <c r="D4815" s="141"/>
    </row>
    <row r="4816" spans="4:4" x14ac:dyDescent="0.15">
      <c r="D4816" s="141"/>
    </row>
    <row r="4817" spans="4:4" x14ac:dyDescent="0.15">
      <c r="D4817" s="141"/>
    </row>
    <row r="4818" spans="4:4" x14ac:dyDescent="0.15">
      <c r="D4818" s="141"/>
    </row>
    <row r="4819" spans="4:4" x14ac:dyDescent="0.15">
      <c r="D4819" s="141"/>
    </row>
    <row r="4820" spans="4:4" x14ac:dyDescent="0.15">
      <c r="D4820" s="141"/>
    </row>
    <row r="4821" spans="4:4" x14ac:dyDescent="0.15">
      <c r="D4821" s="141"/>
    </row>
    <row r="4822" spans="4:4" x14ac:dyDescent="0.15">
      <c r="D4822" s="141"/>
    </row>
    <row r="4823" spans="4:4" x14ac:dyDescent="0.15">
      <c r="D4823" s="141"/>
    </row>
    <row r="4824" spans="4:4" x14ac:dyDescent="0.15">
      <c r="D4824" s="141"/>
    </row>
    <row r="4825" spans="4:4" x14ac:dyDescent="0.15">
      <c r="D4825" s="141"/>
    </row>
    <row r="4826" spans="4:4" x14ac:dyDescent="0.15">
      <c r="D4826" s="141"/>
    </row>
    <row r="4827" spans="4:4" x14ac:dyDescent="0.15">
      <c r="D4827" s="141"/>
    </row>
    <row r="4828" spans="4:4" x14ac:dyDescent="0.15">
      <c r="D4828" s="141"/>
    </row>
    <row r="4829" spans="4:4" x14ac:dyDescent="0.15">
      <c r="D4829" s="141"/>
    </row>
    <row r="4830" spans="4:4" x14ac:dyDescent="0.15">
      <c r="D4830" s="141"/>
    </row>
    <row r="4831" spans="4:4" x14ac:dyDescent="0.15">
      <c r="D4831" s="141"/>
    </row>
    <row r="4832" spans="4:4" x14ac:dyDescent="0.15">
      <c r="D4832" s="141"/>
    </row>
    <row r="4833" spans="4:4" x14ac:dyDescent="0.15">
      <c r="D4833" s="141"/>
    </row>
    <row r="4834" spans="4:4" x14ac:dyDescent="0.15">
      <c r="D4834" s="141"/>
    </row>
    <row r="4835" spans="4:4" x14ac:dyDescent="0.15">
      <c r="D4835" s="141"/>
    </row>
    <row r="4836" spans="4:4" x14ac:dyDescent="0.15">
      <c r="D4836" s="141"/>
    </row>
    <row r="4837" spans="4:4" x14ac:dyDescent="0.15">
      <c r="D4837" s="141"/>
    </row>
    <row r="4838" spans="4:4" x14ac:dyDescent="0.15">
      <c r="D4838" s="141"/>
    </row>
    <row r="4839" spans="4:4" x14ac:dyDescent="0.15">
      <c r="D4839" s="141"/>
    </row>
    <row r="4840" spans="4:4" x14ac:dyDescent="0.15">
      <c r="D4840" s="141"/>
    </row>
    <row r="4841" spans="4:4" x14ac:dyDescent="0.15">
      <c r="D4841" s="141"/>
    </row>
    <row r="4842" spans="4:4" x14ac:dyDescent="0.15">
      <c r="D4842" s="141"/>
    </row>
    <row r="4843" spans="4:4" x14ac:dyDescent="0.15">
      <c r="D4843" s="141"/>
    </row>
    <row r="4844" spans="4:4" x14ac:dyDescent="0.15">
      <c r="D4844" s="141"/>
    </row>
    <row r="4845" spans="4:4" x14ac:dyDescent="0.15">
      <c r="D4845" s="141"/>
    </row>
    <row r="4846" spans="4:4" x14ac:dyDescent="0.15">
      <c r="D4846" s="141"/>
    </row>
    <row r="4847" spans="4:4" x14ac:dyDescent="0.15">
      <c r="D4847" s="141"/>
    </row>
    <row r="4848" spans="4:4" x14ac:dyDescent="0.15">
      <c r="D4848" s="141"/>
    </row>
    <row r="4849" spans="4:4" x14ac:dyDescent="0.15">
      <c r="D4849" s="141"/>
    </row>
    <row r="4850" spans="4:4" x14ac:dyDescent="0.15">
      <c r="D4850" s="141"/>
    </row>
    <row r="4851" spans="4:4" x14ac:dyDescent="0.15">
      <c r="D4851" s="141"/>
    </row>
    <row r="4852" spans="4:4" x14ac:dyDescent="0.15">
      <c r="D4852" s="141"/>
    </row>
    <row r="4853" spans="4:4" x14ac:dyDescent="0.15">
      <c r="D4853" s="141"/>
    </row>
    <row r="4854" spans="4:4" x14ac:dyDescent="0.15">
      <c r="D4854" s="141"/>
    </row>
    <row r="4855" spans="4:4" x14ac:dyDescent="0.15">
      <c r="D4855" s="141"/>
    </row>
    <row r="4856" spans="4:4" x14ac:dyDescent="0.15">
      <c r="D4856" s="141"/>
    </row>
    <row r="4857" spans="4:4" x14ac:dyDescent="0.15">
      <c r="D4857" s="141"/>
    </row>
    <row r="4858" spans="4:4" x14ac:dyDescent="0.15">
      <c r="D4858" s="141"/>
    </row>
    <row r="4859" spans="4:4" x14ac:dyDescent="0.15">
      <c r="D4859" s="141"/>
    </row>
    <row r="4860" spans="4:4" x14ac:dyDescent="0.15">
      <c r="D4860" s="141"/>
    </row>
    <row r="4861" spans="4:4" x14ac:dyDescent="0.15">
      <c r="D4861" s="141"/>
    </row>
    <row r="4862" spans="4:4" x14ac:dyDescent="0.15">
      <c r="D4862" s="141"/>
    </row>
    <row r="4863" spans="4:4" x14ac:dyDescent="0.15">
      <c r="D4863" s="141"/>
    </row>
    <row r="4864" spans="4:4" x14ac:dyDescent="0.15">
      <c r="D4864" s="141"/>
    </row>
    <row r="4865" spans="4:4" x14ac:dyDescent="0.15">
      <c r="D4865" s="141"/>
    </row>
    <row r="4866" spans="4:4" x14ac:dyDescent="0.15">
      <c r="D4866" s="141"/>
    </row>
    <row r="4867" spans="4:4" x14ac:dyDescent="0.15">
      <c r="D4867" s="141"/>
    </row>
    <row r="4868" spans="4:4" x14ac:dyDescent="0.15">
      <c r="D4868" s="141"/>
    </row>
    <row r="4869" spans="4:4" x14ac:dyDescent="0.15">
      <c r="D4869" s="141"/>
    </row>
    <row r="4870" spans="4:4" x14ac:dyDescent="0.15">
      <c r="D4870" s="141"/>
    </row>
    <row r="4871" spans="4:4" x14ac:dyDescent="0.15">
      <c r="D4871" s="141"/>
    </row>
    <row r="4872" spans="4:4" x14ac:dyDescent="0.15">
      <c r="D4872" s="141"/>
    </row>
    <row r="4873" spans="4:4" x14ac:dyDescent="0.15">
      <c r="D4873" s="141"/>
    </row>
    <row r="4874" spans="4:4" x14ac:dyDescent="0.15">
      <c r="D4874" s="141"/>
    </row>
    <row r="4875" spans="4:4" x14ac:dyDescent="0.15">
      <c r="D4875" s="141"/>
    </row>
    <row r="4876" spans="4:4" x14ac:dyDescent="0.15">
      <c r="D4876" s="141"/>
    </row>
    <row r="4877" spans="4:4" x14ac:dyDescent="0.15">
      <c r="D4877" s="141"/>
    </row>
    <row r="4878" spans="4:4" x14ac:dyDescent="0.15">
      <c r="D4878" s="141"/>
    </row>
    <row r="4879" spans="4:4" x14ac:dyDescent="0.15">
      <c r="D4879" s="141"/>
    </row>
    <row r="4880" spans="4:4" x14ac:dyDescent="0.15">
      <c r="D4880" s="141"/>
    </row>
    <row r="4881" spans="4:4" x14ac:dyDescent="0.15">
      <c r="D4881" s="141"/>
    </row>
    <row r="4882" spans="4:4" x14ac:dyDescent="0.15">
      <c r="D4882" s="141"/>
    </row>
    <row r="4883" spans="4:4" x14ac:dyDescent="0.15">
      <c r="D4883" s="141"/>
    </row>
    <row r="4884" spans="4:4" x14ac:dyDescent="0.15">
      <c r="D4884" s="141"/>
    </row>
    <row r="4885" spans="4:4" x14ac:dyDescent="0.15">
      <c r="D4885" s="141"/>
    </row>
    <row r="4886" spans="4:4" x14ac:dyDescent="0.15">
      <c r="D4886" s="141"/>
    </row>
    <row r="4887" spans="4:4" x14ac:dyDescent="0.15">
      <c r="D4887" s="141"/>
    </row>
    <row r="4888" spans="4:4" x14ac:dyDescent="0.15">
      <c r="D4888" s="141"/>
    </row>
    <row r="4889" spans="4:4" x14ac:dyDescent="0.15">
      <c r="D4889" s="141"/>
    </row>
    <row r="4890" spans="4:4" x14ac:dyDescent="0.15">
      <c r="D4890" s="141"/>
    </row>
    <row r="4891" spans="4:4" x14ac:dyDescent="0.15">
      <c r="D4891" s="141"/>
    </row>
    <row r="4892" spans="4:4" x14ac:dyDescent="0.15">
      <c r="D4892" s="141"/>
    </row>
    <row r="4893" spans="4:4" x14ac:dyDescent="0.15">
      <c r="D4893" s="141"/>
    </row>
    <row r="4894" spans="4:4" x14ac:dyDescent="0.15">
      <c r="D4894" s="141"/>
    </row>
    <row r="4895" spans="4:4" x14ac:dyDescent="0.15">
      <c r="D4895" s="141"/>
    </row>
    <row r="4896" spans="4:4" x14ac:dyDescent="0.15">
      <c r="D4896" s="141"/>
    </row>
    <row r="4897" spans="4:4" x14ac:dyDescent="0.15">
      <c r="D4897" s="141"/>
    </row>
    <row r="4898" spans="4:4" x14ac:dyDescent="0.15">
      <c r="D4898" s="141"/>
    </row>
    <row r="4899" spans="4:4" x14ac:dyDescent="0.15">
      <c r="D4899" s="141"/>
    </row>
    <row r="4900" spans="4:4" x14ac:dyDescent="0.15">
      <c r="D4900" s="141"/>
    </row>
    <row r="4901" spans="4:4" x14ac:dyDescent="0.15">
      <c r="D4901" s="141"/>
    </row>
    <row r="4902" spans="4:4" x14ac:dyDescent="0.15">
      <c r="D4902" s="141"/>
    </row>
    <row r="4903" spans="4:4" x14ac:dyDescent="0.15">
      <c r="D4903" s="141"/>
    </row>
    <row r="4904" spans="4:4" x14ac:dyDescent="0.15">
      <c r="D4904" s="141"/>
    </row>
    <row r="4905" spans="4:4" x14ac:dyDescent="0.15">
      <c r="D4905" s="141"/>
    </row>
    <row r="4906" spans="4:4" x14ac:dyDescent="0.15">
      <c r="D4906" s="141"/>
    </row>
    <row r="4907" spans="4:4" x14ac:dyDescent="0.15">
      <c r="D4907" s="141"/>
    </row>
    <row r="4908" spans="4:4" x14ac:dyDescent="0.15">
      <c r="D4908" s="141"/>
    </row>
    <row r="4909" spans="4:4" x14ac:dyDescent="0.15">
      <c r="D4909" s="141"/>
    </row>
    <row r="4910" spans="4:4" x14ac:dyDescent="0.15">
      <c r="D4910" s="141"/>
    </row>
    <row r="4911" spans="4:4" x14ac:dyDescent="0.15">
      <c r="D4911" s="141"/>
    </row>
    <row r="4912" spans="4:4" x14ac:dyDescent="0.15">
      <c r="D4912" s="141"/>
    </row>
    <row r="4913" spans="4:4" x14ac:dyDescent="0.15">
      <c r="D4913" s="141"/>
    </row>
    <row r="4914" spans="4:4" x14ac:dyDescent="0.15">
      <c r="D4914" s="141"/>
    </row>
    <row r="4915" spans="4:4" x14ac:dyDescent="0.15">
      <c r="D4915" s="141"/>
    </row>
    <row r="4916" spans="4:4" x14ac:dyDescent="0.15">
      <c r="D4916" s="141"/>
    </row>
    <row r="4917" spans="4:4" x14ac:dyDescent="0.15">
      <c r="D4917" s="141"/>
    </row>
    <row r="4918" spans="4:4" x14ac:dyDescent="0.15">
      <c r="D4918" s="141"/>
    </row>
    <row r="4919" spans="4:4" x14ac:dyDescent="0.15">
      <c r="D4919" s="141"/>
    </row>
    <row r="4920" spans="4:4" x14ac:dyDescent="0.15">
      <c r="D4920" s="141"/>
    </row>
    <row r="4921" spans="4:4" x14ac:dyDescent="0.15">
      <c r="D4921" s="141"/>
    </row>
    <row r="4922" spans="4:4" x14ac:dyDescent="0.15">
      <c r="D4922" s="141"/>
    </row>
    <row r="4923" spans="4:4" x14ac:dyDescent="0.15">
      <c r="D4923" s="141"/>
    </row>
    <row r="4924" spans="4:4" x14ac:dyDescent="0.15">
      <c r="D4924" s="141"/>
    </row>
    <row r="4925" spans="4:4" x14ac:dyDescent="0.15">
      <c r="D4925" s="141"/>
    </row>
    <row r="4926" spans="4:4" x14ac:dyDescent="0.15">
      <c r="D4926" s="141"/>
    </row>
    <row r="4927" spans="4:4" x14ac:dyDescent="0.15">
      <c r="D4927" s="141"/>
    </row>
    <row r="4928" spans="4:4" x14ac:dyDescent="0.15">
      <c r="D4928" s="141"/>
    </row>
    <row r="4929" spans="4:4" x14ac:dyDescent="0.15">
      <c r="D4929" s="141"/>
    </row>
    <row r="4930" spans="4:4" x14ac:dyDescent="0.15">
      <c r="D4930" s="141"/>
    </row>
    <row r="4931" spans="4:4" x14ac:dyDescent="0.15">
      <c r="D4931" s="141"/>
    </row>
    <row r="4932" spans="4:4" x14ac:dyDescent="0.15">
      <c r="D4932" s="141"/>
    </row>
    <row r="4933" spans="4:4" x14ac:dyDescent="0.15">
      <c r="D4933" s="141"/>
    </row>
    <row r="4934" spans="4:4" x14ac:dyDescent="0.15">
      <c r="D4934" s="141"/>
    </row>
    <row r="4935" spans="4:4" x14ac:dyDescent="0.15">
      <c r="D4935" s="141"/>
    </row>
    <row r="4936" spans="4:4" x14ac:dyDescent="0.15">
      <c r="D4936" s="141"/>
    </row>
    <row r="4937" spans="4:4" x14ac:dyDescent="0.15">
      <c r="D4937" s="141"/>
    </row>
    <row r="4938" spans="4:4" x14ac:dyDescent="0.15">
      <c r="D4938" s="141"/>
    </row>
    <row r="4939" spans="4:4" x14ac:dyDescent="0.15">
      <c r="D4939" s="141"/>
    </row>
    <row r="4940" spans="4:4" x14ac:dyDescent="0.15">
      <c r="D4940" s="141"/>
    </row>
    <row r="4941" spans="4:4" x14ac:dyDescent="0.15">
      <c r="D4941" s="141"/>
    </row>
    <row r="4942" spans="4:4" x14ac:dyDescent="0.15">
      <c r="D4942" s="141"/>
    </row>
    <row r="4943" spans="4:4" x14ac:dyDescent="0.15">
      <c r="D4943" s="141"/>
    </row>
    <row r="4944" spans="4:4" x14ac:dyDescent="0.15">
      <c r="D4944" s="141"/>
    </row>
    <row r="4945" spans="4:4" x14ac:dyDescent="0.15">
      <c r="D4945" s="141"/>
    </row>
    <row r="4946" spans="4:4" x14ac:dyDescent="0.15">
      <c r="D4946" s="141"/>
    </row>
    <row r="4947" spans="4:4" x14ac:dyDescent="0.15">
      <c r="D4947" s="141"/>
    </row>
    <row r="4948" spans="4:4" x14ac:dyDescent="0.15">
      <c r="D4948" s="141"/>
    </row>
    <row r="4949" spans="4:4" x14ac:dyDescent="0.15">
      <c r="D4949" s="141"/>
    </row>
    <row r="4950" spans="4:4" x14ac:dyDescent="0.15">
      <c r="D4950" s="141"/>
    </row>
    <row r="4951" spans="4:4" x14ac:dyDescent="0.15">
      <c r="D4951" s="141"/>
    </row>
    <row r="4952" spans="4:4" x14ac:dyDescent="0.15">
      <c r="D4952" s="141"/>
    </row>
    <row r="4953" spans="4:4" x14ac:dyDescent="0.15">
      <c r="D4953" s="141"/>
    </row>
    <row r="4954" spans="4:4" x14ac:dyDescent="0.15">
      <c r="D4954" s="141"/>
    </row>
    <row r="4955" spans="4:4" x14ac:dyDescent="0.15">
      <c r="D4955" s="141"/>
    </row>
    <row r="4956" spans="4:4" x14ac:dyDescent="0.15">
      <c r="D4956" s="141"/>
    </row>
    <row r="4957" spans="4:4" x14ac:dyDescent="0.15">
      <c r="D4957" s="141"/>
    </row>
    <row r="4958" spans="4:4" x14ac:dyDescent="0.15">
      <c r="D4958" s="141"/>
    </row>
    <row r="4959" spans="4:4" x14ac:dyDescent="0.15">
      <c r="D4959" s="141"/>
    </row>
    <row r="4960" spans="4:4" x14ac:dyDescent="0.15">
      <c r="D4960" s="141"/>
    </row>
    <row r="4961" spans="4:4" x14ac:dyDescent="0.15">
      <c r="D4961" s="141"/>
    </row>
    <row r="4962" spans="4:4" x14ac:dyDescent="0.15">
      <c r="D4962" s="141"/>
    </row>
    <row r="4963" spans="4:4" x14ac:dyDescent="0.15">
      <c r="D4963" s="141"/>
    </row>
    <row r="4964" spans="4:4" x14ac:dyDescent="0.15">
      <c r="D4964" s="141"/>
    </row>
    <row r="4965" spans="4:4" x14ac:dyDescent="0.15">
      <c r="D4965" s="141"/>
    </row>
    <row r="4966" spans="4:4" x14ac:dyDescent="0.15">
      <c r="D4966" s="141"/>
    </row>
    <row r="4967" spans="4:4" x14ac:dyDescent="0.15">
      <c r="D4967" s="141"/>
    </row>
    <row r="4968" spans="4:4" x14ac:dyDescent="0.15">
      <c r="D4968" s="141"/>
    </row>
    <row r="4969" spans="4:4" x14ac:dyDescent="0.15">
      <c r="D4969" s="141"/>
    </row>
    <row r="4970" spans="4:4" x14ac:dyDescent="0.15">
      <c r="D4970" s="141"/>
    </row>
    <row r="4971" spans="4:4" x14ac:dyDescent="0.15">
      <c r="D4971" s="141"/>
    </row>
    <row r="4972" spans="4:4" x14ac:dyDescent="0.15">
      <c r="D4972" s="141"/>
    </row>
    <row r="4973" spans="4:4" x14ac:dyDescent="0.15">
      <c r="D4973" s="141"/>
    </row>
    <row r="4974" spans="4:4" x14ac:dyDescent="0.15">
      <c r="D4974" s="141"/>
    </row>
    <row r="4975" spans="4:4" x14ac:dyDescent="0.15">
      <c r="D4975" s="141"/>
    </row>
    <row r="4976" spans="4:4" x14ac:dyDescent="0.15">
      <c r="D4976" s="141"/>
    </row>
    <row r="4977" spans="4:4" x14ac:dyDescent="0.15">
      <c r="D4977" s="141"/>
    </row>
    <row r="4978" spans="4:4" x14ac:dyDescent="0.15">
      <c r="D4978" s="141"/>
    </row>
    <row r="4979" spans="4:4" x14ac:dyDescent="0.15">
      <c r="D4979" s="141"/>
    </row>
    <row r="4980" spans="4:4" x14ac:dyDescent="0.15">
      <c r="D4980" s="141"/>
    </row>
    <row r="4981" spans="4:4" x14ac:dyDescent="0.15">
      <c r="D4981" s="141"/>
    </row>
    <row r="4982" spans="4:4" x14ac:dyDescent="0.15">
      <c r="D4982" s="141"/>
    </row>
    <row r="4983" spans="4:4" x14ac:dyDescent="0.15">
      <c r="D4983" s="141"/>
    </row>
    <row r="4984" spans="4:4" x14ac:dyDescent="0.15">
      <c r="D4984" s="141"/>
    </row>
    <row r="4985" spans="4:4" x14ac:dyDescent="0.15">
      <c r="D4985" s="141"/>
    </row>
    <row r="4986" spans="4:4" x14ac:dyDescent="0.15">
      <c r="D4986" s="141"/>
    </row>
    <row r="4987" spans="4:4" x14ac:dyDescent="0.15">
      <c r="D4987" s="141"/>
    </row>
    <row r="4988" spans="4:4" x14ac:dyDescent="0.15">
      <c r="D4988" s="141"/>
    </row>
    <row r="4989" spans="4:4" x14ac:dyDescent="0.15">
      <c r="D4989" s="141"/>
    </row>
    <row r="4990" spans="4:4" x14ac:dyDescent="0.15">
      <c r="D4990" s="141"/>
    </row>
    <row r="4991" spans="4:4" x14ac:dyDescent="0.15">
      <c r="D4991" s="141"/>
    </row>
    <row r="4992" spans="4:4" x14ac:dyDescent="0.15">
      <c r="D4992" s="141"/>
    </row>
    <row r="4993" spans="4:4" x14ac:dyDescent="0.15">
      <c r="D4993" s="141"/>
    </row>
    <row r="4994" spans="4:4" x14ac:dyDescent="0.15">
      <c r="D4994" s="141"/>
    </row>
    <row r="4995" spans="4:4" x14ac:dyDescent="0.15">
      <c r="D4995" s="141"/>
    </row>
    <row r="4996" spans="4:4" x14ac:dyDescent="0.15">
      <c r="D4996" s="141"/>
    </row>
    <row r="4997" spans="4:4" x14ac:dyDescent="0.15">
      <c r="D4997" s="141"/>
    </row>
    <row r="4998" spans="4:4" x14ac:dyDescent="0.15">
      <c r="D4998" s="141"/>
    </row>
    <row r="4999" spans="4:4" x14ac:dyDescent="0.15">
      <c r="D4999" s="141"/>
    </row>
    <row r="5000" spans="4:4" x14ac:dyDescent="0.15">
      <c r="D5000" s="141"/>
    </row>
  </sheetData>
  <sheetProtection password="CA69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baseColWidth="10" defaultColWidth="8.83203125" defaultRowHeight="13" outlineLevelRow="1" x14ac:dyDescent="0.15"/>
  <cols>
    <col min="1" max="1" width="3.5" customWidth="1"/>
    <col min="2" max="2" width="12.6640625" style="89" customWidth="1"/>
    <col min="3" max="3" width="63.33203125" style="89" customWidth="1"/>
    <col min="4" max="4" width="4.83203125" customWidth="1"/>
    <col min="5" max="5" width="10.6640625" customWidth="1"/>
    <col min="6" max="6" width="9.83203125" customWidth="1"/>
    <col min="7" max="7" width="12.83203125" customWidth="1"/>
    <col min="8" max="17" width="0" hidden="1" customWidth="1"/>
    <col min="18" max="18" width="6.83203125" customWidth="1"/>
    <col min="20" max="20" width="8.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">
      <c r="A1" s="251" t="s">
        <v>148</v>
      </c>
      <c r="B1" s="251"/>
      <c r="C1" s="251"/>
      <c r="D1" s="251"/>
      <c r="E1" s="251"/>
      <c r="F1" s="251"/>
      <c r="G1" s="251"/>
      <c r="AG1" t="s">
        <v>149</v>
      </c>
    </row>
    <row r="2" spans="1:60" ht="25" customHeight="1" x14ac:dyDescent="0.15">
      <c r="A2" s="142" t="s">
        <v>7</v>
      </c>
      <c r="B2" s="72" t="s">
        <v>43</v>
      </c>
      <c r="C2" s="252" t="s">
        <v>44</v>
      </c>
      <c r="D2" s="253"/>
      <c r="E2" s="253"/>
      <c r="F2" s="253"/>
      <c r="G2" s="254"/>
      <c r="AG2" t="s">
        <v>150</v>
      </c>
    </row>
    <row r="3" spans="1:60" ht="25" customHeight="1" x14ac:dyDescent="0.15">
      <c r="A3" s="142" t="s">
        <v>8</v>
      </c>
      <c r="B3" s="72" t="s">
        <v>58</v>
      </c>
      <c r="C3" s="252" t="s">
        <v>59</v>
      </c>
      <c r="D3" s="253"/>
      <c r="E3" s="253"/>
      <c r="F3" s="253"/>
      <c r="G3" s="254"/>
      <c r="AC3" s="89" t="s">
        <v>150</v>
      </c>
      <c r="AG3" t="s">
        <v>151</v>
      </c>
    </row>
    <row r="4" spans="1:60" ht="25" customHeight="1" x14ac:dyDescent="0.15">
      <c r="A4" s="143" t="s">
        <v>9</v>
      </c>
      <c r="B4" s="144" t="s">
        <v>65</v>
      </c>
      <c r="C4" s="255" t="s">
        <v>66</v>
      </c>
      <c r="D4" s="256"/>
      <c r="E4" s="256"/>
      <c r="F4" s="256"/>
      <c r="G4" s="257"/>
      <c r="AG4" t="s">
        <v>152</v>
      </c>
    </row>
    <row r="5" spans="1:60" x14ac:dyDescent="0.15">
      <c r="D5" s="141"/>
    </row>
    <row r="6" spans="1:60" ht="39" x14ac:dyDescent="0.15">
      <c r="A6" s="146" t="s">
        <v>153</v>
      </c>
      <c r="B6" s="148" t="s">
        <v>154</v>
      </c>
      <c r="C6" s="148" t="s">
        <v>155</v>
      </c>
      <c r="D6" s="147" t="s">
        <v>156</v>
      </c>
      <c r="E6" s="146" t="s">
        <v>157</v>
      </c>
      <c r="F6" s="145" t="s">
        <v>158</v>
      </c>
      <c r="G6" s="146" t="s">
        <v>29</v>
      </c>
      <c r="H6" s="149" t="s">
        <v>30</v>
      </c>
      <c r="I6" s="149" t="s">
        <v>159</v>
      </c>
      <c r="J6" s="149" t="s">
        <v>31</v>
      </c>
      <c r="K6" s="149" t="s">
        <v>160</v>
      </c>
      <c r="L6" s="149" t="s">
        <v>161</v>
      </c>
      <c r="M6" s="149" t="s">
        <v>162</v>
      </c>
      <c r="N6" s="149" t="s">
        <v>163</v>
      </c>
      <c r="O6" s="149" t="s">
        <v>164</v>
      </c>
      <c r="P6" s="149" t="s">
        <v>165</v>
      </c>
      <c r="Q6" s="149" t="s">
        <v>166</v>
      </c>
      <c r="R6" s="149" t="s">
        <v>167</v>
      </c>
      <c r="S6" s="149" t="s">
        <v>168</v>
      </c>
      <c r="T6" s="149" t="s">
        <v>169</v>
      </c>
      <c r="U6" s="149" t="s">
        <v>170</v>
      </c>
      <c r="V6" s="149" t="s">
        <v>171</v>
      </c>
      <c r="W6" s="149" t="s">
        <v>172</v>
      </c>
    </row>
    <row r="7" spans="1:60" hidden="1" x14ac:dyDescent="0.15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15">
      <c r="A8" s="165" t="s">
        <v>173</v>
      </c>
      <c r="B8" s="166" t="s">
        <v>139</v>
      </c>
      <c r="C8" s="188" t="s">
        <v>140</v>
      </c>
      <c r="D8" s="167"/>
      <c r="E8" s="168"/>
      <c r="F8" s="169"/>
      <c r="G8" s="169">
        <f>SUMIF(AG9:AG49,"&lt;&gt;NOR",G9:G49)</f>
        <v>0</v>
      </c>
      <c r="H8" s="169"/>
      <c r="I8" s="169">
        <f>SUM(I9:I49)</f>
        <v>0</v>
      </c>
      <c r="J8" s="169"/>
      <c r="K8" s="169">
        <f>SUM(K9:K49)</f>
        <v>0</v>
      </c>
      <c r="L8" s="169"/>
      <c r="M8" s="169">
        <f>SUM(M9:M49)</f>
        <v>0</v>
      </c>
      <c r="N8" s="169"/>
      <c r="O8" s="169">
        <f>SUM(O9:O49)</f>
        <v>0</v>
      </c>
      <c r="P8" s="169"/>
      <c r="Q8" s="169">
        <f>SUM(Q9:Q49)</f>
        <v>0</v>
      </c>
      <c r="R8" s="169"/>
      <c r="S8" s="169"/>
      <c r="T8" s="170"/>
      <c r="U8" s="164"/>
      <c r="V8" s="164">
        <f>SUM(V9:V49)</f>
        <v>0</v>
      </c>
      <c r="W8" s="164"/>
      <c r="AG8" t="s">
        <v>174</v>
      </c>
    </row>
    <row r="9" spans="1:60" outlineLevel="1" x14ac:dyDescent="0.15">
      <c r="A9" s="171">
        <v>1</v>
      </c>
      <c r="B9" s="172" t="s">
        <v>972</v>
      </c>
      <c r="C9" s="189" t="s">
        <v>973</v>
      </c>
      <c r="D9" s="173" t="s">
        <v>281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265</v>
      </c>
      <c r="T9" s="177" t="s">
        <v>266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180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15">
      <c r="A10" s="157"/>
      <c r="B10" s="158"/>
      <c r="C10" s="249" t="s">
        <v>1019</v>
      </c>
      <c r="D10" s="250"/>
      <c r="E10" s="250"/>
      <c r="F10" s="250"/>
      <c r="G10" s="25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693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15">
      <c r="A11" s="157"/>
      <c r="B11" s="158"/>
      <c r="C11" s="247" t="s">
        <v>974</v>
      </c>
      <c r="D11" s="248"/>
      <c r="E11" s="248"/>
      <c r="F11" s="248"/>
      <c r="G11" s="248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693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15">
      <c r="A12" s="179">
        <v>2</v>
      </c>
      <c r="B12" s="180" t="s">
        <v>975</v>
      </c>
      <c r="C12" s="191" t="s">
        <v>976</v>
      </c>
      <c r="D12" s="181" t="s">
        <v>264</v>
      </c>
      <c r="E12" s="182">
        <v>15</v>
      </c>
      <c r="F12" s="183"/>
      <c r="G12" s="184">
        <f>ROUND(E12*F12,2)</f>
        <v>0</v>
      </c>
      <c r="H12" s="183"/>
      <c r="I12" s="184">
        <f>ROUND(E12*H12,2)</f>
        <v>0</v>
      </c>
      <c r="J12" s="183"/>
      <c r="K12" s="184">
        <f>ROUND(E12*J12,2)</f>
        <v>0</v>
      </c>
      <c r="L12" s="184">
        <v>21</v>
      </c>
      <c r="M12" s="184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4"/>
      <c r="S12" s="184" t="s">
        <v>265</v>
      </c>
      <c r="T12" s="185" t="s">
        <v>266</v>
      </c>
      <c r="U12" s="160">
        <v>0</v>
      </c>
      <c r="V12" s="160">
        <f>ROUND(E12*U12,2)</f>
        <v>0</v>
      </c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180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15">
      <c r="A13" s="179">
        <v>3</v>
      </c>
      <c r="B13" s="180" t="s">
        <v>977</v>
      </c>
      <c r="C13" s="191" t="s">
        <v>978</v>
      </c>
      <c r="D13" s="181" t="s">
        <v>264</v>
      </c>
      <c r="E13" s="182">
        <v>240</v>
      </c>
      <c r="F13" s="183"/>
      <c r="G13" s="184">
        <f>ROUND(E13*F13,2)</f>
        <v>0</v>
      </c>
      <c r="H13" s="183"/>
      <c r="I13" s="184">
        <f>ROUND(E13*H13,2)</f>
        <v>0</v>
      </c>
      <c r="J13" s="183"/>
      <c r="K13" s="184">
        <f>ROUND(E13*J13,2)</f>
        <v>0</v>
      </c>
      <c r="L13" s="184">
        <v>21</v>
      </c>
      <c r="M13" s="184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4"/>
      <c r="S13" s="184" t="s">
        <v>265</v>
      </c>
      <c r="T13" s="185" t="s">
        <v>266</v>
      </c>
      <c r="U13" s="160">
        <v>0</v>
      </c>
      <c r="V13" s="160">
        <f>ROUND(E13*U13,2)</f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180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15">
      <c r="A14" s="179">
        <v>4</v>
      </c>
      <c r="B14" s="180" t="s">
        <v>979</v>
      </c>
      <c r="C14" s="191" t="s">
        <v>980</v>
      </c>
      <c r="D14" s="181" t="s">
        <v>264</v>
      </c>
      <c r="E14" s="182">
        <v>180</v>
      </c>
      <c r="F14" s="183"/>
      <c r="G14" s="184">
        <f>ROUND(E14*F14,2)</f>
        <v>0</v>
      </c>
      <c r="H14" s="183"/>
      <c r="I14" s="184">
        <f>ROUND(E14*H14,2)</f>
        <v>0</v>
      </c>
      <c r="J14" s="183"/>
      <c r="K14" s="184">
        <f>ROUND(E14*J14,2)</f>
        <v>0</v>
      </c>
      <c r="L14" s="184">
        <v>21</v>
      </c>
      <c r="M14" s="184">
        <f>G14*(1+L14/100)</f>
        <v>0</v>
      </c>
      <c r="N14" s="184">
        <v>0</v>
      </c>
      <c r="O14" s="184">
        <f>ROUND(E14*N14,2)</f>
        <v>0</v>
      </c>
      <c r="P14" s="184">
        <v>0</v>
      </c>
      <c r="Q14" s="184">
        <f>ROUND(E14*P14,2)</f>
        <v>0</v>
      </c>
      <c r="R14" s="184"/>
      <c r="S14" s="184" t="s">
        <v>265</v>
      </c>
      <c r="T14" s="185" t="s">
        <v>266</v>
      </c>
      <c r="U14" s="160">
        <v>0</v>
      </c>
      <c r="V14" s="160">
        <f>ROUND(E14*U14,2)</f>
        <v>0</v>
      </c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180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15">
      <c r="A15" s="171">
        <v>5</v>
      </c>
      <c r="B15" s="172" t="s">
        <v>981</v>
      </c>
      <c r="C15" s="189" t="s">
        <v>982</v>
      </c>
      <c r="D15" s="173" t="s">
        <v>281</v>
      </c>
      <c r="E15" s="174">
        <v>7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/>
      <c r="S15" s="176" t="s">
        <v>265</v>
      </c>
      <c r="T15" s="177" t="s">
        <v>266</v>
      </c>
      <c r="U15" s="160">
        <v>0</v>
      </c>
      <c r="V15" s="160">
        <f>ROUND(E15*U15,2)</f>
        <v>0</v>
      </c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180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15">
      <c r="A16" s="157"/>
      <c r="B16" s="158"/>
      <c r="C16" s="249" t="s">
        <v>1020</v>
      </c>
      <c r="D16" s="250"/>
      <c r="E16" s="250"/>
      <c r="F16" s="250"/>
      <c r="G16" s="25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693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15">
      <c r="A17" s="157"/>
      <c r="B17" s="158"/>
      <c r="C17" s="247" t="s">
        <v>983</v>
      </c>
      <c r="D17" s="248"/>
      <c r="E17" s="248"/>
      <c r="F17" s="248"/>
      <c r="G17" s="248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693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15">
      <c r="A18" s="171">
        <v>6</v>
      </c>
      <c r="B18" s="172" t="s">
        <v>984</v>
      </c>
      <c r="C18" s="189" t="s">
        <v>985</v>
      </c>
      <c r="D18" s="173" t="s">
        <v>281</v>
      </c>
      <c r="E18" s="174">
        <v>20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6"/>
      <c r="S18" s="176" t="s">
        <v>265</v>
      </c>
      <c r="T18" s="177" t="s">
        <v>266</v>
      </c>
      <c r="U18" s="160">
        <v>0</v>
      </c>
      <c r="V18" s="160">
        <f>ROUND(E18*U18,2)</f>
        <v>0</v>
      </c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180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15">
      <c r="A19" s="157"/>
      <c r="B19" s="158"/>
      <c r="C19" s="249" t="s">
        <v>1020</v>
      </c>
      <c r="D19" s="250"/>
      <c r="E19" s="250"/>
      <c r="F19" s="250"/>
      <c r="G19" s="25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693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15">
      <c r="A20" s="157"/>
      <c r="B20" s="158"/>
      <c r="C20" s="247" t="s">
        <v>983</v>
      </c>
      <c r="D20" s="248"/>
      <c r="E20" s="248"/>
      <c r="F20" s="248"/>
      <c r="G20" s="248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693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15">
      <c r="A21" s="171">
        <v>7</v>
      </c>
      <c r="B21" s="172" t="s">
        <v>986</v>
      </c>
      <c r="C21" s="189" t="s">
        <v>987</v>
      </c>
      <c r="D21" s="173" t="s">
        <v>281</v>
      </c>
      <c r="E21" s="174">
        <v>9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/>
      <c r="S21" s="176" t="s">
        <v>265</v>
      </c>
      <c r="T21" s="177" t="s">
        <v>266</v>
      </c>
      <c r="U21" s="160">
        <v>0</v>
      </c>
      <c r="V21" s="160">
        <f>ROUND(E21*U21,2)</f>
        <v>0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180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15">
      <c r="A22" s="157"/>
      <c r="B22" s="158"/>
      <c r="C22" s="249" t="s">
        <v>1020</v>
      </c>
      <c r="D22" s="250"/>
      <c r="E22" s="250"/>
      <c r="F22" s="250"/>
      <c r="G22" s="25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693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15">
      <c r="A23" s="157"/>
      <c r="B23" s="158"/>
      <c r="C23" s="247" t="s">
        <v>983</v>
      </c>
      <c r="D23" s="248"/>
      <c r="E23" s="248"/>
      <c r="F23" s="248"/>
      <c r="G23" s="248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693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15">
      <c r="A24" s="171">
        <v>8</v>
      </c>
      <c r="B24" s="172" t="s">
        <v>988</v>
      </c>
      <c r="C24" s="189" t="s">
        <v>989</v>
      </c>
      <c r="D24" s="173" t="s">
        <v>281</v>
      </c>
      <c r="E24" s="174">
        <v>1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6"/>
      <c r="S24" s="176" t="s">
        <v>265</v>
      </c>
      <c r="T24" s="177" t="s">
        <v>266</v>
      </c>
      <c r="U24" s="160">
        <v>0</v>
      </c>
      <c r="V24" s="160">
        <f>ROUND(E24*U24,2)</f>
        <v>0</v>
      </c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180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15">
      <c r="A25" s="157"/>
      <c r="B25" s="158"/>
      <c r="C25" s="249" t="s">
        <v>1020</v>
      </c>
      <c r="D25" s="250"/>
      <c r="E25" s="250"/>
      <c r="F25" s="250"/>
      <c r="G25" s="25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693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15">
      <c r="A26" s="157"/>
      <c r="B26" s="158"/>
      <c r="C26" s="247" t="s">
        <v>983</v>
      </c>
      <c r="D26" s="248"/>
      <c r="E26" s="248"/>
      <c r="F26" s="248"/>
      <c r="G26" s="248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693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15">
      <c r="A27" s="171">
        <v>9</v>
      </c>
      <c r="B27" s="172" t="s">
        <v>990</v>
      </c>
      <c r="C27" s="189" t="s">
        <v>991</v>
      </c>
      <c r="D27" s="173" t="s">
        <v>281</v>
      </c>
      <c r="E27" s="174">
        <v>3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/>
      <c r="S27" s="176" t="s">
        <v>265</v>
      </c>
      <c r="T27" s="177" t="s">
        <v>266</v>
      </c>
      <c r="U27" s="160">
        <v>0</v>
      </c>
      <c r="V27" s="160">
        <f>ROUND(E27*U27,2)</f>
        <v>0</v>
      </c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180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15">
      <c r="A28" s="157"/>
      <c r="B28" s="158"/>
      <c r="C28" s="249" t="s">
        <v>1020</v>
      </c>
      <c r="D28" s="250"/>
      <c r="E28" s="250"/>
      <c r="F28" s="250"/>
      <c r="G28" s="25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693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15">
      <c r="A29" s="157"/>
      <c r="B29" s="158"/>
      <c r="C29" s="247" t="s">
        <v>983</v>
      </c>
      <c r="D29" s="248"/>
      <c r="E29" s="248"/>
      <c r="F29" s="248"/>
      <c r="G29" s="248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693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15">
      <c r="A30" s="171">
        <v>10</v>
      </c>
      <c r="B30" s="172" t="s">
        <v>992</v>
      </c>
      <c r="C30" s="189" t="s">
        <v>993</v>
      </c>
      <c r="D30" s="173" t="s">
        <v>281</v>
      </c>
      <c r="E30" s="174">
        <v>2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/>
      <c r="S30" s="176" t="s">
        <v>265</v>
      </c>
      <c r="T30" s="177" t="s">
        <v>266</v>
      </c>
      <c r="U30" s="160">
        <v>0</v>
      </c>
      <c r="V30" s="160">
        <f>ROUND(E30*U30,2)</f>
        <v>0</v>
      </c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180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15">
      <c r="A31" s="157"/>
      <c r="B31" s="158"/>
      <c r="C31" s="249" t="s">
        <v>1020</v>
      </c>
      <c r="D31" s="250"/>
      <c r="E31" s="250"/>
      <c r="F31" s="250"/>
      <c r="G31" s="25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693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15">
      <c r="A32" s="157"/>
      <c r="B32" s="158"/>
      <c r="C32" s="247" t="s">
        <v>983</v>
      </c>
      <c r="D32" s="248"/>
      <c r="E32" s="248"/>
      <c r="F32" s="248"/>
      <c r="G32" s="248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693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15">
      <c r="A33" s="171">
        <v>11</v>
      </c>
      <c r="B33" s="172" t="s">
        <v>994</v>
      </c>
      <c r="C33" s="189" t="s">
        <v>995</v>
      </c>
      <c r="D33" s="173" t="s">
        <v>281</v>
      </c>
      <c r="E33" s="174">
        <v>2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6"/>
      <c r="S33" s="176" t="s">
        <v>265</v>
      </c>
      <c r="T33" s="177" t="s">
        <v>266</v>
      </c>
      <c r="U33" s="160">
        <v>0</v>
      </c>
      <c r="V33" s="160">
        <f>ROUND(E33*U33,2)</f>
        <v>0</v>
      </c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180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15">
      <c r="A34" s="157"/>
      <c r="B34" s="158"/>
      <c r="C34" s="249" t="s">
        <v>1020</v>
      </c>
      <c r="D34" s="250"/>
      <c r="E34" s="250"/>
      <c r="F34" s="250"/>
      <c r="G34" s="25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693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15">
      <c r="A35" s="157"/>
      <c r="B35" s="158"/>
      <c r="C35" s="247" t="s">
        <v>983</v>
      </c>
      <c r="D35" s="248"/>
      <c r="E35" s="248"/>
      <c r="F35" s="248"/>
      <c r="G35" s="248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693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15">
      <c r="A36" s="171">
        <v>12</v>
      </c>
      <c r="B36" s="172" t="s">
        <v>996</v>
      </c>
      <c r="C36" s="189" t="s">
        <v>997</v>
      </c>
      <c r="D36" s="173" t="s">
        <v>281</v>
      </c>
      <c r="E36" s="174">
        <v>3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6"/>
      <c r="S36" s="176" t="s">
        <v>265</v>
      </c>
      <c r="T36" s="177" t="s">
        <v>266</v>
      </c>
      <c r="U36" s="160">
        <v>0</v>
      </c>
      <c r="V36" s="160">
        <f>ROUND(E36*U36,2)</f>
        <v>0</v>
      </c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180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15">
      <c r="A37" s="157"/>
      <c r="B37" s="158"/>
      <c r="C37" s="249" t="s">
        <v>998</v>
      </c>
      <c r="D37" s="250"/>
      <c r="E37" s="250"/>
      <c r="F37" s="250"/>
      <c r="G37" s="25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693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15">
      <c r="A38" s="171">
        <v>13</v>
      </c>
      <c r="B38" s="172" t="s">
        <v>999</v>
      </c>
      <c r="C38" s="189" t="s">
        <v>1000</v>
      </c>
      <c r="D38" s="173" t="s">
        <v>281</v>
      </c>
      <c r="E38" s="174">
        <v>8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6"/>
      <c r="S38" s="176" t="s">
        <v>265</v>
      </c>
      <c r="T38" s="177" t="s">
        <v>266</v>
      </c>
      <c r="U38" s="160">
        <v>0</v>
      </c>
      <c r="V38" s="160">
        <f>ROUND(E38*U38,2)</f>
        <v>0</v>
      </c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180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15">
      <c r="A39" s="157"/>
      <c r="B39" s="158"/>
      <c r="C39" s="249" t="s">
        <v>998</v>
      </c>
      <c r="D39" s="250"/>
      <c r="E39" s="250"/>
      <c r="F39" s="250"/>
      <c r="G39" s="25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693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15">
      <c r="A40" s="171">
        <v>14</v>
      </c>
      <c r="B40" s="172" t="s">
        <v>1001</v>
      </c>
      <c r="C40" s="189" t="s">
        <v>1002</v>
      </c>
      <c r="D40" s="173" t="s">
        <v>281</v>
      </c>
      <c r="E40" s="174">
        <v>1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6"/>
      <c r="S40" s="176" t="s">
        <v>265</v>
      </c>
      <c r="T40" s="177" t="s">
        <v>266</v>
      </c>
      <c r="U40" s="160">
        <v>0</v>
      </c>
      <c r="V40" s="160">
        <f>ROUND(E40*U40,2)</f>
        <v>0</v>
      </c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180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15">
      <c r="A41" s="157"/>
      <c r="B41" s="158"/>
      <c r="C41" s="249" t="s">
        <v>998</v>
      </c>
      <c r="D41" s="250"/>
      <c r="E41" s="250"/>
      <c r="F41" s="250"/>
      <c r="G41" s="25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693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15">
      <c r="A42" s="179">
        <v>15</v>
      </c>
      <c r="B42" s="180" t="s">
        <v>1003</v>
      </c>
      <c r="C42" s="191" t="s">
        <v>1004</v>
      </c>
      <c r="D42" s="181" t="s">
        <v>264</v>
      </c>
      <c r="E42" s="182">
        <v>20</v>
      </c>
      <c r="F42" s="183"/>
      <c r="G42" s="184">
        <f t="shared" ref="G42:G49" si="0">ROUND(E42*F42,2)</f>
        <v>0</v>
      </c>
      <c r="H42" s="183"/>
      <c r="I42" s="184">
        <f t="shared" ref="I42:I49" si="1">ROUND(E42*H42,2)</f>
        <v>0</v>
      </c>
      <c r="J42" s="183"/>
      <c r="K42" s="184">
        <f t="shared" ref="K42:K49" si="2">ROUND(E42*J42,2)</f>
        <v>0</v>
      </c>
      <c r="L42" s="184">
        <v>21</v>
      </c>
      <c r="M42" s="184">
        <f t="shared" ref="M42:M49" si="3">G42*(1+L42/100)</f>
        <v>0</v>
      </c>
      <c r="N42" s="184">
        <v>0</v>
      </c>
      <c r="O42" s="184">
        <f t="shared" ref="O42:O49" si="4">ROUND(E42*N42,2)</f>
        <v>0</v>
      </c>
      <c r="P42" s="184">
        <v>0</v>
      </c>
      <c r="Q42" s="184">
        <f t="shared" ref="Q42:Q49" si="5">ROUND(E42*P42,2)</f>
        <v>0</v>
      </c>
      <c r="R42" s="184"/>
      <c r="S42" s="184" t="s">
        <v>265</v>
      </c>
      <c r="T42" s="185" t="s">
        <v>266</v>
      </c>
      <c r="U42" s="160">
        <v>0</v>
      </c>
      <c r="V42" s="160">
        <f t="shared" ref="V42:V49" si="6">ROUND(E42*U42,2)</f>
        <v>0</v>
      </c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180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15">
      <c r="A43" s="179">
        <v>16</v>
      </c>
      <c r="B43" s="180" t="s">
        <v>1005</v>
      </c>
      <c r="C43" s="191" t="s">
        <v>1006</v>
      </c>
      <c r="D43" s="181" t="s">
        <v>281</v>
      </c>
      <c r="E43" s="182">
        <v>12</v>
      </c>
      <c r="F43" s="183"/>
      <c r="G43" s="184">
        <f t="shared" si="0"/>
        <v>0</v>
      </c>
      <c r="H43" s="183"/>
      <c r="I43" s="184">
        <f t="shared" si="1"/>
        <v>0</v>
      </c>
      <c r="J43" s="183"/>
      <c r="K43" s="184">
        <f t="shared" si="2"/>
        <v>0</v>
      </c>
      <c r="L43" s="184">
        <v>21</v>
      </c>
      <c r="M43" s="184">
        <f t="shared" si="3"/>
        <v>0</v>
      </c>
      <c r="N43" s="184">
        <v>0</v>
      </c>
      <c r="O43" s="184">
        <f t="shared" si="4"/>
        <v>0</v>
      </c>
      <c r="P43" s="184">
        <v>0</v>
      </c>
      <c r="Q43" s="184">
        <f t="shared" si="5"/>
        <v>0</v>
      </c>
      <c r="R43" s="184"/>
      <c r="S43" s="184" t="s">
        <v>265</v>
      </c>
      <c r="T43" s="185" t="s">
        <v>266</v>
      </c>
      <c r="U43" s="160">
        <v>0</v>
      </c>
      <c r="V43" s="160">
        <f t="shared" si="6"/>
        <v>0</v>
      </c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180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15">
      <c r="A44" s="179">
        <v>17</v>
      </c>
      <c r="B44" s="180" t="s">
        <v>1007</v>
      </c>
      <c r="C44" s="191" t="s">
        <v>1008</v>
      </c>
      <c r="D44" s="181" t="s">
        <v>281</v>
      </c>
      <c r="E44" s="182">
        <v>5</v>
      </c>
      <c r="F44" s="183"/>
      <c r="G44" s="184">
        <f t="shared" si="0"/>
        <v>0</v>
      </c>
      <c r="H44" s="183"/>
      <c r="I44" s="184">
        <f t="shared" si="1"/>
        <v>0</v>
      </c>
      <c r="J44" s="183"/>
      <c r="K44" s="184">
        <f t="shared" si="2"/>
        <v>0</v>
      </c>
      <c r="L44" s="184">
        <v>21</v>
      </c>
      <c r="M44" s="184">
        <f t="shared" si="3"/>
        <v>0</v>
      </c>
      <c r="N44" s="184">
        <v>0</v>
      </c>
      <c r="O44" s="184">
        <f t="shared" si="4"/>
        <v>0</v>
      </c>
      <c r="P44" s="184">
        <v>0</v>
      </c>
      <c r="Q44" s="184">
        <f t="shared" si="5"/>
        <v>0</v>
      </c>
      <c r="R44" s="184"/>
      <c r="S44" s="184" t="s">
        <v>265</v>
      </c>
      <c r="T44" s="185" t="s">
        <v>266</v>
      </c>
      <c r="U44" s="160">
        <v>0</v>
      </c>
      <c r="V44" s="160">
        <f t="shared" si="6"/>
        <v>0</v>
      </c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180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15">
      <c r="A45" s="179">
        <v>18</v>
      </c>
      <c r="B45" s="180" t="s">
        <v>1009</v>
      </c>
      <c r="C45" s="191" t="s">
        <v>1010</v>
      </c>
      <c r="D45" s="181" t="s">
        <v>281</v>
      </c>
      <c r="E45" s="182">
        <v>25</v>
      </c>
      <c r="F45" s="183"/>
      <c r="G45" s="184">
        <f t="shared" si="0"/>
        <v>0</v>
      </c>
      <c r="H45" s="183"/>
      <c r="I45" s="184">
        <f t="shared" si="1"/>
        <v>0</v>
      </c>
      <c r="J45" s="183"/>
      <c r="K45" s="184">
        <f t="shared" si="2"/>
        <v>0</v>
      </c>
      <c r="L45" s="184">
        <v>21</v>
      </c>
      <c r="M45" s="184">
        <f t="shared" si="3"/>
        <v>0</v>
      </c>
      <c r="N45" s="184">
        <v>0</v>
      </c>
      <c r="O45" s="184">
        <f t="shared" si="4"/>
        <v>0</v>
      </c>
      <c r="P45" s="184">
        <v>0</v>
      </c>
      <c r="Q45" s="184">
        <f t="shared" si="5"/>
        <v>0</v>
      </c>
      <c r="R45" s="184"/>
      <c r="S45" s="184" t="s">
        <v>265</v>
      </c>
      <c r="T45" s="185" t="s">
        <v>266</v>
      </c>
      <c r="U45" s="160">
        <v>0</v>
      </c>
      <c r="V45" s="160">
        <f t="shared" si="6"/>
        <v>0</v>
      </c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180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15">
      <c r="A46" s="179">
        <v>19</v>
      </c>
      <c r="B46" s="180" t="s">
        <v>1011</v>
      </c>
      <c r="C46" s="191" t="s">
        <v>1012</v>
      </c>
      <c r="D46" s="181" t="s">
        <v>495</v>
      </c>
      <c r="E46" s="182">
        <v>1</v>
      </c>
      <c r="F46" s="183"/>
      <c r="G46" s="184">
        <f t="shared" si="0"/>
        <v>0</v>
      </c>
      <c r="H46" s="183"/>
      <c r="I46" s="184">
        <f t="shared" si="1"/>
        <v>0</v>
      </c>
      <c r="J46" s="183"/>
      <c r="K46" s="184">
        <f t="shared" si="2"/>
        <v>0</v>
      </c>
      <c r="L46" s="184">
        <v>21</v>
      </c>
      <c r="M46" s="184">
        <f t="shared" si="3"/>
        <v>0</v>
      </c>
      <c r="N46" s="184">
        <v>0</v>
      </c>
      <c r="O46" s="184">
        <f t="shared" si="4"/>
        <v>0</v>
      </c>
      <c r="P46" s="184">
        <v>0</v>
      </c>
      <c r="Q46" s="184">
        <f t="shared" si="5"/>
        <v>0</v>
      </c>
      <c r="R46" s="184"/>
      <c r="S46" s="184" t="s">
        <v>265</v>
      </c>
      <c r="T46" s="185" t="s">
        <v>266</v>
      </c>
      <c r="U46" s="160">
        <v>0</v>
      </c>
      <c r="V46" s="160">
        <f t="shared" si="6"/>
        <v>0</v>
      </c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180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15">
      <c r="A47" s="179">
        <v>20</v>
      </c>
      <c r="B47" s="180" t="s">
        <v>1013</v>
      </c>
      <c r="C47" s="191" t="s">
        <v>1014</v>
      </c>
      <c r="D47" s="181" t="s">
        <v>495</v>
      </c>
      <c r="E47" s="182">
        <v>1</v>
      </c>
      <c r="F47" s="183"/>
      <c r="G47" s="184">
        <f t="shared" si="0"/>
        <v>0</v>
      </c>
      <c r="H47" s="183"/>
      <c r="I47" s="184">
        <f t="shared" si="1"/>
        <v>0</v>
      </c>
      <c r="J47" s="183"/>
      <c r="K47" s="184">
        <f t="shared" si="2"/>
        <v>0</v>
      </c>
      <c r="L47" s="184">
        <v>21</v>
      </c>
      <c r="M47" s="184">
        <f t="shared" si="3"/>
        <v>0</v>
      </c>
      <c r="N47" s="184">
        <v>0</v>
      </c>
      <c r="O47" s="184">
        <f t="shared" si="4"/>
        <v>0</v>
      </c>
      <c r="P47" s="184">
        <v>0</v>
      </c>
      <c r="Q47" s="184">
        <f t="shared" si="5"/>
        <v>0</v>
      </c>
      <c r="R47" s="184"/>
      <c r="S47" s="184" t="s">
        <v>265</v>
      </c>
      <c r="T47" s="185" t="s">
        <v>266</v>
      </c>
      <c r="U47" s="160">
        <v>0</v>
      </c>
      <c r="V47" s="160">
        <f t="shared" si="6"/>
        <v>0</v>
      </c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180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15">
      <c r="A48" s="179">
        <v>21</v>
      </c>
      <c r="B48" s="180" t="s">
        <v>1015</v>
      </c>
      <c r="C48" s="191" t="s">
        <v>1016</v>
      </c>
      <c r="D48" s="181" t="s">
        <v>495</v>
      </c>
      <c r="E48" s="182">
        <v>1</v>
      </c>
      <c r="F48" s="183"/>
      <c r="G48" s="184">
        <f t="shared" si="0"/>
        <v>0</v>
      </c>
      <c r="H48" s="183"/>
      <c r="I48" s="184">
        <f t="shared" si="1"/>
        <v>0</v>
      </c>
      <c r="J48" s="183"/>
      <c r="K48" s="184">
        <f t="shared" si="2"/>
        <v>0</v>
      </c>
      <c r="L48" s="184">
        <v>21</v>
      </c>
      <c r="M48" s="184">
        <f t="shared" si="3"/>
        <v>0</v>
      </c>
      <c r="N48" s="184">
        <v>0</v>
      </c>
      <c r="O48" s="184">
        <f t="shared" si="4"/>
        <v>0</v>
      </c>
      <c r="P48" s="184">
        <v>0</v>
      </c>
      <c r="Q48" s="184">
        <f t="shared" si="5"/>
        <v>0</v>
      </c>
      <c r="R48" s="184"/>
      <c r="S48" s="184" t="s">
        <v>265</v>
      </c>
      <c r="T48" s="185" t="s">
        <v>266</v>
      </c>
      <c r="U48" s="160">
        <v>0</v>
      </c>
      <c r="V48" s="160">
        <f t="shared" si="6"/>
        <v>0</v>
      </c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180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15">
      <c r="A49" s="171">
        <v>22</v>
      </c>
      <c r="B49" s="172" t="s">
        <v>1017</v>
      </c>
      <c r="C49" s="189" t="s">
        <v>1018</v>
      </c>
      <c r="D49" s="173" t="s">
        <v>495</v>
      </c>
      <c r="E49" s="174">
        <v>1</v>
      </c>
      <c r="F49" s="175"/>
      <c r="G49" s="176">
        <f t="shared" si="0"/>
        <v>0</v>
      </c>
      <c r="H49" s="175"/>
      <c r="I49" s="176">
        <f t="shared" si="1"/>
        <v>0</v>
      </c>
      <c r="J49" s="175"/>
      <c r="K49" s="176">
        <f t="shared" si="2"/>
        <v>0</v>
      </c>
      <c r="L49" s="176">
        <v>21</v>
      </c>
      <c r="M49" s="176">
        <f t="shared" si="3"/>
        <v>0</v>
      </c>
      <c r="N49" s="176">
        <v>0</v>
      </c>
      <c r="O49" s="176">
        <f t="shared" si="4"/>
        <v>0</v>
      </c>
      <c r="P49" s="176">
        <v>0</v>
      </c>
      <c r="Q49" s="176">
        <f t="shared" si="5"/>
        <v>0</v>
      </c>
      <c r="R49" s="176"/>
      <c r="S49" s="176" t="s">
        <v>265</v>
      </c>
      <c r="T49" s="177" t="s">
        <v>266</v>
      </c>
      <c r="U49" s="160">
        <v>0</v>
      </c>
      <c r="V49" s="160">
        <f t="shared" si="6"/>
        <v>0</v>
      </c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180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x14ac:dyDescent="0.15">
      <c r="A50" s="5"/>
      <c r="B50" s="6"/>
      <c r="C50" s="193"/>
      <c r="D50" s="8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>
        <v>15</v>
      </c>
      <c r="AF50">
        <v>21</v>
      </c>
    </row>
    <row r="51" spans="1:60" x14ac:dyDescent="0.15">
      <c r="A51" s="153"/>
      <c r="B51" s="154" t="s">
        <v>29</v>
      </c>
      <c r="C51" s="194"/>
      <c r="D51" s="155"/>
      <c r="E51" s="156"/>
      <c r="F51" s="156"/>
      <c r="G51" s="187">
        <f>G8</f>
        <v>0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AE51">
        <f>SUMIF(L7:L49,AE50,G7:G49)</f>
        <v>0</v>
      </c>
      <c r="AF51">
        <f>SUMIF(L7:L49,AF50,G7:G49)</f>
        <v>0</v>
      </c>
      <c r="AG51" t="s">
        <v>785</v>
      </c>
    </row>
    <row r="52" spans="1:60" x14ac:dyDescent="0.15">
      <c r="C52" s="195"/>
      <c r="D52" s="141"/>
      <c r="AG52" t="s">
        <v>786</v>
      </c>
    </row>
    <row r="53" spans="1:60" x14ac:dyDescent="0.15">
      <c r="D53" s="141"/>
    </row>
    <row r="54" spans="1:60" x14ac:dyDescent="0.15">
      <c r="D54" s="141"/>
    </row>
    <row r="55" spans="1:60" x14ac:dyDescent="0.15">
      <c r="D55" s="141"/>
    </row>
    <row r="56" spans="1:60" x14ac:dyDescent="0.15">
      <c r="D56" s="141"/>
    </row>
    <row r="57" spans="1:60" x14ac:dyDescent="0.15">
      <c r="D57" s="141"/>
    </row>
    <row r="58" spans="1:60" x14ac:dyDescent="0.15">
      <c r="D58" s="141"/>
    </row>
    <row r="59" spans="1:60" x14ac:dyDescent="0.15">
      <c r="D59" s="141"/>
    </row>
    <row r="60" spans="1:60" x14ac:dyDescent="0.15">
      <c r="D60" s="141"/>
    </row>
    <row r="61" spans="1:60" x14ac:dyDescent="0.15">
      <c r="D61" s="141"/>
    </row>
    <row r="62" spans="1:60" x14ac:dyDescent="0.15">
      <c r="D62" s="141"/>
    </row>
    <row r="63" spans="1:60" x14ac:dyDescent="0.15">
      <c r="D63" s="141"/>
    </row>
    <row r="64" spans="1:60" x14ac:dyDescent="0.15">
      <c r="D64" s="141"/>
    </row>
    <row r="65" spans="4:4" x14ac:dyDescent="0.15">
      <c r="D65" s="141"/>
    </row>
    <row r="66" spans="4:4" x14ac:dyDescent="0.15">
      <c r="D66" s="141"/>
    </row>
    <row r="67" spans="4:4" x14ac:dyDescent="0.15">
      <c r="D67" s="141"/>
    </row>
    <row r="68" spans="4:4" x14ac:dyDescent="0.15">
      <c r="D68" s="141"/>
    </row>
    <row r="69" spans="4:4" x14ac:dyDescent="0.15">
      <c r="D69" s="141"/>
    </row>
    <row r="70" spans="4:4" x14ac:dyDescent="0.15">
      <c r="D70" s="141"/>
    </row>
    <row r="71" spans="4:4" x14ac:dyDescent="0.15">
      <c r="D71" s="141"/>
    </row>
    <row r="72" spans="4:4" x14ac:dyDescent="0.15">
      <c r="D72" s="141"/>
    </row>
    <row r="73" spans="4:4" x14ac:dyDescent="0.15">
      <c r="D73" s="141"/>
    </row>
    <row r="74" spans="4:4" x14ac:dyDescent="0.15">
      <c r="D74" s="141"/>
    </row>
    <row r="75" spans="4:4" x14ac:dyDescent="0.15">
      <c r="D75" s="141"/>
    </row>
    <row r="76" spans="4:4" x14ac:dyDescent="0.15">
      <c r="D76" s="141"/>
    </row>
    <row r="77" spans="4:4" x14ac:dyDescent="0.15">
      <c r="D77" s="141"/>
    </row>
    <row r="78" spans="4:4" x14ac:dyDescent="0.15">
      <c r="D78" s="141"/>
    </row>
    <row r="79" spans="4:4" x14ac:dyDescent="0.15">
      <c r="D79" s="141"/>
    </row>
    <row r="80" spans="4:4" x14ac:dyDescent="0.15">
      <c r="D80" s="141"/>
    </row>
    <row r="81" spans="4:4" x14ac:dyDescent="0.15">
      <c r="D81" s="141"/>
    </row>
    <row r="82" spans="4:4" x14ac:dyDescent="0.15">
      <c r="D82" s="141"/>
    </row>
    <row r="83" spans="4:4" x14ac:dyDescent="0.15">
      <c r="D83" s="141"/>
    </row>
    <row r="84" spans="4:4" x14ac:dyDescent="0.15">
      <c r="D84" s="141"/>
    </row>
    <row r="85" spans="4:4" x14ac:dyDescent="0.15">
      <c r="D85" s="141"/>
    </row>
    <row r="86" spans="4:4" x14ac:dyDescent="0.15">
      <c r="D86" s="141"/>
    </row>
    <row r="87" spans="4:4" x14ac:dyDescent="0.15">
      <c r="D87" s="141"/>
    </row>
    <row r="88" spans="4:4" x14ac:dyDescent="0.15">
      <c r="D88" s="141"/>
    </row>
    <row r="89" spans="4:4" x14ac:dyDescent="0.15">
      <c r="D89" s="141"/>
    </row>
    <row r="90" spans="4:4" x14ac:dyDescent="0.15">
      <c r="D90" s="141"/>
    </row>
    <row r="91" spans="4:4" x14ac:dyDescent="0.15">
      <c r="D91" s="141"/>
    </row>
    <row r="92" spans="4:4" x14ac:dyDescent="0.15">
      <c r="D92" s="141"/>
    </row>
    <row r="93" spans="4:4" x14ac:dyDescent="0.15">
      <c r="D93" s="141"/>
    </row>
    <row r="94" spans="4:4" x14ac:dyDescent="0.15">
      <c r="D94" s="141"/>
    </row>
    <row r="95" spans="4:4" x14ac:dyDescent="0.15">
      <c r="D95" s="141"/>
    </row>
    <row r="96" spans="4:4" x14ac:dyDescent="0.15">
      <c r="D96" s="141"/>
    </row>
    <row r="97" spans="4:4" x14ac:dyDescent="0.15">
      <c r="D97" s="141"/>
    </row>
    <row r="98" spans="4:4" x14ac:dyDescent="0.15">
      <c r="D98" s="141"/>
    </row>
    <row r="99" spans="4:4" x14ac:dyDescent="0.15">
      <c r="D99" s="141"/>
    </row>
    <row r="100" spans="4:4" x14ac:dyDescent="0.15">
      <c r="D100" s="141"/>
    </row>
    <row r="101" spans="4:4" x14ac:dyDescent="0.15">
      <c r="D101" s="141"/>
    </row>
    <row r="102" spans="4:4" x14ac:dyDescent="0.15">
      <c r="D102" s="141"/>
    </row>
    <row r="103" spans="4:4" x14ac:dyDescent="0.15">
      <c r="D103" s="141"/>
    </row>
    <row r="104" spans="4:4" x14ac:dyDescent="0.15">
      <c r="D104" s="141"/>
    </row>
    <row r="105" spans="4:4" x14ac:dyDescent="0.15">
      <c r="D105" s="141"/>
    </row>
    <row r="106" spans="4:4" x14ac:dyDescent="0.15">
      <c r="D106" s="141"/>
    </row>
    <row r="107" spans="4:4" x14ac:dyDescent="0.15">
      <c r="D107" s="141"/>
    </row>
    <row r="108" spans="4:4" x14ac:dyDescent="0.15">
      <c r="D108" s="141"/>
    </row>
    <row r="109" spans="4:4" x14ac:dyDescent="0.15">
      <c r="D109" s="141"/>
    </row>
    <row r="110" spans="4:4" x14ac:dyDescent="0.15">
      <c r="D110" s="141"/>
    </row>
    <row r="111" spans="4:4" x14ac:dyDescent="0.15">
      <c r="D111" s="141"/>
    </row>
    <row r="112" spans="4:4" x14ac:dyDescent="0.15">
      <c r="D112" s="141"/>
    </row>
    <row r="113" spans="4:4" x14ac:dyDescent="0.15">
      <c r="D113" s="141"/>
    </row>
    <row r="114" spans="4:4" x14ac:dyDescent="0.15">
      <c r="D114" s="141"/>
    </row>
    <row r="115" spans="4:4" x14ac:dyDescent="0.15">
      <c r="D115" s="141"/>
    </row>
    <row r="116" spans="4:4" x14ac:dyDescent="0.15">
      <c r="D116" s="141"/>
    </row>
    <row r="117" spans="4:4" x14ac:dyDescent="0.15">
      <c r="D117" s="141"/>
    </row>
    <row r="118" spans="4:4" x14ac:dyDescent="0.15">
      <c r="D118" s="141"/>
    </row>
    <row r="119" spans="4:4" x14ac:dyDescent="0.15">
      <c r="D119" s="141"/>
    </row>
    <row r="120" spans="4:4" x14ac:dyDescent="0.15">
      <c r="D120" s="141"/>
    </row>
    <row r="121" spans="4:4" x14ac:dyDescent="0.15">
      <c r="D121" s="141"/>
    </row>
    <row r="122" spans="4:4" x14ac:dyDescent="0.15">
      <c r="D122" s="141"/>
    </row>
    <row r="123" spans="4:4" x14ac:dyDescent="0.15">
      <c r="D123" s="141"/>
    </row>
    <row r="124" spans="4:4" x14ac:dyDescent="0.15">
      <c r="D124" s="141"/>
    </row>
    <row r="125" spans="4:4" x14ac:dyDescent="0.15">
      <c r="D125" s="141"/>
    </row>
    <row r="126" spans="4:4" x14ac:dyDescent="0.15">
      <c r="D126" s="141"/>
    </row>
    <row r="127" spans="4:4" x14ac:dyDescent="0.15">
      <c r="D127" s="141"/>
    </row>
    <row r="128" spans="4:4" x14ac:dyDescent="0.15">
      <c r="D128" s="141"/>
    </row>
    <row r="129" spans="4:4" x14ac:dyDescent="0.15">
      <c r="D129" s="141"/>
    </row>
    <row r="130" spans="4:4" x14ac:dyDescent="0.15">
      <c r="D130" s="141"/>
    </row>
    <row r="131" spans="4:4" x14ac:dyDescent="0.15">
      <c r="D131" s="141"/>
    </row>
    <row r="132" spans="4:4" x14ac:dyDescent="0.15">
      <c r="D132" s="141"/>
    </row>
    <row r="133" spans="4:4" x14ac:dyDescent="0.15">
      <c r="D133" s="141"/>
    </row>
    <row r="134" spans="4:4" x14ac:dyDescent="0.15">
      <c r="D134" s="141"/>
    </row>
    <row r="135" spans="4:4" x14ac:dyDescent="0.15">
      <c r="D135" s="141"/>
    </row>
    <row r="136" spans="4:4" x14ac:dyDescent="0.15">
      <c r="D136" s="141"/>
    </row>
    <row r="137" spans="4:4" x14ac:dyDescent="0.15">
      <c r="D137" s="141"/>
    </row>
    <row r="138" spans="4:4" x14ac:dyDescent="0.15">
      <c r="D138" s="141"/>
    </row>
    <row r="139" spans="4:4" x14ac:dyDescent="0.15">
      <c r="D139" s="141"/>
    </row>
    <row r="140" spans="4:4" x14ac:dyDescent="0.15">
      <c r="D140" s="141"/>
    </row>
    <row r="141" spans="4:4" x14ac:dyDescent="0.15">
      <c r="D141" s="141"/>
    </row>
    <row r="142" spans="4:4" x14ac:dyDescent="0.15">
      <c r="D142" s="141"/>
    </row>
    <row r="143" spans="4:4" x14ac:dyDescent="0.15">
      <c r="D143" s="141"/>
    </row>
    <row r="144" spans="4:4" x14ac:dyDescent="0.15">
      <c r="D144" s="141"/>
    </row>
    <row r="145" spans="4:4" x14ac:dyDescent="0.15">
      <c r="D145" s="141"/>
    </row>
    <row r="146" spans="4:4" x14ac:dyDescent="0.15">
      <c r="D146" s="141"/>
    </row>
    <row r="147" spans="4:4" x14ac:dyDescent="0.15">
      <c r="D147" s="141"/>
    </row>
    <row r="148" spans="4:4" x14ac:dyDescent="0.15">
      <c r="D148" s="141"/>
    </row>
    <row r="149" spans="4:4" x14ac:dyDescent="0.15">
      <c r="D149" s="141"/>
    </row>
    <row r="150" spans="4:4" x14ac:dyDescent="0.15">
      <c r="D150" s="141"/>
    </row>
    <row r="151" spans="4:4" x14ac:dyDescent="0.15">
      <c r="D151" s="141"/>
    </row>
    <row r="152" spans="4:4" x14ac:dyDescent="0.15">
      <c r="D152" s="141"/>
    </row>
    <row r="153" spans="4:4" x14ac:dyDescent="0.15">
      <c r="D153" s="141"/>
    </row>
    <row r="154" spans="4:4" x14ac:dyDescent="0.15">
      <c r="D154" s="141"/>
    </row>
    <row r="155" spans="4:4" x14ac:dyDescent="0.15">
      <c r="D155" s="141"/>
    </row>
    <row r="156" spans="4:4" x14ac:dyDescent="0.15">
      <c r="D156" s="141"/>
    </row>
    <row r="157" spans="4:4" x14ac:dyDescent="0.15">
      <c r="D157" s="141"/>
    </row>
    <row r="158" spans="4:4" x14ac:dyDescent="0.15">
      <c r="D158" s="141"/>
    </row>
    <row r="159" spans="4:4" x14ac:dyDescent="0.15">
      <c r="D159" s="141"/>
    </row>
    <row r="160" spans="4:4" x14ac:dyDescent="0.15">
      <c r="D160" s="141"/>
    </row>
    <row r="161" spans="4:4" x14ac:dyDescent="0.15">
      <c r="D161" s="141"/>
    </row>
    <row r="162" spans="4:4" x14ac:dyDescent="0.15">
      <c r="D162" s="141"/>
    </row>
    <row r="163" spans="4:4" x14ac:dyDescent="0.15">
      <c r="D163" s="141"/>
    </row>
    <row r="164" spans="4:4" x14ac:dyDescent="0.15">
      <c r="D164" s="141"/>
    </row>
    <row r="165" spans="4:4" x14ac:dyDescent="0.15">
      <c r="D165" s="141"/>
    </row>
    <row r="166" spans="4:4" x14ac:dyDescent="0.15">
      <c r="D166" s="141"/>
    </row>
    <row r="167" spans="4:4" x14ac:dyDescent="0.15">
      <c r="D167" s="141"/>
    </row>
    <row r="168" spans="4:4" x14ac:dyDescent="0.15">
      <c r="D168" s="141"/>
    </row>
    <row r="169" spans="4:4" x14ac:dyDescent="0.15">
      <c r="D169" s="141"/>
    </row>
    <row r="170" spans="4:4" x14ac:dyDescent="0.15">
      <c r="D170" s="141"/>
    </row>
    <row r="171" spans="4:4" x14ac:dyDescent="0.15">
      <c r="D171" s="141"/>
    </row>
    <row r="172" spans="4:4" x14ac:dyDescent="0.15">
      <c r="D172" s="141"/>
    </row>
    <row r="173" spans="4:4" x14ac:dyDescent="0.15">
      <c r="D173" s="141"/>
    </row>
    <row r="174" spans="4:4" x14ac:dyDescent="0.15">
      <c r="D174" s="141"/>
    </row>
    <row r="175" spans="4:4" x14ac:dyDescent="0.15">
      <c r="D175" s="141"/>
    </row>
    <row r="176" spans="4:4" x14ac:dyDescent="0.15">
      <c r="D176" s="141"/>
    </row>
    <row r="177" spans="4:4" x14ac:dyDescent="0.15">
      <c r="D177" s="141"/>
    </row>
    <row r="178" spans="4:4" x14ac:dyDescent="0.15">
      <c r="D178" s="141"/>
    </row>
    <row r="179" spans="4:4" x14ac:dyDescent="0.15">
      <c r="D179" s="141"/>
    </row>
    <row r="180" spans="4:4" x14ac:dyDescent="0.15">
      <c r="D180" s="141"/>
    </row>
    <row r="181" spans="4:4" x14ac:dyDescent="0.15">
      <c r="D181" s="141"/>
    </row>
    <row r="182" spans="4:4" x14ac:dyDescent="0.15">
      <c r="D182" s="141"/>
    </row>
    <row r="183" spans="4:4" x14ac:dyDescent="0.15">
      <c r="D183" s="141"/>
    </row>
    <row r="184" spans="4:4" x14ac:dyDescent="0.15">
      <c r="D184" s="141"/>
    </row>
    <row r="185" spans="4:4" x14ac:dyDescent="0.15">
      <c r="D185" s="141"/>
    </row>
    <row r="186" spans="4:4" x14ac:dyDescent="0.15">
      <c r="D186" s="141"/>
    </row>
    <row r="187" spans="4:4" x14ac:dyDescent="0.15">
      <c r="D187" s="141"/>
    </row>
    <row r="188" spans="4:4" x14ac:dyDescent="0.15">
      <c r="D188" s="141"/>
    </row>
    <row r="189" spans="4:4" x14ac:dyDescent="0.15">
      <c r="D189" s="141"/>
    </row>
    <row r="190" spans="4:4" x14ac:dyDescent="0.15">
      <c r="D190" s="141"/>
    </row>
    <row r="191" spans="4:4" x14ac:dyDescent="0.15">
      <c r="D191" s="141"/>
    </row>
    <row r="192" spans="4:4" x14ac:dyDescent="0.15">
      <c r="D192" s="141"/>
    </row>
    <row r="193" spans="4:4" x14ac:dyDescent="0.15">
      <c r="D193" s="141"/>
    </row>
    <row r="194" spans="4:4" x14ac:dyDescent="0.15">
      <c r="D194" s="141"/>
    </row>
    <row r="195" spans="4:4" x14ac:dyDescent="0.15">
      <c r="D195" s="141"/>
    </row>
    <row r="196" spans="4:4" x14ac:dyDescent="0.15">
      <c r="D196" s="141"/>
    </row>
    <row r="197" spans="4:4" x14ac:dyDescent="0.15">
      <c r="D197" s="141"/>
    </row>
    <row r="198" spans="4:4" x14ac:dyDescent="0.15">
      <c r="D198" s="141"/>
    </row>
    <row r="199" spans="4:4" x14ac:dyDescent="0.15">
      <c r="D199" s="141"/>
    </row>
    <row r="200" spans="4:4" x14ac:dyDescent="0.15">
      <c r="D200" s="141"/>
    </row>
    <row r="201" spans="4:4" x14ac:dyDescent="0.15">
      <c r="D201" s="141"/>
    </row>
    <row r="202" spans="4:4" x14ac:dyDescent="0.15">
      <c r="D202" s="141"/>
    </row>
    <row r="203" spans="4:4" x14ac:dyDescent="0.15">
      <c r="D203" s="141"/>
    </row>
    <row r="204" spans="4:4" x14ac:dyDescent="0.15">
      <c r="D204" s="141"/>
    </row>
    <row r="205" spans="4:4" x14ac:dyDescent="0.15">
      <c r="D205" s="141"/>
    </row>
    <row r="206" spans="4:4" x14ac:dyDescent="0.15">
      <c r="D206" s="141"/>
    </row>
    <row r="207" spans="4:4" x14ac:dyDescent="0.15">
      <c r="D207" s="141"/>
    </row>
    <row r="208" spans="4:4" x14ac:dyDescent="0.15">
      <c r="D208" s="141"/>
    </row>
    <row r="209" spans="4:4" x14ac:dyDescent="0.15">
      <c r="D209" s="141"/>
    </row>
    <row r="210" spans="4:4" x14ac:dyDescent="0.15">
      <c r="D210" s="141"/>
    </row>
    <row r="211" spans="4:4" x14ac:dyDescent="0.15">
      <c r="D211" s="141"/>
    </row>
    <row r="212" spans="4:4" x14ac:dyDescent="0.15">
      <c r="D212" s="141"/>
    </row>
    <row r="213" spans="4:4" x14ac:dyDescent="0.15">
      <c r="D213" s="141"/>
    </row>
    <row r="214" spans="4:4" x14ac:dyDescent="0.15">
      <c r="D214" s="141"/>
    </row>
    <row r="215" spans="4:4" x14ac:dyDescent="0.15">
      <c r="D215" s="141"/>
    </row>
    <row r="216" spans="4:4" x14ac:dyDescent="0.15">
      <c r="D216" s="141"/>
    </row>
    <row r="217" spans="4:4" x14ac:dyDescent="0.15">
      <c r="D217" s="141"/>
    </row>
    <row r="218" spans="4:4" x14ac:dyDescent="0.15">
      <c r="D218" s="141"/>
    </row>
    <row r="219" spans="4:4" x14ac:dyDescent="0.15">
      <c r="D219" s="141"/>
    </row>
    <row r="220" spans="4:4" x14ac:dyDescent="0.15">
      <c r="D220" s="141"/>
    </row>
    <row r="221" spans="4:4" x14ac:dyDescent="0.15">
      <c r="D221" s="141"/>
    </row>
    <row r="222" spans="4:4" x14ac:dyDescent="0.15">
      <c r="D222" s="141"/>
    </row>
    <row r="223" spans="4:4" x14ac:dyDescent="0.15">
      <c r="D223" s="141"/>
    </row>
    <row r="224" spans="4:4" x14ac:dyDescent="0.15">
      <c r="D224" s="141"/>
    </row>
    <row r="225" spans="4:4" x14ac:dyDescent="0.15">
      <c r="D225" s="141"/>
    </row>
    <row r="226" spans="4:4" x14ac:dyDescent="0.15">
      <c r="D226" s="141"/>
    </row>
    <row r="227" spans="4:4" x14ac:dyDescent="0.15">
      <c r="D227" s="141"/>
    </row>
    <row r="228" spans="4:4" x14ac:dyDescent="0.15">
      <c r="D228" s="141"/>
    </row>
    <row r="229" spans="4:4" x14ac:dyDescent="0.15">
      <c r="D229" s="141"/>
    </row>
    <row r="230" spans="4:4" x14ac:dyDescent="0.15">
      <c r="D230" s="141"/>
    </row>
    <row r="231" spans="4:4" x14ac:dyDescent="0.15">
      <c r="D231" s="141"/>
    </row>
    <row r="232" spans="4:4" x14ac:dyDescent="0.15">
      <c r="D232" s="141"/>
    </row>
    <row r="233" spans="4:4" x14ac:dyDescent="0.15">
      <c r="D233" s="141"/>
    </row>
    <row r="234" spans="4:4" x14ac:dyDescent="0.15">
      <c r="D234" s="141"/>
    </row>
    <row r="235" spans="4:4" x14ac:dyDescent="0.15">
      <c r="D235" s="141"/>
    </row>
    <row r="236" spans="4:4" x14ac:dyDescent="0.15">
      <c r="D236" s="141"/>
    </row>
    <row r="237" spans="4:4" x14ac:dyDescent="0.15">
      <c r="D237" s="141"/>
    </row>
    <row r="238" spans="4:4" x14ac:dyDescent="0.15">
      <c r="D238" s="141"/>
    </row>
    <row r="239" spans="4:4" x14ac:dyDescent="0.15">
      <c r="D239" s="141"/>
    </row>
    <row r="240" spans="4:4" x14ac:dyDescent="0.15">
      <c r="D240" s="141"/>
    </row>
    <row r="241" spans="4:4" x14ac:dyDescent="0.15">
      <c r="D241" s="141"/>
    </row>
    <row r="242" spans="4:4" x14ac:dyDescent="0.15">
      <c r="D242" s="141"/>
    </row>
    <row r="243" spans="4:4" x14ac:dyDescent="0.15">
      <c r="D243" s="141"/>
    </row>
    <row r="244" spans="4:4" x14ac:dyDescent="0.15">
      <c r="D244" s="141"/>
    </row>
    <row r="245" spans="4:4" x14ac:dyDescent="0.15">
      <c r="D245" s="141"/>
    </row>
    <row r="246" spans="4:4" x14ac:dyDescent="0.15">
      <c r="D246" s="141"/>
    </row>
    <row r="247" spans="4:4" x14ac:dyDescent="0.15">
      <c r="D247" s="141"/>
    </row>
    <row r="248" spans="4:4" x14ac:dyDescent="0.15">
      <c r="D248" s="141"/>
    </row>
    <row r="249" spans="4:4" x14ac:dyDescent="0.15">
      <c r="D249" s="141"/>
    </row>
    <row r="250" spans="4:4" x14ac:dyDescent="0.15">
      <c r="D250" s="141"/>
    </row>
    <row r="251" spans="4:4" x14ac:dyDescent="0.15">
      <c r="D251" s="141"/>
    </row>
    <row r="252" spans="4:4" x14ac:dyDescent="0.15">
      <c r="D252" s="141"/>
    </row>
    <row r="253" spans="4:4" x14ac:dyDescent="0.15">
      <c r="D253" s="141"/>
    </row>
    <row r="254" spans="4:4" x14ac:dyDescent="0.15">
      <c r="D254" s="141"/>
    </row>
    <row r="255" spans="4:4" x14ac:dyDescent="0.15">
      <c r="D255" s="141"/>
    </row>
    <row r="256" spans="4:4" x14ac:dyDescent="0.15">
      <c r="D256" s="141"/>
    </row>
    <row r="257" spans="4:4" x14ac:dyDescent="0.15">
      <c r="D257" s="141"/>
    </row>
    <row r="258" spans="4:4" x14ac:dyDescent="0.15">
      <c r="D258" s="141"/>
    </row>
    <row r="259" spans="4:4" x14ac:dyDescent="0.15">
      <c r="D259" s="141"/>
    </row>
    <row r="260" spans="4:4" x14ac:dyDescent="0.15">
      <c r="D260" s="141"/>
    </row>
    <row r="261" spans="4:4" x14ac:dyDescent="0.15">
      <c r="D261" s="141"/>
    </row>
    <row r="262" spans="4:4" x14ac:dyDescent="0.15">
      <c r="D262" s="141"/>
    </row>
    <row r="263" spans="4:4" x14ac:dyDescent="0.15">
      <c r="D263" s="141"/>
    </row>
    <row r="264" spans="4:4" x14ac:dyDescent="0.15">
      <c r="D264" s="141"/>
    </row>
    <row r="265" spans="4:4" x14ac:dyDescent="0.15">
      <c r="D265" s="141"/>
    </row>
    <row r="266" spans="4:4" x14ac:dyDescent="0.15">
      <c r="D266" s="141"/>
    </row>
    <row r="267" spans="4:4" x14ac:dyDescent="0.15">
      <c r="D267" s="141"/>
    </row>
    <row r="268" spans="4:4" x14ac:dyDescent="0.15">
      <c r="D268" s="141"/>
    </row>
    <row r="269" spans="4:4" x14ac:dyDescent="0.15">
      <c r="D269" s="141"/>
    </row>
    <row r="270" spans="4:4" x14ac:dyDescent="0.15">
      <c r="D270" s="141"/>
    </row>
    <row r="271" spans="4:4" x14ac:dyDescent="0.15">
      <c r="D271" s="141"/>
    </row>
    <row r="272" spans="4:4" x14ac:dyDescent="0.15">
      <c r="D272" s="141"/>
    </row>
    <row r="273" spans="4:4" x14ac:dyDescent="0.15">
      <c r="D273" s="141"/>
    </row>
    <row r="274" spans="4:4" x14ac:dyDescent="0.15">
      <c r="D274" s="141"/>
    </row>
    <row r="275" spans="4:4" x14ac:dyDescent="0.15">
      <c r="D275" s="141"/>
    </row>
    <row r="276" spans="4:4" x14ac:dyDescent="0.15">
      <c r="D276" s="141"/>
    </row>
    <row r="277" spans="4:4" x14ac:dyDescent="0.15">
      <c r="D277" s="141"/>
    </row>
    <row r="278" spans="4:4" x14ac:dyDescent="0.15">
      <c r="D278" s="141"/>
    </row>
    <row r="279" spans="4:4" x14ac:dyDescent="0.15">
      <c r="D279" s="141"/>
    </row>
    <row r="280" spans="4:4" x14ac:dyDescent="0.15">
      <c r="D280" s="141"/>
    </row>
    <row r="281" spans="4:4" x14ac:dyDescent="0.15">
      <c r="D281" s="141"/>
    </row>
    <row r="282" spans="4:4" x14ac:dyDescent="0.15">
      <c r="D282" s="141"/>
    </row>
    <row r="283" spans="4:4" x14ac:dyDescent="0.15">
      <c r="D283" s="141"/>
    </row>
    <row r="284" spans="4:4" x14ac:dyDescent="0.15">
      <c r="D284" s="141"/>
    </row>
    <row r="285" spans="4:4" x14ac:dyDescent="0.15">
      <c r="D285" s="141"/>
    </row>
    <row r="286" spans="4:4" x14ac:dyDescent="0.15">
      <c r="D286" s="141"/>
    </row>
    <row r="287" spans="4:4" x14ac:dyDescent="0.15">
      <c r="D287" s="141"/>
    </row>
    <row r="288" spans="4:4" x14ac:dyDescent="0.15">
      <c r="D288" s="141"/>
    </row>
    <row r="289" spans="4:4" x14ac:dyDescent="0.15">
      <c r="D289" s="141"/>
    </row>
    <row r="290" spans="4:4" x14ac:dyDescent="0.15">
      <c r="D290" s="141"/>
    </row>
    <row r="291" spans="4:4" x14ac:dyDescent="0.15">
      <c r="D291" s="141"/>
    </row>
    <row r="292" spans="4:4" x14ac:dyDescent="0.15">
      <c r="D292" s="141"/>
    </row>
    <row r="293" spans="4:4" x14ac:dyDescent="0.15">
      <c r="D293" s="141"/>
    </row>
    <row r="294" spans="4:4" x14ac:dyDescent="0.15">
      <c r="D294" s="141"/>
    </row>
    <row r="295" spans="4:4" x14ac:dyDescent="0.15">
      <c r="D295" s="141"/>
    </row>
    <row r="296" spans="4:4" x14ac:dyDescent="0.15">
      <c r="D296" s="141"/>
    </row>
    <row r="297" spans="4:4" x14ac:dyDescent="0.15">
      <c r="D297" s="141"/>
    </row>
    <row r="298" spans="4:4" x14ac:dyDescent="0.15">
      <c r="D298" s="141"/>
    </row>
    <row r="299" spans="4:4" x14ac:dyDescent="0.15">
      <c r="D299" s="141"/>
    </row>
    <row r="300" spans="4:4" x14ac:dyDescent="0.15">
      <c r="D300" s="141"/>
    </row>
    <row r="301" spans="4:4" x14ac:dyDescent="0.15">
      <c r="D301" s="141"/>
    </row>
    <row r="302" spans="4:4" x14ac:dyDescent="0.15">
      <c r="D302" s="141"/>
    </row>
    <row r="303" spans="4:4" x14ac:dyDescent="0.15">
      <c r="D303" s="141"/>
    </row>
    <row r="304" spans="4:4" x14ac:dyDescent="0.15">
      <c r="D304" s="141"/>
    </row>
    <row r="305" spans="4:4" x14ac:dyDescent="0.15">
      <c r="D305" s="141"/>
    </row>
    <row r="306" spans="4:4" x14ac:dyDescent="0.15">
      <c r="D306" s="141"/>
    </row>
    <row r="307" spans="4:4" x14ac:dyDescent="0.15">
      <c r="D307" s="141"/>
    </row>
    <row r="308" spans="4:4" x14ac:dyDescent="0.15">
      <c r="D308" s="141"/>
    </row>
    <row r="309" spans="4:4" x14ac:dyDescent="0.15">
      <c r="D309" s="141"/>
    </row>
    <row r="310" spans="4:4" x14ac:dyDescent="0.15">
      <c r="D310" s="141"/>
    </row>
    <row r="311" spans="4:4" x14ac:dyDescent="0.15">
      <c r="D311" s="141"/>
    </row>
    <row r="312" spans="4:4" x14ac:dyDescent="0.15">
      <c r="D312" s="141"/>
    </row>
    <row r="313" spans="4:4" x14ac:dyDescent="0.15">
      <c r="D313" s="141"/>
    </row>
    <row r="314" spans="4:4" x14ac:dyDescent="0.15">
      <c r="D314" s="141"/>
    </row>
    <row r="315" spans="4:4" x14ac:dyDescent="0.15">
      <c r="D315" s="141"/>
    </row>
    <row r="316" spans="4:4" x14ac:dyDescent="0.15">
      <c r="D316" s="141"/>
    </row>
    <row r="317" spans="4:4" x14ac:dyDescent="0.15">
      <c r="D317" s="141"/>
    </row>
    <row r="318" spans="4:4" x14ac:dyDescent="0.15">
      <c r="D318" s="141"/>
    </row>
    <row r="319" spans="4:4" x14ac:dyDescent="0.15">
      <c r="D319" s="141"/>
    </row>
    <row r="320" spans="4:4" x14ac:dyDescent="0.15">
      <c r="D320" s="141"/>
    </row>
    <row r="321" spans="4:4" x14ac:dyDescent="0.15">
      <c r="D321" s="141"/>
    </row>
    <row r="322" spans="4:4" x14ac:dyDescent="0.15">
      <c r="D322" s="141"/>
    </row>
    <row r="323" spans="4:4" x14ac:dyDescent="0.15">
      <c r="D323" s="141"/>
    </row>
    <row r="324" spans="4:4" x14ac:dyDescent="0.15">
      <c r="D324" s="141"/>
    </row>
    <row r="325" spans="4:4" x14ac:dyDescent="0.15">
      <c r="D325" s="141"/>
    </row>
    <row r="326" spans="4:4" x14ac:dyDescent="0.15">
      <c r="D326" s="141"/>
    </row>
    <row r="327" spans="4:4" x14ac:dyDescent="0.15">
      <c r="D327" s="141"/>
    </row>
    <row r="328" spans="4:4" x14ac:dyDescent="0.15">
      <c r="D328" s="141"/>
    </row>
    <row r="329" spans="4:4" x14ac:dyDescent="0.15">
      <c r="D329" s="141"/>
    </row>
    <row r="330" spans="4:4" x14ac:dyDescent="0.15">
      <c r="D330" s="141"/>
    </row>
    <row r="331" spans="4:4" x14ac:dyDescent="0.15">
      <c r="D331" s="141"/>
    </row>
    <row r="332" spans="4:4" x14ac:dyDescent="0.15">
      <c r="D332" s="141"/>
    </row>
    <row r="333" spans="4:4" x14ac:dyDescent="0.15">
      <c r="D333" s="141"/>
    </row>
    <row r="334" spans="4:4" x14ac:dyDescent="0.15">
      <c r="D334" s="141"/>
    </row>
    <row r="335" spans="4:4" x14ac:dyDescent="0.15">
      <c r="D335" s="141"/>
    </row>
    <row r="336" spans="4:4" x14ac:dyDescent="0.15">
      <c r="D336" s="141"/>
    </row>
    <row r="337" spans="4:4" x14ac:dyDescent="0.15">
      <c r="D337" s="141"/>
    </row>
    <row r="338" spans="4:4" x14ac:dyDescent="0.15">
      <c r="D338" s="141"/>
    </row>
    <row r="339" spans="4:4" x14ac:dyDescent="0.15">
      <c r="D339" s="141"/>
    </row>
    <row r="340" spans="4:4" x14ac:dyDescent="0.15">
      <c r="D340" s="141"/>
    </row>
    <row r="341" spans="4:4" x14ac:dyDescent="0.15">
      <c r="D341" s="141"/>
    </row>
    <row r="342" spans="4:4" x14ac:dyDescent="0.15">
      <c r="D342" s="141"/>
    </row>
    <row r="343" spans="4:4" x14ac:dyDescent="0.15">
      <c r="D343" s="141"/>
    </row>
    <row r="344" spans="4:4" x14ac:dyDescent="0.15">
      <c r="D344" s="141"/>
    </row>
    <row r="345" spans="4:4" x14ac:dyDescent="0.15">
      <c r="D345" s="141"/>
    </row>
    <row r="346" spans="4:4" x14ac:dyDescent="0.15">
      <c r="D346" s="141"/>
    </row>
    <row r="347" spans="4:4" x14ac:dyDescent="0.15">
      <c r="D347" s="141"/>
    </row>
    <row r="348" spans="4:4" x14ac:dyDescent="0.15">
      <c r="D348" s="141"/>
    </row>
    <row r="349" spans="4:4" x14ac:dyDescent="0.15">
      <c r="D349" s="141"/>
    </row>
    <row r="350" spans="4:4" x14ac:dyDescent="0.15">
      <c r="D350" s="141"/>
    </row>
    <row r="351" spans="4:4" x14ac:dyDescent="0.15">
      <c r="D351" s="141"/>
    </row>
    <row r="352" spans="4:4" x14ac:dyDescent="0.15">
      <c r="D352" s="141"/>
    </row>
    <row r="353" spans="4:4" x14ac:dyDescent="0.15">
      <c r="D353" s="141"/>
    </row>
    <row r="354" spans="4:4" x14ac:dyDescent="0.15">
      <c r="D354" s="141"/>
    </row>
    <row r="355" spans="4:4" x14ac:dyDescent="0.15">
      <c r="D355" s="141"/>
    </row>
    <row r="356" spans="4:4" x14ac:dyDescent="0.15">
      <c r="D356" s="141"/>
    </row>
    <row r="357" spans="4:4" x14ac:dyDescent="0.15">
      <c r="D357" s="141"/>
    </row>
    <row r="358" spans="4:4" x14ac:dyDescent="0.15">
      <c r="D358" s="141"/>
    </row>
    <row r="359" spans="4:4" x14ac:dyDescent="0.15">
      <c r="D359" s="141"/>
    </row>
    <row r="360" spans="4:4" x14ac:dyDescent="0.15">
      <c r="D360" s="141"/>
    </row>
    <row r="361" spans="4:4" x14ac:dyDescent="0.15">
      <c r="D361" s="141"/>
    </row>
    <row r="362" spans="4:4" x14ac:dyDescent="0.15">
      <c r="D362" s="141"/>
    </row>
    <row r="363" spans="4:4" x14ac:dyDescent="0.15">
      <c r="D363" s="141"/>
    </row>
    <row r="364" spans="4:4" x14ac:dyDescent="0.15">
      <c r="D364" s="141"/>
    </row>
    <row r="365" spans="4:4" x14ac:dyDescent="0.15">
      <c r="D365" s="141"/>
    </row>
    <row r="366" spans="4:4" x14ac:dyDescent="0.15">
      <c r="D366" s="141"/>
    </row>
    <row r="367" spans="4:4" x14ac:dyDescent="0.15">
      <c r="D367" s="141"/>
    </row>
    <row r="368" spans="4:4" x14ac:dyDescent="0.15">
      <c r="D368" s="141"/>
    </row>
    <row r="369" spans="4:4" x14ac:dyDescent="0.15">
      <c r="D369" s="141"/>
    </row>
    <row r="370" spans="4:4" x14ac:dyDescent="0.15">
      <c r="D370" s="141"/>
    </row>
    <row r="371" spans="4:4" x14ac:dyDescent="0.15">
      <c r="D371" s="141"/>
    </row>
    <row r="372" spans="4:4" x14ac:dyDescent="0.15">
      <c r="D372" s="141"/>
    </row>
    <row r="373" spans="4:4" x14ac:dyDescent="0.15">
      <c r="D373" s="141"/>
    </row>
    <row r="374" spans="4:4" x14ac:dyDescent="0.15">
      <c r="D374" s="141"/>
    </row>
    <row r="375" spans="4:4" x14ac:dyDescent="0.15">
      <c r="D375" s="141"/>
    </row>
    <row r="376" spans="4:4" x14ac:dyDescent="0.15">
      <c r="D376" s="141"/>
    </row>
    <row r="377" spans="4:4" x14ac:dyDescent="0.15">
      <c r="D377" s="141"/>
    </row>
    <row r="378" spans="4:4" x14ac:dyDescent="0.15">
      <c r="D378" s="141"/>
    </row>
    <row r="379" spans="4:4" x14ac:dyDescent="0.15">
      <c r="D379" s="141"/>
    </row>
    <row r="380" spans="4:4" x14ac:dyDescent="0.15">
      <c r="D380" s="141"/>
    </row>
    <row r="381" spans="4:4" x14ac:dyDescent="0.15">
      <c r="D381" s="141"/>
    </row>
    <row r="382" spans="4:4" x14ac:dyDescent="0.15">
      <c r="D382" s="141"/>
    </row>
    <row r="383" spans="4:4" x14ac:dyDescent="0.15">
      <c r="D383" s="141"/>
    </row>
    <row r="384" spans="4:4" x14ac:dyDescent="0.15">
      <c r="D384" s="141"/>
    </row>
    <row r="385" spans="4:4" x14ac:dyDescent="0.15">
      <c r="D385" s="141"/>
    </row>
    <row r="386" spans="4:4" x14ac:dyDescent="0.15">
      <c r="D386" s="141"/>
    </row>
    <row r="387" spans="4:4" x14ac:dyDescent="0.15">
      <c r="D387" s="141"/>
    </row>
    <row r="388" spans="4:4" x14ac:dyDescent="0.15">
      <c r="D388" s="141"/>
    </row>
    <row r="389" spans="4:4" x14ac:dyDescent="0.15">
      <c r="D389" s="141"/>
    </row>
    <row r="390" spans="4:4" x14ac:dyDescent="0.15">
      <c r="D390" s="141"/>
    </row>
    <row r="391" spans="4:4" x14ac:dyDescent="0.15">
      <c r="D391" s="141"/>
    </row>
    <row r="392" spans="4:4" x14ac:dyDescent="0.15">
      <c r="D392" s="141"/>
    </row>
    <row r="393" spans="4:4" x14ac:dyDescent="0.15">
      <c r="D393" s="141"/>
    </row>
    <row r="394" spans="4:4" x14ac:dyDescent="0.15">
      <c r="D394" s="141"/>
    </row>
    <row r="395" spans="4:4" x14ac:dyDescent="0.15">
      <c r="D395" s="141"/>
    </row>
    <row r="396" spans="4:4" x14ac:dyDescent="0.15">
      <c r="D396" s="141"/>
    </row>
    <row r="397" spans="4:4" x14ac:dyDescent="0.15">
      <c r="D397" s="141"/>
    </row>
    <row r="398" spans="4:4" x14ac:dyDescent="0.15">
      <c r="D398" s="141"/>
    </row>
    <row r="399" spans="4:4" x14ac:dyDescent="0.15">
      <c r="D399" s="141"/>
    </row>
    <row r="400" spans="4:4" x14ac:dyDescent="0.15">
      <c r="D400" s="141"/>
    </row>
    <row r="401" spans="4:4" x14ac:dyDescent="0.15">
      <c r="D401" s="141"/>
    </row>
    <row r="402" spans="4:4" x14ac:dyDescent="0.15">
      <c r="D402" s="141"/>
    </row>
    <row r="403" spans="4:4" x14ac:dyDescent="0.15">
      <c r="D403" s="141"/>
    </row>
    <row r="404" spans="4:4" x14ac:dyDescent="0.15">
      <c r="D404" s="141"/>
    </row>
    <row r="405" spans="4:4" x14ac:dyDescent="0.15">
      <c r="D405" s="141"/>
    </row>
    <row r="406" spans="4:4" x14ac:dyDescent="0.15">
      <c r="D406" s="141"/>
    </row>
    <row r="407" spans="4:4" x14ac:dyDescent="0.15">
      <c r="D407" s="141"/>
    </row>
    <row r="408" spans="4:4" x14ac:dyDescent="0.15">
      <c r="D408" s="141"/>
    </row>
    <row r="409" spans="4:4" x14ac:dyDescent="0.15">
      <c r="D409" s="141"/>
    </row>
    <row r="410" spans="4:4" x14ac:dyDescent="0.15">
      <c r="D410" s="141"/>
    </row>
    <row r="411" spans="4:4" x14ac:dyDescent="0.15">
      <c r="D411" s="141"/>
    </row>
    <row r="412" spans="4:4" x14ac:dyDescent="0.15">
      <c r="D412" s="141"/>
    </row>
    <row r="413" spans="4:4" x14ac:dyDescent="0.15">
      <c r="D413" s="141"/>
    </row>
    <row r="414" spans="4:4" x14ac:dyDescent="0.15">
      <c r="D414" s="141"/>
    </row>
    <row r="415" spans="4:4" x14ac:dyDescent="0.15">
      <c r="D415" s="141"/>
    </row>
    <row r="416" spans="4:4" x14ac:dyDescent="0.15">
      <c r="D416" s="141"/>
    </row>
    <row r="417" spans="4:4" x14ac:dyDescent="0.15">
      <c r="D417" s="141"/>
    </row>
    <row r="418" spans="4:4" x14ac:dyDescent="0.15">
      <c r="D418" s="141"/>
    </row>
    <row r="419" spans="4:4" x14ac:dyDescent="0.15">
      <c r="D419" s="141"/>
    </row>
    <row r="420" spans="4:4" x14ac:dyDescent="0.15">
      <c r="D420" s="141"/>
    </row>
    <row r="421" spans="4:4" x14ac:dyDescent="0.15">
      <c r="D421" s="141"/>
    </row>
    <row r="422" spans="4:4" x14ac:dyDescent="0.15">
      <c r="D422" s="141"/>
    </row>
    <row r="423" spans="4:4" x14ac:dyDescent="0.15">
      <c r="D423" s="141"/>
    </row>
    <row r="424" spans="4:4" x14ac:dyDescent="0.15">
      <c r="D424" s="141"/>
    </row>
    <row r="425" spans="4:4" x14ac:dyDescent="0.15">
      <c r="D425" s="141"/>
    </row>
    <row r="426" spans="4:4" x14ac:dyDescent="0.15">
      <c r="D426" s="141"/>
    </row>
    <row r="427" spans="4:4" x14ac:dyDescent="0.15">
      <c r="D427" s="141"/>
    </row>
    <row r="428" spans="4:4" x14ac:dyDescent="0.15">
      <c r="D428" s="141"/>
    </row>
    <row r="429" spans="4:4" x14ac:dyDescent="0.15">
      <c r="D429" s="141"/>
    </row>
    <row r="430" spans="4:4" x14ac:dyDescent="0.15">
      <c r="D430" s="141"/>
    </row>
    <row r="431" spans="4:4" x14ac:dyDescent="0.15">
      <c r="D431" s="141"/>
    </row>
    <row r="432" spans="4:4" x14ac:dyDescent="0.15">
      <c r="D432" s="141"/>
    </row>
    <row r="433" spans="4:4" x14ac:dyDescent="0.15">
      <c r="D433" s="141"/>
    </row>
    <row r="434" spans="4:4" x14ac:dyDescent="0.15">
      <c r="D434" s="141"/>
    </row>
    <row r="435" spans="4:4" x14ac:dyDescent="0.15">
      <c r="D435" s="141"/>
    </row>
    <row r="436" spans="4:4" x14ac:dyDescent="0.15">
      <c r="D436" s="141"/>
    </row>
    <row r="437" spans="4:4" x14ac:dyDescent="0.15">
      <c r="D437" s="141"/>
    </row>
    <row r="438" spans="4:4" x14ac:dyDescent="0.15">
      <c r="D438" s="141"/>
    </row>
    <row r="439" spans="4:4" x14ac:dyDescent="0.15">
      <c r="D439" s="141"/>
    </row>
    <row r="440" spans="4:4" x14ac:dyDescent="0.15">
      <c r="D440" s="141"/>
    </row>
    <row r="441" spans="4:4" x14ac:dyDescent="0.15">
      <c r="D441" s="141"/>
    </row>
    <row r="442" spans="4:4" x14ac:dyDescent="0.15">
      <c r="D442" s="141"/>
    </row>
    <row r="443" spans="4:4" x14ac:dyDescent="0.15">
      <c r="D443" s="141"/>
    </row>
    <row r="444" spans="4:4" x14ac:dyDescent="0.15">
      <c r="D444" s="141"/>
    </row>
    <row r="445" spans="4:4" x14ac:dyDescent="0.15">
      <c r="D445" s="141"/>
    </row>
    <row r="446" spans="4:4" x14ac:dyDescent="0.15">
      <c r="D446" s="141"/>
    </row>
    <row r="447" spans="4:4" x14ac:dyDescent="0.15">
      <c r="D447" s="141"/>
    </row>
    <row r="448" spans="4:4" x14ac:dyDescent="0.15">
      <c r="D448" s="141"/>
    </row>
    <row r="449" spans="4:4" x14ac:dyDescent="0.15">
      <c r="D449" s="141"/>
    </row>
    <row r="450" spans="4:4" x14ac:dyDescent="0.15">
      <c r="D450" s="141"/>
    </row>
    <row r="451" spans="4:4" x14ac:dyDescent="0.15">
      <c r="D451" s="141"/>
    </row>
    <row r="452" spans="4:4" x14ac:dyDescent="0.15">
      <c r="D452" s="141"/>
    </row>
    <row r="453" spans="4:4" x14ac:dyDescent="0.15">
      <c r="D453" s="141"/>
    </row>
    <row r="454" spans="4:4" x14ac:dyDescent="0.15">
      <c r="D454" s="141"/>
    </row>
    <row r="455" spans="4:4" x14ac:dyDescent="0.15">
      <c r="D455" s="141"/>
    </row>
    <row r="456" spans="4:4" x14ac:dyDescent="0.15">
      <c r="D456" s="141"/>
    </row>
    <row r="457" spans="4:4" x14ac:dyDescent="0.15">
      <c r="D457" s="141"/>
    </row>
    <row r="458" spans="4:4" x14ac:dyDescent="0.15">
      <c r="D458" s="141"/>
    </row>
    <row r="459" spans="4:4" x14ac:dyDescent="0.15">
      <c r="D459" s="141"/>
    </row>
    <row r="460" spans="4:4" x14ac:dyDescent="0.15">
      <c r="D460" s="141"/>
    </row>
    <row r="461" spans="4:4" x14ac:dyDescent="0.15">
      <c r="D461" s="141"/>
    </row>
    <row r="462" spans="4:4" x14ac:dyDescent="0.15">
      <c r="D462" s="141"/>
    </row>
    <row r="463" spans="4:4" x14ac:dyDescent="0.15">
      <c r="D463" s="141"/>
    </row>
    <row r="464" spans="4:4" x14ac:dyDescent="0.15">
      <c r="D464" s="141"/>
    </row>
    <row r="465" spans="4:4" x14ac:dyDescent="0.15">
      <c r="D465" s="141"/>
    </row>
    <row r="466" spans="4:4" x14ac:dyDescent="0.15">
      <c r="D466" s="141"/>
    </row>
    <row r="467" spans="4:4" x14ac:dyDescent="0.15">
      <c r="D467" s="141"/>
    </row>
    <row r="468" spans="4:4" x14ac:dyDescent="0.15">
      <c r="D468" s="141"/>
    </row>
    <row r="469" spans="4:4" x14ac:dyDescent="0.15">
      <c r="D469" s="141"/>
    </row>
    <row r="470" spans="4:4" x14ac:dyDescent="0.15">
      <c r="D470" s="141"/>
    </row>
    <row r="471" spans="4:4" x14ac:dyDescent="0.15">
      <c r="D471" s="141"/>
    </row>
    <row r="472" spans="4:4" x14ac:dyDescent="0.15">
      <c r="D472" s="141"/>
    </row>
    <row r="473" spans="4:4" x14ac:dyDescent="0.15">
      <c r="D473" s="141"/>
    </row>
    <row r="474" spans="4:4" x14ac:dyDescent="0.15">
      <c r="D474" s="141"/>
    </row>
    <row r="475" spans="4:4" x14ac:dyDescent="0.15">
      <c r="D475" s="141"/>
    </row>
    <row r="476" spans="4:4" x14ac:dyDescent="0.15">
      <c r="D476" s="141"/>
    </row>
    <row r="477" spans="4:4" x14ac:dyDescent="0.15">
      <c r="D477" s="141"/>
    </row>
    <row r="478" spans="4:4" x14ac:dyDescent="0.15">
      <c r="D478" s="141"/>
    </row>
    <row r="479" spans="4:4" x14ac:dyDescent="0.15">
      <c r="D479" s="141"/>
    </row>
    <row r="480" spans="4:4" x14ac:dyDescent="0.15">
      <c r="D480" s="141"/>
    </row>
    <row r="481" spans="4:4" x14ac:dyDescent="0.15">
      <c r="D481" s="141"/>
    </row>
    <row r="482" spans="4:4" x14ac:dyDescent="0.15">
      <c r="D482" s="141"/>
    </row>
    <row r="483" spans="4:4" x14ac:dyDescent="0.15">
      <c r="D483" s="141"/>
    </row>
    <row r="484" spans="4:4" x14ac:dyDescent="0.15">
      <c r="D484" s="141"/>
    </row>
    <row r="485" spans="4:4" x14ac:dyDescent="0.15">
      <c r="D485" s="141"/>
    </row>
    <row r="486" spans="4:4" x14ac:dyDescent="0.15">
      <c r="D486" s="141"/>
    </row>
    <row r="487" spans="4:4" x14ac:dyDescent="0.15">
      <c r="D487" s="141"/>
    </row>
    <row r="488" spans="4:4" x14ac:dyDescent="0.15">
      <c r="D488" s="141"/>
    </row>
    <row r="489" spans="4:4" x14ac:dyDescent="0.15">
      <c r="D489" s="141"/>
    </row>
    <row r="490" spans="4:4" x14ac:dyDescent="0.15">
      <c r="D490" s="141"/>
    </row>
    <row r="491" spans="4:4" x14ac:dyDescent="0.15">
      <c r="D491" s="141"/>
    </row>
    <row r="492" spans="4:4" x14ac:dyDescent="0.15">
      <c r="D492" s="141"/>
    </row>
    <row r="493" spans="4:4" x14ac:dyDescent="0.15">
      <c r="D493" s="141"/>
    </row>
    <row r="494" spans="4:4" x14ac:dyDescent="0.15">
      <c r="D494" s="141"/>
    </row>
    <row r="495" spans="4:4" x14ac:dyDescent="0.15">
      <c r="D495" s="141"/>
    </row>
    <row r="496" spans="4:4" x14ac:dyDescent="0.15">
      <c r="D496" s="141"/>
    </row>
    <row r="497" spans="4:4" x14ac:dyDescent="0.15">
      <c r="D497" s="141"/>
    </row>
    <row r="498" spans="4:4" x14ac:dyDescent="0.15">
      <c r="D498" s="141"/>
    </row>
    <row r="499" spans="4:4" x14ac:dyDescent="0.15">
      <c r="D499" s="141"/>
    </row>
    <row r="500" spans="4:4" x14ac:dyDescent="0.15">
      <c r="D500" s="141"/>
    </row>
    <row r="501" spans="4:4" x14ac:dyDescent="0.15">
      <c r="D501" s="141"/>
    </row>
    <row r="502" spans="4:4" x14ac:dyDescent="0.15">
      <c r="D502" s="141"/>
    </row>
    <row r="503" spans="4:4" x14ac:dyDescent="0.15">
      <c r="D503" s="141"/>
    </row>
    <row r="504" spans="4:4" x14ac:dyDescent="0.15">
      <c r="D504" s="141"/>
    </row>
    <row r="505" spans="4:4" x14ac:dyDescent="0.15">
      <c r="D505" s="141"/>
    </row>
    <row r="506" spans="4:4" x14ac:dyDescent="0.15">
      <c r="D506" s="141"/>
    </row>
    <row r="507" spans="4:4" x14ac:dyDescent="0.15">
      <c r="D507" s="141"/>
    </row>
    <row r="508" spans="4:4" x14ac:dyDescent="0.15">
      <c r="D508" s="141"/>
    </row>
    <row r="509" spans="4:4" x14ac:dyDescent="0.15">
      <c r="D509" s="141"/>
    </row>
    <row r="510" spans="4:4" x14ac:dyDescent="0.15">
      <c r="D510" s="141"/>
    </row>
    <row r="511" spans="4:4" x14ac:dyDescent="0.15">
      <c r="D511" s="141"/>
    </row>
    <row r="512" spans="4:4" x14ac:dyDescent="0.15">
      <c r="D512" s="141"/>
    </row>
    <row r="513" spans="4:4" x14ac:dyDescent="0.15">
      <c r="D513" s="141"/>
    </row>
    <row r="514" spans="4:4" x14ac:dyDescent="0.15">
      <c r="D514" s="141"/>
    </row>
    <row r="515" spans="4:4" x14ac:dyDescent="0.15">
      <c r="D515" s="141"/>
    </row>
    <row r="516" spans="4:4" x14ac:dyDescent="0.15">
      <c r="D516" s="141"/>
    </row>
    <row r="517" spans="4:4" x14ac:dyDescent="0.15">
      <c r="D517" s="141"/>
    </row>
    <row r="518" spans="4:4" x14ac:dyDescent="0.15">
      <c r="D518" s="141"/>
    </row>
    <row r="519" spans="4:4" x14ac:dyDescent="0.15">
      <c r="D519" s="141"/>
    </row>
    <row r="520" spans="4:4" x14ac:dyDescent="0.15">
      <c r="D520" s="141"/>
    </row>
    <row r="521" spans="4:4" x14ac:dyDescent="0.15">
      <c r="D521" s="141"/>
    </row>
    <row r="522" spans="4:4" x14ac:dyDescent="0.15">
      <c r="D522" s="141"/>
    </row>
    <row r="523" spans="4:4" x14ac:dyDescent="0.15">
      <c r="D523" s="141"/>
    </row>
    <row r="524" spans="4:4" x14ac:dyDescent="0.15">
      <c r="D524" s="141"/>
    </row>
    <row r="525" spans="4:4" x14ac:dyDescent="0.15">
      <c r="D525" s="141"/>
    </row>
    <row r="526" spans="4:4" x14ac:dyDescent="0.15">
      <c r="D526" s="141"/>
    </row>
    <row r="527" spans="4:4" x14ac:dyDescent="0.15">
      <c r="D527" s="141"/>
    </row>
    <row r="528" spans="4:4" x14ac:dyDescent="0.15">
      <c r="D528" s="141"/>
    </row>
    <row r="529" spans="4:4" x14ac:dyDescent="0.15">
      <c r="D529" s="141"/>
    </row>
    <row r="530" spans="4:4" x14ac:dyDescent="0.15">
      <c r="D530" s="141"/>
    </row>
    <row r="531" spans="4:4" x14ac:dyDescent="0.15">
      <c r="D531" s="141"/>
    </row>
    <row r="532" spans="4:4" x14ac:dyDescent="0.15">
      <c r="D532" s="141"/>
    </row>
    <row r="533" spans="4:4" x14ac:dyDescent="0.15">
      <c r="D533" s="141"/>
    </row>
    <row r="534" spans="4:4" x14ac:dyDescent="0.15">
      <c r="D534" s="141"/>
    </row>
    <row r="535" spans="4:4" x14ac:dyDescent="0.15">
      <c r="D535" s="141"/>
    </row>
    <row r="536" spans="4:4" x14ac:dyDescent="0.15">
      <c r="D536" s="141"/>
    </row>
    <row r="537" spans="4:4" x14ac:dyDescent="0.15">
      <c r="D537" s="141"/>
    </row>
    <row r="538" spans="4:4" x14ac:dyDescent="0.15">
      <c r="D538" s="141"/>
    </row>
    <row r="539" spans="4:4" x14ac:dyDescent="0.15">
      <c r="D539" s="141"/>
    </row>
    <row r="540" spans="4:4" x14ac:dyDescent="0.15">
      <c r="D540" s="141"/>
    </row>
    <row r="541" spans="4:4" x14ac:dyDescent="0.15">
      <c r="D541" s="141"/>
    </row>
    <row r="542" spans="4:4" x14ac:dyDescent="0.15">
      <c r="D542" s="141"/>
    </row>
    <row r="543" spans="4:4" x14ac:dyDescent="0.15">
      <c r="D543" s="141"/>
    </row>
    <row r="544" spans="4:4" x14ac:dyDescent="0.15">
      <c r="D544" s="141"/>
    </row>
    <row r="545" spans="4:4" x14ac:dyDescent="0.15">
      <c r="D545" s="141"/>
    </row>
    <row r="546" spans="4:4" x14ac:dyDescent="0.15">
      <c r="D546" s="141"/>
    </row>
    <row r="547" spans="4:4" x14ac:dyDescent="0.15">
      <c r="D547" s="141"/>
    </row>
    <row r="548" spans="4:4" x14ac:dyDescent="0.15">
      <c r="D548" s="141"/>
    </row>
    <row r="549" spans="4:4" x14ac:dyDescent="0.15">
      <c r="D549" s="141"/>
    </row>
    <row r="550" spans="4:4" x14ac:dyDescent="0.15">
      <c r="D550" s="141"/>
    </row>
    <row r="551" spans="4:4" x14ac:dyDescent="0.15">
      <c r="D551" s="141"/>
    </row>
    <row r="552" spans="4:4" x14ac:dyDescent="0.15">
      <c r="D552" s="141"/>
    </row>
    <row r="553" spans="4:4" x14ac:dyDescent="0.15">
      <c r="D553" s="141"/>
    </row>
    <row r="554" spans="4:4" x14ac:dyDescent="0.15">
      <c r="D554" s="141"/>
    </row>
    <row r="555" spans="4:4" x14ac:dyDescent="0.15">
      <c r="D555" s="141"/>
    </row>
    <row r="556" spans="4:4" x14ac:dyDescent="0.15">
      <c r="D556" s="141"/>
    </row>
    <row r="557" spans="4:4" x14ac:dyDescent="0.15">
      <c r="D557" s="141"/>
    </row>
    <row r="558" spans="4:4" x14ac:dyDescent="0.15">
      <c r="D558" s="141"/>
    </row>
    <row r="559" spans="4:4" x14ac:dyDescent="0.15">
      <c r="D559" s="141"/>
    </row>
    <row r="560" spans="4:4" x14ac:dyDescent="0.15">
      <c r="D560" s="141"/>
    </row>
    <row r="561" spans="4:4" x14ac:dyDescent="0.15">
      <c r="D561" s="141"/>
    </row>
    <row r="562" spans="4:4" x14ac:dyDescent="0.15">
      <c r="D562" s="141"/>
    </row>
    <row r="563" spans="4:4" x14ac:dyDescent="0.15">
      <c r="D563" s="141"/>
    </row>
    <row r="564" spans="4:4" x14ac:dyDescent="0.15">
      <c r="D564" s="141"/>
    </row>
    <row r="565" spans="4:4" x14ac:dyDescent="0.15">
      <c r="D565" s="141"/>
    </row>
    <row r="566" spans="4:4" x14ac:dyDescent="0.15">
      <c r="D566" s="141"/>
    </row>
    <row r="567" spans="4:4" x14ac:dyDescent="0.15">
      <c r="D567" s="141"/>
    </row>
    <row r="568" spans="4:4" x14ac:dyDescent="0.15">
      <c r="D568" s="141"/>
    </row>
    <row r="569" spans="4:4" x14ac:dyDescent="0.15">
      <c r="D569" s="141"/>
    </row>
    <row r="570" spans="4:4" x14ac:dyDescent="0.15">
      <c r="D570" s="141"/>
    </row>
    <row r="571" spans="4:4" x14ac:dyDescent="0.15">
      <c r="D571" s="141"/>
    </row>
    <row r="572" spans="4:4" x14ac:dyDescent="0.15">
      <c r="D572" s="141"/>
    </row>
    <row r="573" spans="4:4" x14ac:dyDescent="0.15">
      <c r="D573" s="141"/>
    </row>
    <row r="574" spans="4:4" x14ac:dyDescent="0.15">
      <c r="D574" s="141"/>
    </row>
    <row r="575" spans="4:4" x14ac:dyDescent="0.15">
      <c r="D575" s="141"/>
    </row>
    <row r="576" spans="4:4" x14ac:dyDescent="0.15">
      <c r="D576" s="141"/>
    </row>
    <row r="577" spans="4:4" x14ac:dyDescent="0.15">
      <c r="D577" s="141"/>
    </row>
    <row r="578" spans="4:4" x14ac:dyDescent="0.15">
      <c r="D578" s="141"/>
    </row>
    <row r="579" spans="4:4" x14ac:dyDescent="0.15">
      <c r="D579" s="141"/>
    </row>
    <row r="580" spans="4:4" x14ac:dyDescent="0.15">
      <c r="D580" s="141"/>
    </row>
    <row r="581" spans="4:4" x14ac:dyDescent="0.15">
      <c r="D581" s="141"/>
    </row>
    <row r="582" spans="4:4" x14ac:dyDescent="0.15">
      <c r="D582" s="141"/>
    </row>
    <row r="583" spans="4:4" x14ac:dyDescent="0.15">
      <c r="D583" s="141"/>
    </row>
    <row r="584" spans="4:4" x14ac:dyDescent="0.15">
      <c r="D584" s="141"/>
    </row>
    <row r="585" spans="4:4" x14ac:dyDescent="0.15">
      <c r="D585" s="141"/>
    </row>
    <row r="586" spans="4:4" x14ac:dyDescent="0.15">
      <c r="D586" s="141"/>
    </row>
    <row r="587" spans="4:4" x14ac:dyDescent="0.15">
      <c r="D587" s="141"/>
    </row>
    <row r="588" spans="4:4" x14ac:dyDescent="0.15">
      <c r="D588" s="141"/>
    </row>
    <row r="589" spans="4:4" x14ac:dyDescent="0.15">
      <c r="D589" s="141"/>
    </row>
    <row r="590" spans="4:4" x14ac:dyDescent="0.15">
      <c r="D590" s="141"/>
    </row>
    <row r="591" spans="4:4" x14ac:dyDescent="0.15">
      <c r="D591" s="141"/>
    </row>
    <row r="592" spans="4:4" x14ac:dyDescent="0.15">
      <c r="D592" s="141"/>
    </row>
    <row r="593" spans="4:4" x14ac:dyDescent="0.15">
      <c r="D593" s="141"/>
    </row>
    <row r="594" spans="4:4" x14ac:dyDescent="0.15">
      <c r="D594" s="141"/>
    </row>
    <row r="595" spans="4:4" x14ac:dyDescent="0.15">
      <c r="D595" s="141"/>
    </row>
    <row r="596" spans="4:4" x14ac:dyDescent="0.15">
      <c r="D596" s="141"/>
    </row>
    <row r="597" spans="4:4" x14ac:dyDescent="0.15">
      <c r="D597" s="141"/>
    </row>
    <row r="598" spans="4:4" x14ac:dyDescent="0.15">
      <c r="D598" s="141"/>
    </row>
    <row r="599" spans="4:4" x14ac:dyDescent="0.15">
      <c r="D599" s="141"/>
    </row>
    <row r="600" spans="4:4" x14ac:dyDescent="0.15">
      <c r="D600" s="141"/>
    </row>
    <row r="601" spans="4:4" x14ac:dyDescent="0.15">
      <c r="D601" s="141"/>
    </row>
    <row r="602" spans="4:4" x14ac:dyDescent="0.15">
      <c r="D602" s="141"/>
    </row>
    <row r="603" spans="4:4" x14ac:dyDescent="0.15">
      <c r="D603" s="141"/>
    </row>
    <row r="604" spans="4:4" x14ac:dyDescent="0.15">
      <c r="D604" s="141"/>
    </row>
    <row r="605" spans="4:4" x14ac:dyDescent="0.15">
      <c r="D605" s="141"/>
    </row>
    <row r="606" spans="4:4" x14ac:dyDescent="0.15">
      <c r="D606" s="141"/>
    </row>
    <row r="607" spans="4:4" x14ac:dyDescent="0.15">
      <c r="D607" s="141"/>
    </row>
    <row r="608" spans="4:4" x14ac:dyDescent="0.15">
      <c r="D608" s="141"/>
    </row>
    <row r="609" spans="4:4" x14ac:dyDescent="0.15">
      <c r="D609" s="141"/>
    </row>
    <row r="610" spans="4:4" x14ac:dyDescent="0.15">
      <c r="D610" s="141"/>
    </row>
    <row r="611" spans="4:4" x14ac:dyDescent="0.15">
      <c r="D611" s="141"/>
    </row>
    <row r="612" spans="4:4" x14ac:dyDescent="0.15">
      <c r="D612" s="141"/>
    </row>
    <row r="613" spans="4:4" x14ac:dyDescent="0.15">
      <c r="D613" s="141"/>
    </row>
    <row r="614" spans="4:4" x14ac:dyDescent="0.15">
      <c r="D614" s="141"/>
    </row>
    <row r="615" spans="4:4" x14ac:dyDescent="0.15">
      <c r="D615" s="141"/>
    </row>
    <row r="616" spans="4:4" x14ac:dyDescent="0.15">
      <c r="D616" s="141"/>
    </row>
    <row r="617" spans="4:4" x14ac:dyDescent="0.15">
      <c r="D617" s="141"/>
    </row>
    <row r="618" spans="4:4" x14ac:dyDescent="0.15">
      <c r="D618" s="141"/>
    </row>
    <row r="619" spans="4:4" x14ac:dyDescent="0.15">
      <c r="D619" s="141"/>
    </row>
    <row r="620" spans="4:4" x14ac:dyDescent="0.15">
      <c r="D620" s="141"/>
    </row>
    <row r="621" spans="4:4" x14ac:dyDescent="0.15">
      <c r="D621" s="141"/>
    </row>
    <row r="622" spans="4:4" x14ac:dyDescent="0.15">
      <c r="D622" s="141"/>
    </row>
    <row r="623" spans="4:4" x14ac:dyDescent="0.15">
      <c r="D623" s="141"/>
    </row>
    <row r="624" spans="4:4" x14ac:dyDescent="0.15">
      <c r="D624" s="141"/>
    </row>
    <row r="625" spans="4:4" x14ac:dyDescent="0.15">
      <c r="D625" s="141"/>
    </row>
    <row r="626" spans="4:4" x14ac:dyDescent="0.15">
      <c r="D626" s="141"/>
    </row>
    <row r="627" spans="4:4" x14ac:dyDescent="0.15">
      <c r="D627" s="141"/>
    </row>
    <row r="628" spans="4:4" x14ac:dyDescent="0.15">
      <c r="D628" s="141"/>
    </row>
    <row r="629" spans="4:4" x14ac:dyDescent="0.15">
      <c r="D629" s="141"/>
    </row>
    <row r="630" spans="4:4" x14ac:dyDescent="0.15">
      <c r="D630" s="141"/>
    </row>
    <row r="631" spans="4:4" x14ac:dyDescent="0.15">
      <c r="D631" s="141"/>
    </row>
    <row r="632" spans="4:4" x14ac:dyDescent="0.15">
      <c r="D632" s="141"/>
    </row>
    <row r="633" spans="4:4" x14ac:dyDescent="0.15">
      <c r="D633" s="141"/>
    </row>
    <row r="634" spans="4:4" x14ac:dyDescent="0.15">
      <c r="D634" s="141"/>
    </row>
    <row r="635" spans="4:4" x14ac:dyDescent="0.15">
      <c r="D635" s="141"/>
    </row>
    <row r="636" spans="4:4" x14ac:dyDescent="0.15">
      <c r="D636" s="141"/>
    </row>
    <row r="637" spans="4:4" x14ac:dyDescent="0.15">
      <c r="D637" s="141"/>
    </row>
    <row r="638" spans="4:4" x14ac:dyDescent="0.15">
      <c r="D638" s="141"/>
    </row>
    <row r="639" spans="4:4" x14ac:dyDescent="0.15">
      <c r="D639" s="141"/>
    </row>
    <row r="640" spans="4:4" x14ac:dyDescent="0.15">
      <c r="D640" s="141"/>
    </row>
    <row r="641" spans="4:4" x14ac:dyDescent="0.15">
      <c r="D641" s="141"/>
    </row>
    <row r="642" spans="4:4" x14ac:dyDescent="0.15">
      <c r="D642" s="141"/>
    </row>
    <row r="643" spans="4:4" x14ac:dyDescent="0.15">
      <c r="D643" s="141"/>
    </row>
    <row r="644" spans="4:4" x14ac:dyDescent="0.15">
      <c r="D644" s="141"/>
    </row>
    <row r="645" spans="4:4" x14ac:dyDescent="0.15">
      <c r="D645" s="141"/>
    </row>
    <row r="646" spans="4:4" x14ac:dyDescent="0.15">
      <c r="D646" s="141"/>
    </row>
    <row r="647" spans="4:4" x14ac:dyDescent="0.15">
      <c r="D647" s="141"/>
    </row>
    <row r="648" spans="4:4" x14ac:dyDescent="0.15">
      <c r="D648" s="141"/>
    </row>
    <row r="649" spans="4:4" x14ac:dyDescent="0.15">
      <c r="D649" s="141"/>
    </row>
    <row r="650" spans="4:4" x14ac:dyDescent="0.15">
      <c r="D650" s="141"/>
    </row>
    <row r="651" spans="4:4" x14ac:dyDescent="0.15">
      <c r="D651" s="141"/>
    </row>
    <row r="652" spans="4:4" x14ac:dyDescent="0.15">
      <c r="D652" s="141"/>
    </row>
    <row r="653" spans="4:4" x14ac:dyDescent="0.15">
      <c r="D653" s="141"/>
    </row>
    <row r="654" spans="4:4" x14ac:dyDescent="0.15">
      <c r="D654" s="141"/>
    </row>
    <row r="655" spans="4:4" x14ac:dyDescent="0.15">
      <c r="D655" s="141"/>
    </row>
    <row r="656" spans="4:4" x14ac:dyDescent="0.15">
      <c r="D656" s="141"/>
    </row>
    <row r="657" spans="4:4" x14ac:dyDescent="0.15">
      <c r="D657" s="141"/>
    </row>
    <row r="658" spans="4:4" x14ac:dyDescent="0.15">
      <c r="D658" s="141"/>
    </row>
    <row r="659" spans="4:4" x14ac:dyDescent="0.15">
      <c r="D659" s="141"/>
    </row>
    <row r="660" spans="4:4" x14ac:dyDescent="0.15">
      <c r="D660" s="141"/>
    </row>
    <row r="661" spans="4:4" x14ac:dyDescent="0.15">
      <c r="D661" s="141"/>
    </row>
    <row r="662" spans="4:4" x14ac:dyDescent="0.15">
      <c r="D662" s="141"/>
    </row>
    <row r="663" spans="4:4" x14ac:dyDescent="0.15">
      <c r="D663" s="141"/>
    </row>
    <row r="664" spans="4:4" x14ac:dyDescent="0.15">
      <c r="D664" s="141"/>
    </row>
    <row r="665" spans="4:4" x14ac:dyDescent="0.15">
      <c r="D665" s="141"/>
    </row>
    <row r="666" spans="4:4" x14ac:dyDescent="0.15">
      <c r="D666" s="141"/>
    </row>
    <row r="667" spans="4:4" x14ac:dyDescent="0.15">
      <c r="D667" s="141"/>
    </row>
    <row r="668" spans="4:4" x14ac:dyDescent="0.15">
      <c r="D668" s="141"/>
    </row>
    <row r="669" spans="4:4" x14ac:dyDescent="0.15">
      <c r="D669" s="141"/>
    </row>
    <row r="670" spans="4:4" x14ac:dyDescent="0.15">
      <c r="D670" s="141"/>
    </row>
    <row r="671" spans="4:4" x14ac:dyDescent="0.15">
      <c r="D671" s="141"/>
    </row>
    <row r="672" spans="4:4" x14ac:dyDescent="0.15">
      <c r="D672" s="141"/>
    </row>
    <row r="673" spans="4:4" x14ac:dyDescent="0.15">
      <c r="D673" s="141"/>
    </row>
    <row r="674" spans="4:4" x14ac:dyDescent="0.15">
      <c r="D674" s="141"/>
    </row>
    <row r="675" spans="4:4" x14ac:dyDescent="0.15">
      <c r="D675" s="141"/>
    </row>
    <row r="676" spans="4:4" x14ac:dyDescent="0.15">
      <c r="D676" s="141"/>
    </row>
    <row r="677" spans="4:4" x14ac:dyDescent="0.15">
      <c r="D677" s="141"/>
    </row>
    <row r="678" spans="4:4" x14ac:dyDescent="0.15">
      <c r="D678" s="141"/>
    </row>
    <row r="679" spans="4:4" x14ac:dyDescent="0.15">
      <c r="D679" s="141"/>
    </row>
    <row r="680" spans="4:4" x14ac:dyDescent="0.15">
      <c r="D680" s="141"/>
    </row>
    <row r="681" spans="4:4" x14ac:dyDescent="0.15">
      <c r="D681" s="141"/>
    </row>
    <row r="682" spans="4:4" x14ac:dyDescent="0.15">
      <c r="D682" s="141"/>
    </row>
    <row r="683" spans="4:4" x14ac:dyDescent="0.15">
      <c r="D683" s="141"/>
    </row>
    <row r="684" spans="4:4" x14ac:dyDescent="0.15">
      <c r="D684" s="141"/>
    </row>
    <row r="685" spans="4:4" x14ac:dyDescent="0.15">
      <c r="D685" s="141"/>
    </row>
    <row r="686" spans="4:4" x14ac:dyDescent="0.15">
      <c r="D686" s="141"/>
    </row>
    <row r="687" spans="4:4" x14ac:dyDescent="0.15">
      <c r="D687" s="141"/>
    </row>
    <row r="688" spans="4:4" x14ac:dyDescent="0.15">
      <c r="D688" s="141"/>
    </row>
    <row r="689" spans="4:4" x14ac:dyDescent="0.15">
      <c r="D689" s="141"/>
    </row>
    <row r="690" spans="4:4" x14ac:dyDescent="0.15">
      <c r="D690" s="141"/>
    </row>
    <row r="691" spans="4:4" x14ac:dyDescent="0.15">
      <c r="D691" s="141"/>
    </row>
    <row r="692" spans="4:4" x14ac:dyDescent="0.15">
      <c r="D692" s="141"/>
    </row>
    <row r="693" spans="4:4" x14ac:dyDescent="0.15">
      <c r="D693" s="141"/>
    </row>
    <row r="694" spans="4:4" x14ac:dyDescent="0.15">
      <c r="D694" s="141"/>
    </row>
    <row r="695" spans="4:4" x14ac:dyDescent="0.15">
      <c r="D695" s="141"/>
    </row>
    <row r="696" spans="4:4" x14ac:dyDescent="0.15">
      <c r="D696" s="141"/>
    </row>
    <row r="697" spans="4:4" x14ac:dyDescent="0.15">
      <c r="D697" s="141"/>
    </row>
    <row r="698" spans="4:4" x14ac:dyDescent="0.15">
      <c r="D698" s="141"/>
    </row>
    <row r="699" spans="4:4" x14ac:dyDescent="0.15">
      <c r="D699" s="141"/>
    </row>
    <row r="700" spans="4:4" x14ac:dyDescent="0.15">
      <c r="D700" s="141"/>
    </row>
    <row r="701" spans="4:4" x14ac:dyDescent="0.15">
      <c r="D701" s="141"/>
    </row>
    <row r="702" spans="4:4" x14ac:dyDescent="0.15">
      <c r="D702" s="141"/>
    </row>
    <row r="703" spans="4:4" x14ac:dyDescent="0.15">
      <c r="D703" s="141"/>
    </row>
    <row r="704" spans="4:4" x14ac:dyDescent="0.15">
      <c r="D704" s="141"/>
    </row>
    <row r="705" spans="4:4" x14ac:dyDescent="0.15">
      <c r="D705" s="141"/>
    </row>
    <row r="706" spans="4:4" x14ac:dyDescent="0.15">
      <c r="D706" s="141"/>
    </row>
    <row r="707" spans="4:4" x14ac:dyDescent="0.15">
      <c r="D707" s="141"/>
    </row>
    <row r="708" spans="4:4" x14ac:dyDescent="0.15">
      <c r="D708" s="141"/>
    </row>
    <row r="709" spans="4:4" x14ac:dyDescent="0.15">
      <c r="D709" s="141"/>
    </row>
    <row r="710" spans="4:4" x14ac:dyDescent="0.15">
      <c r="D710" s="141"/>
    </row>
    <row r="711" spans="4:4" x14ac:dyDescent="0.15">
      <c r="D711" s="141"/>
    </row>
    <row r="712" spans="4:4" x14ac:dyDescent="0.15">
      <c r="D712" s="141"/>
    </row>
    <row r="713" spans="4:4" x14ac:dyDescent="0.15">
      <c r="D713" s="141"/>
    </row>
    <row r="714" spans="4:4" x14ac:dyDescent="0.15">
      <c r="D714" s="141"/>
    </row>
    <row r="715" spans="4:4" x14ac:dyDescent="0.15">
      <c r="D715" s="141"/>
    </row>
    <row r="716" spans="4:4" x14ac:dyDescent="0.15">
      <c r="D716" s="141"/>
    </row>
    <row r="717" spans="4:4" x14ac:dyDescent="0.15">
      <c r="D717" s="141"/>
    </row>
    <row r="718" spans="4:4" x14ac:dyDescent="0.15">
      <c r="D718" s="141"/>
    </row>
    <row r="719" spans="4:4" x14ac:dyDescent="0.15">
      <c r="D719" s="141"/>
    </row>
    <row r="720" spans="4:4" x14ac:dyDescent="0.15">
      <c r="D720" s="141"/>
    </row>
    <row r="721" spans="4:4" x14ac:dyDescent="0.15">
      <c r="D721" s="141"/>
    </row>
    <row r="722" spans="4:4" x14ac:dyDescent="0.15">
      <c r="D722" s="141"/>
    </row>
    <row r="723" spans="4:4" x14ac:dyDescent="0.15">
      <c r="D723" s="141"/>
    </row>
    <row r="724" spans="4:4" x14ac:dyDescent="0.15">
      <c r="D724" s="141"/>
    </row>
    <row r="725" spans="4:4" x14ac:dyDescent="0.15">
      <c r="D725" s="141"/>
    </row>
    <row r="726" spans="4:4" x14ac:dyDescent="0.15">
      <c r="D726" s="141"/>
    </row>
    <row r="727" spans="4:4" x14ac:dyDescent="0.15">
      <c r="D727" s="141"/>
    </row>
    <row r="728" spans="4:4" x14ac:dyDescent="0.15">
      <c r="D728" s="141"/>
    </row>
    <row r="729" spans="4:4" x14ac:dyDescent="0.15">
      <c r="D729" s="141"/>
    </row>
    <row r="730" spans="4:4" x14ac:dyDescent="0.15">
      <c r="D730" s="141"/>
    </row>
    <row r="731" spans="4:4" x14ac:dyDescent="0.15">
      <c r="D731" s="141"/>
    </row>
    <row r="732" spans="4:4" x14ac:dyDescent="0.15">
      <c r="D732" s="141"/>
    </row>
    <row r="733" spans="4:4" x14ac:dyDescent="0.15">
      <c r="D733" s="141"/>
    </row>
    <row r="734" spans="4:4" x14ac:dyDescent="0.15">
      <c r="D734" s="141"/>
    </row>
    <row r="735" spans="4:4" x14ac:dyDescent="0.15">
      <c r="D735" s="141"/>
    </row>
    <row r="736" spans="4:4" x14ac:dyDescent="0.15">
      <c r="D736" s="141"/>
    </row>
    <row r="737" spans="4:4" x14ac:dyDescent="0.15">
      <c r="D737" s="141"/>
    </row>
    <row r="738" spans="4:4" x14ac:dyDescent="0.15">
      <c r="D738" s="141"/>
    </row>
    <row r="739" spans="4:4" x14ac:dyDescent="0.15">
      <c r="D739" s="141"/>
    </row>
    <row r="740" spans="4:4" x14ac:dyDescent="0.15">
      <c r="D740" s="141"/>
    </row>
    <row r="741" spans="4:4" x14ac:dyDescent="0.15">
      <c r="D741" s="141"/>
    </row>
    <row r="742" spans="4:4" x14ac:dyDescent="0.15">
      <c r="D742" s="141"/>
    </row>
    <row r="743" spans="4:4" x14ac:dyDescent="0.15">
      <c r="D743" s="141"/>
    </row>
    <row r="744" spans="4:4" x14ac:dyDescent="0.15">
      <c r="D744" s="141"/>
    </row>
    <row r="745" spans="4:4" x14ac:dyDescent="0.15">
      <c r="D745" s="141"/>
    </row>
    <row r="746" spans="4:4" x14ac:dyDescent="0.15">
      <c r="D746" s="141"/>
    </row>
    <row r="747" spans="4:4" x14ac:dyDescent="0.15">
      <c r="D747" s="141"/>
    </row>
    <row r="748" spans="4:4" x14ac:dyDescent="0.15">
      <c r="D748" s="141"/>
    </row>
    <row r="749" spans="4:4" x14ac:dyDescent="0.15">
      <c r="D749" s="141"/>
    </row>
    <row r="750" spans="4:4" x14ac:dyDescent="0.15">
      <c r="D750" s="141"/>
    </row>
    <row r="751" spans="4:4" x14ac:dyDescent="0.15">
      <c r="D751" s="141"/>
    </row>
    <row r="752" spans="4:4" x14ac:dyDescent="0.15">
      <c r="D752" s="141"/>
    </row>
    <row r="753" spans="4:4" x14ac:dyDescent="0.15">
      <c r="D753" s="141"/>
    </row>
    <row r="754" spans="4:4" x14ac:dyDescent="0.15">
      <c r="D754" s="141"/>
    </row>
    <row r="755" spans="4:4" x14ac:dyDescent="0.15">
      <c r="D755" s="141"/>
    </row>
    <row r="756" spans="4:4" x14ac:dyDescent="0.15">
      <c r="D756" s="141"/>
    </row>
    <row r="757" spans="4:4" x14ac:dyDescent="0.15">
      <c r="D757" s="141"/>
    </row>
    <row r="758" spans="4:4" x14ac:dyDescent="0.15">
      <c r="D758" s="141"/>
    </row>
    <row r="759" spans="4:4" x14ac:dyDescent="0.15">
      <c r="D759" s="141"/>
    </row>
    <row r="760" spans="4:4" x14ac:dyDescent="0.15">
      <c r="D760" s="141"/>
    </row>
    <row r="761" spans="4:4" x14ac:dyDescent="0.15">
      <c r="D761" s="141"/>
    </row>
    <row r="762" spans="4:4" x14ac:dyDescent="0.15">
      <c r="D762" s="141"/>
    </row>
    <row r="763" spans="4:4" x14ac:dyDescent="0.15">
      <c r="D763" s="141"/>
    </row>
    <row r="764" spans="4:4" x14ac:dyDescent="0.15">
      <c r="D764" s="141"/>
    </row>
    <row r="765" spans="4:4" x14ac:dyDescent="0.15">
      <c r="D765" s="141"/>
    </row>
    <row r="766" spans="4:4" x14ac:dyDescent="0.15">
      <c r="D766" s="141"/>
    </row>
    <row r="767" spans="4:4" x14ac:dyDescent="0.15">
      <c r="D767" s="141"/>
    </row>
    <row r="768" spans="4:4" x14ac:dyDescent="0.15">
      <c r="D768" s="141"/>
    </row>
    <row r="769" spans="4:4" x14ac:dyDescent="0.15">
      <c r="D769" s="141"/>
    </row>
    <row r="770" spans="4:4" x14ac:dyDescent="0.15">
      <c r="D770" s="141"/>
    </row>
    <row r="771" spans="4:4" x14ac:dyDescent="0.15">
      <c r="D771" s="141"/>
    </row>
    <row r="772" spans="4:4" x14ac:dyDescent="0.15">
      <c r="D772" s="141"/>
    </row>
    <row r="773" spans="4:4" x14ac:dyDescent="0.15">
      <c r="D773" s="141"/>
    </row>
    <row r="774" spans="4:4" x14ac:dyDescent="0.15">
      <c r="D774" s="141"/>
    </row>
    <row r="775" spans="4:4" x14ac:dyDescent="0.15">
      <c r="D775" s="141"/>
    </row>
    <row r="776" spans="4:4" x14ac:dyDescent="0.15">
      <c r="D776" s="141"/>
    </row>
    <row r="777" spans="4:4" x14ac:dyDescent="0.15">
      <c r="D777" s="141"/>
    </row>
    <row r="778" spans="4:4" x14ac:dyDescent="0.15">
      <c r="D778" s="141"/>
    </row>
    <row r="779" spans="4:4" x14ac:dyDescent="0.15">
      <c r="D779" s="141"/>
    </row>
    <row r="780" spans="4:4" x14ac:dyDescent="0.15">
      <c r="D780" s="141"/>
    </row>
    <row r="781" spans="4:4" x14ac:dyDescent="0.15">
      <c r="D781" s="141"/>
    </row>
    <row r="782" spans="4:4" x14ac:dyDescent="0.15">
      <c r="D782" s="141"/>
    </row>
    <row r="783" spans="4:4" x14ac:dyDescent="0.15">
      <c r="D783" s="141"/>
    </row>
    <row r="784" spans="4:4" x14ac:dyDescent="0.15">
      <c r="D784" s="141"/>
    </row>
    <row r="785" spans="4:4" x14ac:dyDescent="0.15">
      <c r="D785" s="141"/>
    </row>
    <row r="786" spans="4:4" x14ac:dyDescent="0.15">
      <c r="D786" s="141"/>
    </row>
    <row r="787" spans="4:4" x14ac:dyDescent="0.15">
      <c r="D787" s="141"/>
    </row>
    <row r="788" spans="4:4" x14ac:dyDescent="0.15">
      <c r="D788" s="141"/>
    </row>
    <row r="789" spans="4:4" x14ac:dyDescent="0.15">
      <c r="D789" s="141"/>
    </row>
    <row r="790" spans="4:4" x14ac:dyDescent="0.15">
      <c r="D790" s="141"/>
    </row>
    <row r="791" spans="4:4" x14ac:dyDescent="0.15">
      <c r="D791" s="141"/>
    </row>
    <row r="792" spans="4:4" x14ac:dyDescent="0.15">
      <c r="D792" s="141"/>
    </row>
    <row r="793" spans="4:4" x14ac:dyDescent="0.15">
      <c r="D793" s="141"/>
    </row>
    <row r="794" spans="4:4" x14ac:dyDescent="0.15">
      <c r="D794" s="141"/>
    </row>
    <row r="795" spans="4:4" x14ac:dyDescent="0.15">
      <c r="D795" s="141"/>
    </row>
    <row r="796" spans="4:4" x14ac:dyDescent="0.15">
      <c r="D796" s="141"/>
    </row>
    <row r="797" spans="4:4" x14ac:dyDescent="0.15">
      <c r="D797" s="141"/>
    </row>
    <row r="798" spans="4:4" x14ac:dyDescent="0.15">
      <c r="D798" s="141"/>
    </row>
    <row r="799" spans="4:4" x14ac:dyDescent="0.15">
      <c r="D799" s="141"/>
    </row>
    <row r="800" spans="4:4" x14ac:dyDescent="0.15">
      <c r="D800" s="141"/>
    </row>
    <row r="801" spans="4:4" x14ac:dyDescent="0.15">
      <c r="D801" s="141"/>
    </row>
    <row r="802" spans="4:4" x14ac:dyDescent="0.15">
      <c r="D802" s="141"/>
    </row>
    <row r="803" spans="4:4" x14ac:dyDescent="0.15">
      <c r="D803" s="141"/>
    </row>
    <row r="804" spans="4:4" x14ac:dyDescent="0.15">
      <c r="D804" s="141"/>
    </row>
    <row r="805" spans="4:4" x14ac:dyDescent="0.15">
      <c r="D805" s="141"/>
    </row>
    <row r="806" spans="4:4" x14ac:dyDescent="0.15">
      <c r="D806" s="141"/>
    </row>
    <row r="807" spans="4:4" x14ac:dyDescent="0.15">
      <c r="D807" s="141"/>
    </row>
    <row r="808" spans="4:4" x14ac:dyDescent="0.15">
      <c r="D808" s="141"/>
    </row>
    <row r="809" spans="4:4" x14ac:dyDescent="0.15">
      <c r="D809" s="141"/>
    </row>
    <row r="810" spans="4:4" x14ac:dyDescent="0.15">
      <c r="D810" s="141"/>
    </row>
    <row r="811" spans="4:4" x14ac:dyDescent="0.15">
      <c r="D811" s="141"/>
    </row>
    <row r="812" spans="4:4" x14ac:dyDescent="0.15">
      <c r="D812" s="141"/>
    </row>
    <row r="813" spans="4:4" x14ac:dyDescent="0.15">
      <c r="D813" s="141"/>
    </row>
    <row r="814" spans="4:4" x14ac:dyDescent="0.15">
      <c r="D814" s="141"/>
    </row>
    <row r="815" spans="4:4" x14ac:dyDescent="0.15">
      <c r="D815" s="141"/>
    </row>
    <row r="816" spans="4:4" x14ac:dyDescent="0.15">
      <c r="D816" s="141"/>
    </row>
    <row r="817" spans="4:4" x14ac:dyDescent="0.15">
      <c r="D817" s="141"/>
    </row>
    <row r="818" spans="4:4" x14ac:dyDescent="0.15">
      <c r="D818" s="141"/>
    </row>
    <row r="819" spans="4:4" x14ac:dyDescent="0.15">
      <c r="D819" s="141"/>
    </row>
    <row r="820" spans="4:4" x14ac:dyDescent="0.15">
      <c r="D820" s="141"/>
    </row>
    <row r="821" spans="4:4" x14ac:dyDescent="0.15">
      <c r="D821" s="141"/>
    </row>
    <row r="822" spans="4:4" x14ac:dyDescent="0.15">
      <c r="D822" s="141"/>
    </row>
    <row r="823" spans="4:4" x14ac:dyDescent="0.15">
      <c r="D823" s="141"/>
    </row>
    <row r="824" spans="4:4" x14ac:dyDescent="0.15">
      <c r="D824" s="141"/>
    </row>
    <row r="825" spans="4:4" x14ac:dyDescent="0.15">
      <c r="D825" s="141"/>
    </row>
    <row r="826" spans="4:4" x14ac:dyDescent="0.15">
      <c r="D826" s="141"/>
    </row>
    <row r="827" spans="4:4" x14ac:dyDescent="0.15">
      <c r="D827" s="141"/>
    </row>
    <row r="828" spans="4:4" x14ac:dyDescent="0.15">
      <c r="D828" s="141"/>
    </row>
    <row r="829" spans="4:4" x14ac:dyDescent="0.15">
      <c r="D829" s="141"/>
    </row>
    <row r="830" spans="4:4" x14ac:dyDescent="0.15">
      <c r="D830" s="141"/>
    </row>
    <row r="831" spans="4:4" x14ac:dyDescent="0.15">
      <c r="D831" s="141"/>
    </row>
    <row r="832" spans="4:4" x14ac:dyDescent="0.15">
      <c r="D832" s="141"/>
    </row>
    <row r="833" spans="4:4" x14ac:dyDescent="0.15">
      <c r="D833" s="141"/>
    </row>
    <row r="834" spans="4:4" x14ac:dyDescent="0.15">
      <c r="D834" s="141"/>
    </row>
    <row r="835" spans="4:4" x14ac:dyDescent="0.15">
      <c r="D835" s="141"/>
    </row>
    <row r="836" spans="4:4" x14ac:dyDescent="0.15">
      <c r="D836" s="141"/>
    </row>
    <row r="837" spans="4:4" x14ac:dyDescent="0.15">
      <c r="D837" s="141"/>
    </row>
    <row r="838" spans="4:4" x14ac:dyDescent="0.15">
      <c r="D838" s="141"/>
    </row>
    <row r="839" spans="4:4" x14ac:dyDescent="0.15">
      <c r="D839" s="141"/>
    </row>
    <row r="840" spans="4:4" x14ac:dyDescent="0.15">
      <c r="D840" s="141"/>
    </row>
    <row r="841" spans="4:4" x14ac:dyDescent="0.15">
      <c r="D841" s="141"/>
    </row>
    <row r="842" spans="4:4" x14ac:dyDescent="0.15">
      <c r="D842" s="141"/>
    </row>
    <row r="843" spans="4:4" x14ac:dyDescent="0.15">
      <c r="D843" s="141"/>
    </row>
    <row r="844" spans="4:4" x14ac:dyDescent="0.15">
      <c r="D844" s="141"/>
    </row>
    <row r="845" spans="4:4" x14ac:dyDescent="0.15">
      <c r="D845" s="141"/>
    </row>
    <row r="846" spans="4:4" x14ac:dyDescent="0.15">
      <c r="D846" s="141"/>
    </row>
    <row r="847" spans="4:4" x14ac:dyDescent="0.15">
      <c r="D847" s="141"/>
    </row>
    <row r="848" spans="4:4" x14ac:dyDescent="0.15">
      <c r="D848" s="141"/>
    </row>
    <row r="849" spans="4:4" x14ac:dyDescent="0.15">
      <c r="D849" s="141"/>
    </row>
    <row r="850" spans="4:4" x14ac:dyDescent="0.15">
      <c r="D850" s="141"/>
    </row>
    <row r="851" spans="4:4" x14ac:dyDescent="0.15">
      <c r="D851" s="141"/>
    </row>
    <row r="852" spans="4:4" x14ac:dyDescent="0.15">
      <c r="D852" s="141"/>
    </row>
    <row r="853" spans="4:4" x14ac:dyDescent="0.15">
      <c r="D853" s="141"/>
    </row>
    <row r="854" spans="4:4" x14ac:dyDescent="0.15">
      <c r="D854" s="141"/>
    </row>
    <row r="855" spans="4:4" x14ac:dyDescent="0.15">
      <c r="D855" s="141"/>
    </row>
    <row r="856" spans="4:4" x14ac:dyDescent="0.15">
      <c r="D856" s="141"/>
    </row>
    <row r="857" spans="4:4" x14ac:dyDescent="0.15">
      <c r="D857" s="141"/>
    </row>
    <row r="858" spans="4:4" x14ac:dyDescent="0.15">
      <c r="D858" s="141"/>
    </row>
    <row r="859" spans="4:4" x14ac:dyDescent="0.15">
      <c r="D859" s="141"/>
    </row>
    <row r="860" spans="4:4" x14ac:dyDescent="0.15">
      <c r="D860" s="141"/>
    </row>
    <row r="861" spans="4:4" x14ac:dyDescent="0.15">
      <c r="D861" s="141"/>
    </row>
    <row r="862" spans="4:4" x14ac:dyDescent="0.15">
      <c r="D862" s="141"/>
    </row>
    <row r="863" spans="4:4" x14ac:dyDescent="0.15">
      <c r="D863" s="141"/>
    </row>
    <row r="864" spans="4:4" x14ac:dyDescent="0.15">
      <c r="D864" s="141"/>
    </row>
    <row r="865" spans="4:4" x14ac:dyDescent="0.15">
      <c r="D865" s="141"/>
    </row>
    <row r="866" spans="4:4" x14ac:dyDescent="0.15">
      <c r="D866" s="141"/>
    </row>
    <row r="867" spans="4:4" x14ac:dyDescent="0.15">
      <c r="D867" s="141"/>
    </row>
    <row r="868" spans="4:4" x14ac:dyDescent="0.15">
      <c r="D868" s="141"/>
    </row>
    <row r="869" spans="4:4" x14ac:dyDescent="0.15">
      <c r="D869" s="141"/>
    </row>
    <row r="870" spans="4:4" x14ac:dyDescent="0.15">
      <c r="D870" s="141"/>
    </row>
    <row r="871" spans="4:4" x14ac:dyDescent="0.15">
      <c r="D871" s="141"/>
    </row>
    <row r="872" spans="4:4" x14ac:dyDescent="0.15">
      <c r="D872" s="141"/>
    </row>
    <row r="873" spans="4:4" x14ac:dyDescent="0.15">
      <c r="D873" s="141"/>
    </row>
    <row r="874" spans="4:4" x14ac:dyDescent="0.15">
      <c r="D874" s="141"/>
    </row>
    <row r="875" spans="4:4" x14ac:dyDescent="0.15">
      <c r="D875" s="141"/>
    </row>
    <row r="876" spans="4:4" x14ac:dyDescent="0.15">
      <c r="D876" s="141"/>
    </row>
    <row r="877" spans="4:4" x14ac:dyDescent="0.15">
      <c r="D877" s="141"/>
    </row>
    <row r="878" spans="4:4" x14ac:dyDescent="0.15">
      <c r="D878" s="141"/>
    </row>
    <row r="879" spans="4:4" x14ac:dyDescent="0.15">
      <c r="D879" s="141"/>
    </row>
    <row r="880" spans="4:4" x14ac:dyDescent="0.15">
      <c r="D880" s="141"/>
    </row>
    <row r="881" spans="4:4" x14ac:dyDescent="0.15">
      <c r="D881" s="141"/>
    </row>
    <row r="882" spans="4:4" x14ac:dyDescent="0.15">
      <c r="D882" s="141"/>
    </row>
    <row r="883" spans="4:4" x14ac:dyDescent="0.15">
      <c r="D883" s="141"/>
    </row>
    <row r="884" spans="4:4" x14ac:dyDescent="0.15">
      <c r="D884" s="141"/>
    </row>
    <row r="885" spans="4:4" x14ac:dyDescent="0.15">
      <c r="D885" s="141"/>
    </row>
    <row r="886" spans="4:4" x14ac:dyDescent="0.15">
      <c r="D886" s="141"/>
    </row>
    <row r="887" spans="4:4" x14ac:dyDescent="0.15">
      <c r="D887" s="141"/>
    </row>
    <row r="888" spans="4:4" x14ac:dyDescent="0.15">
      <c r="D888" s="141"/>
    </row>
    <row r="889" spans="4:4" x14ac:dyDescent="0.15">
      <c r="D889" s="141"/>
    </row>
    <row r="890" spans="4:4" x14ac:dyDescent="0.15">
      <c r="D890" s="141"/>
    </row>
    <row r="891" spans="4:4" x14ac:dyDescent="0.15">
      <c r="D891" s="141"/>
    </row>
    <row r="892" spans="4:4" x14ac:dyDescent="0.15">
      <c r="D892" s="141"/>
    </row>
    <row r="893" spans="4:4" x14ac:dyDescent="0.15">
      <c r="D893" s="141"/>
    </row>
    <row r="894" spans="4:4" x14ac:dyDescent="0.15">
      <c r="D894" s="141"/>
    </row>
    <row r="895" spans="4:4" x14ac:dyDescent="0.15">
      <c r="D895" s="141"/>
    </row>
    <row r="896" spans="4:4" x14ac:dyDescent="0.15">
      <c r="D896" s="141"/>
    </row>
    <row r="897" spans="4:4" x14ac:dyDescent="0.15">
      <c r="D897" s="141"/>
    </row>
    <row r="898" spans="4:4" x14ac:dyDescent="0.15">
      <c r="D898" s="141"/>
    </row>
    <row r="899" spans="4:4" x14ac:dyDescent="0.15">
      <c r="D899" s="141"/>
    </row>
    <row r="900" spans="4:4" x14ac:dyDescent="0.15">
      <c r="D900" s="141"/>
    </row>
    <row r="901" spans="4:4" x14ac:dyDescent="0.15">
      <c r="D901" s="141"/>
    </row>
    <row r="902" spans="4:4" x14ac:dyDescent="0.15">
      <c r="D902" s="141"/>
    </row>
    <row r="903" spans="4:4" x14ac:dyDescent="0.15">
      <c r="D903" s="141"/>
    </row>
    <row r="904" spans="4:4" x14ac:dyDescent="0.15">
      <c r="D904" s="141"/>
    </row>
    <row r="905" spans="4:4" x14ac:dyDescent="0.15">
      <c r="D905" s="141"/>
    </row>
    <row r="906" spans="4:4" x14ac:dyDescent="0.15">
      <c r="D906" s="141"/>
    </row>
    <row r="907" spans="4:4" x14ac:dyDescent="0.15">
      <c r="D907" s="141"/>
    </row>
    <row r="908" spans="4:4" x14ac:dyDescent="0.15">
      <c r="D908" s="141"/>
    </row>
    <row r="909" spans="4:4" x14ac:dyDescent="0.15">
      <c r="D909" s="141"/>
    </row>
    <row r="910" spans="4:4" x14ac:dyDescent="0.15">
      <c r="D910" s="141"/>
    </row>
    <row r="911" spans="4:4" x14ac:dyDescent="0.15">
      <c r="D911" s="141"/>
    </row>
    <row r="912" spans="4:4" x14ac:dyDescent="0.15">
      <c r="D912" s="141"/>
    </row>
    <row r="913" spans="4:4" x14ac:dyDescent="0.15">
      <c r="D913" s="141"/>
    </row>
    <row r="914" spans="4:4" x14ac:dyDescent="0.15">
      <c r="D914" s="141"/>
    </row>
    <row r="915" spans="4:4" x14ac:dyDescent="0.15">
      <c r="D915" s="141"/>
    </row>
    <row r="916" spans="4:4" x14ac:dyDescent="0.15">
      <c r="D916" s="141"/>
    </row>
    <row r="917" spans="4:4" x14ac:dyDescent="0.15">
      <c r="D917" s="141"/>
    </row>
    <row r="918" spans="4:4" x14ac:dyDescent="0.15">
      <c r="D918" s="141"/>
    </row>
    <row r="919" spans="4:4" x14ac:dyDescent="0.15">
      <c r="D919" s="141"/>
    </row>
    <row r="920" spans="4:4" x14ac:dyDescent="0.15">
      <c r="D920" s="141"/>
    </row>
    <row r="921" spans="4:4" x14ac:dyDescent="0.15">
      <c r="D921" s="141"/>
    </row>
    <row r="922" spans="4:4" x14ac:dyDescent="0.15">
      <c r="D922" s="141"/>
    </row>
    <row r="923" spans="4:4" x14ac:dyDescent="0.15">
      <c r="D923" s="141"/>
    </row>
    <row r="924" spans="4:4" x14ac:dyDescent="0.15">
      <c r="D924" s="141"/>
    </row>
    <row r="925" spans="4:4" x14ac:dyDescent="0.15">
      <c r="D925" s="141"/>
    </row>
    <row r="926" spans="4:4" x14ac:dyDescent="0.15">
      <c r="D926" s="141"/>
    </row>
    <row r="927" spans="4:4" x14ac:dyDescent="0.15">
      <c r="D927" s="141"/>
    </row>
    <row r="928" spans="4:4" x14ac:dyDescent="0.15">
      <c r="D928" s="141"/>
    </row>
    <row r="929" spans="4:4" x14ac:dyDescent="0.15">
      <c r="D929" s="141"/>
    </row>
    <row r="930" spans="4:4" x14ac:dyDescent="0.15">
      <c r="D930" s="141"/>
    </row>
    <row r="931" spans="4:4" x14ac:dyDescent="0.15">
      <c r="D931" s="141"/>
    </row>
    <row r="932" spans="4:4" x14ac:dyDescent="0.15">
      <c r="D932" s="141"/>
    </row>
    <row r="933" spans="4:4" x14ac:dyDescent="0.15">
      <c r="D933" s="141"/>
    </row>
    <row r="934" spans="4:4" x14ac:dyDescent="0.15">
      <c r="D934" s="141"/>
    </row>
    <row r="935" spans="4:4" x14ac:dyDescent="0.15">
      <c r="D935" s="141"/>
    </row>
    <row r="936" spans="4:4" x14ac:dyDescent="0.15">
      <c r="D936" s="141"/>
    </row>
    <row r="937" spans="4:4" x14ac:dyDescent="0.15">
      <c r="D937" s="141"/>
    </row>
    <row r="938" spans="4:4" x14ac:dyDescent="0.15">
      <c r="D938" s="141"/>
    </row>
    <row r="939" spans="4:4" x14ac:dyDescent="0.15">
      <c r="D939" s="141"/>
    </row>
    <row r="940" spans="4:4" x14ac:dyDescent="0.15">
      <c r="D940" s="141"/>
    </row>
    <row r="941" spans="4:4" x14ac:dyDescent="0.15">
      <c r="D941" s="141"/>
    </row>
    <row r="942" spans="4:4" x14ac:dyDescent="0.15">
      <c r="D942" s="141"/>
    </row>
    <row r="943" spans="4:4" x14ac:dyDescent="0.15">
      <c r="D943" s="141"/>
    </row>
    <row r="944" spans="4:4" x14ac:dyDescent="0.15">
      <c r="D944" s="141"/>
    </row>
    <row r="945" spans="4:4" x14ac:dyDescent="0.15">
      <c r="D945" s="141"/>
    </row>
    <row r="946" spans="4:4" x14ac:dyDescent="0.15">
      <c r="D946" s="141"/>
    </row>
    <row r="947" spans="4:4" x14ac:dyDescent="0.15">
      <c r="D947" s="141"/>
    </row>
    <row r="948" spans="4:4" x14ac:dyDescent="0.15">
      <c r="D948" s="141"/>
    </row>
    <row r="949" spans="4:4" x14ac:dyDescent="0.15">
      <c r="D949" s="141"/>
    </row>
    <row r="950" spans="4:4" x14ac:dyDescent="0.15">
      <c r="D950" s="141"/>
    </row>
    <row r="951" spans="4:4" x14ac:dyDescent="0.15">
      <c r="D951" s="141"/>
    </row>
    <row r="952" spans="4:4" x14ac:dyDescent="0.15">
      <c r="D952" s="141"/>
    </row>
    <row r="953" spans="4:4" x14ac:dyDescent="0.15">
      <c r="D953" s="141"/>
    </row>
    <row r="954" spans="4:4" x14ac:dyDescent="0.15">
      <c r="D954" s="141"/>
    </row>
    <row r="955" spans="4:4" x14ac:dyDescent="0.15">
      <c r="D955" s="141"/>
    </row>
    <row r="956" spans="4:4" x14ac:dyDescent="0.15">
      <c r="D956" s="141"/>
    </row>
    <row r="957" spans="4:4" x14ac:dyDescent="0.15">
      <c r="D957" s="141"/>
    </row>
    <row r="958" spans="4:4" x14ac:dyDescent="0.15">
      <c r="D958" s="141"/>
    </row>
    <row r="959" spans="4:4" x14ac:dyDescent="0.15">
      <c r="D959" s="141"/>
    </row>
    <row r="960" spans="4:4" x14ac:dyDescent="0.15">
      <c r="D960" s="141"/>
    </row>
    <row r="961" spans="4:4" x14ac:dyDescent="0.15">
      <c r="D961" s="141"/>
    </row>
    <row r="962" spans="4:4" x14ac:dyDescent="0.15">
      <c r="D962" s="141"/>
    </row>
    <row r="963" spans="4:4" x14ac:dyDescent="0.15">
      <c r="D963" s="141"/>
    </row>
    <row r="964" spans="4:4" x14ac:dyDescent="0.15">
      <c r="D964" s="141"/>
    </row>
    <row r="965" spans="4:4" x14ac:dyDescent="0.15">
      <c r="D965" s="141"/>
    </row>
    <row r="966" spans="4:4" x14ac:dyDescent="0.15">
      <c r="D966" s="141"/>
    </row>
    <row r="967" spans="4:4" x14ac:dyDescent="0.15">
      <c r="D967" s="141"/>
    </row>
    <row r="968" spans="4:4" x14ac:dyDescent="0.15">
      <c r="D968" s="141"/>
    </row>
    <row r="969" spans="4:4" x14ac:dyDescent="0.15">
      <c r="D969" s="141"/>
    </row>
    <row r="970" spans="4:4" x14ac:dyDescent="0.15">
      <c r="D970" s="141"/>
    </row>
    <row r="971" spans="4:4" x14ac:dyDescent="0.15">
      <c r="D971" s="141"/>
    </row>
    <row r="972" spans="4:4" x14ac:dyDescent="0.15">
      <c r="D972" s="141"/>
    </row>
    <row r="973" spans="4:4" x14ac:dyDescent="0.15">
      <c r="D973" s="141"/>
    </row>
    <row r="974" spans="4:4" x14ac:dyDescent="0.15">
      <c r="D974" s="141"/>
    </row>
    <row r="975" spans="4:4" x14ac:dyDescent="0.15">
      <c r="D975" s="141"/>
    </row>
    <row r="976" spans="4:4" x14ac:dyDescent="0.15">
      <c r="D976" s="141"/>
    </row>
    <row r="977" spans="4:4" x14ac:dyDescent="0.15">
      <c r="D977" s="141"/>
    </row>
    <row r="978" spans="4:4" x14ac:dyDescent="0.15">
      <c r="D978" s="141"/>
    </row>
    <row r="979" spans="4:4" x14ac:dyDescent="0.15">
      <c r="D979" s="141"/>
    </row>
    <row r="980" spans="4:4" x14ac:dyDescent="0.15">
      <c r="D980" s="141"/>
    </row>
    <row r="981" spans="4:4" x14ac:dyDescent="0.15">
      <c r="D981" s="141"/>
    </row>
    <row r="982" spans="4:4" x14ac:dyDescent="0.15">
      <c r="D982" s="141"/>
    </row>
    <row r="983" spans="4:4" x14ac:dyDescent="0.15">
      <c r="D983" s="141"/>
    </row>
    <row r="984" spans="4:4" x14ac:dyDescent="0.15">
      <c r="D984" s="141"/>
    </row>
    <row r="985" spans="4:4" x14ac:dyDescent="0.15">
      <c r="D985" s="141"/>
    </row>
    <row r="986" spans="4:4" x14ac:dyDescent="0.15">
      <c r="D986" s="141"/>
    </row>
    <row r="987" spans="4:4" x14ac:dyDescent="0.15">
      <c r="D987" s="141"/>
    </row>
    <row r="988" spans="4:4" x14ac:dyDescent="0.15">
      <c r="D988" s="141"/>
    </row>
    <row r="989" spans="4:4" x14ac:dyDescent="0.15">
      <c r="D989" s="141"/>
    </row>
    <row r="990" spans="4:4" x14ac:dyDescent="0.15">
      <c r="D990" s="141"/>
    </row>
    <row r="991" spans="4:4" x14ac:dyDescent="0.15">
      <c r="D991" s="141"/>
    </row>
    <row r="992" spans="4:4" x14ac:dyDescent="0.15">
      <c r="D992" s="141"/>
    </row>
    <row r="993" spans="4:4" x14ac:dyDescent="0.15">
      <c r="D993" s="141"/>
    </row>
    <row r="994" spans="4:4" x14ac:dyDescent="0.15">
      <c r="D994" s="141"/>
    </row>
    <row r="995" spans="4:4" x14ac:dyDescent="0.15">
      <c r="D995" s="141"/>
    </row>
    <row r="996" spans="4:4" x14ac:dyDescent="0.15">
      <c r="D996" s="141"/>
    </row>
    <row r="997" spans="4:4" x14ac:dyDescent="0.15">
      <c r="D997" s="141"/>
    </row>
    <row r="998" spans="4:4" x14ac:dyDescent="0.15">
      <c r="D998" s="141"/>
    </row>
    <row r="999" spans="4:4" x14ac:dyDescent="0.15">
      <c r="D999" s="141"/>
    </row>
    <row r="1000" spans="4:4" x14ac:dyDescent="0.15">
      <c r="D1000" s="141"/>
    </row>
    <row r="1001" spans="4:4" x14ac:dyDescent="0.15">
      <c r="D1001" s="141"/>
    </row>
    <row r="1002" spans="4:4" x14ac:dyDescent="0.15">
      <c r="D1002" s="141"/>
    </row>
    <row r="1003" spans="4:4" x14ac:dyDescent="0.15">
      <c r="D1003" s="141"/>
    </row>
    <row r="1004" spans="4:4" x14ac:dyDescent="0.15">
      <c r="D1004" s="141"/>
    </row>
    <row r="1005" spans="4:4" x14ac:dyDescent="0.15">
      <c r="D1005" s="141"/>
    </row>
    <row r="1006" spans="4:4" x14ac:dyDescent="0.15">
      <c r="D1006" s="141"/>
    </row>
    <row r="1007" spans="4:4" x14ac:dyDescent="0.15">
      <c r="D1007" s="141"/>
    </row>
    <row r="1008" spans="4:4" x14ac:dyDescent="0.15">
      <c r="D1008" s="141"/>
    </row>
    <row r="1009" spans="4:4" x14ac:dyDescent="0.15">
      <c r="D1009" s="141"/>
    </row>
    <row r="1010" spans="4:4" x14ac:dyDescent="0.15">
      <c r="D1010" s="141"/>
    </row>
    <row r="1011" spans="4:4" x14ac:dyDescent="0.15">
      <c r="D1011" s="141"/>
    </row>
    <row r="1012" spans="4:4" x14ac:dyDescent="0.15">
      <c r="D1012" s="141"/>
    </row>
    <row r="1013" spans="4:4" x14ac:dyDescent="0.15">
      <c r="D1013" s="141"/>
    </row>
    <row r="1014" spans="4:4" x14ac:dyDescent="0.15">
      <c r="D1014" s="141"/>
    </row>
    <row r="1015" spans="4:4" x14ac:dyDescent="0.15">
      <c r="D1015" s="141"/>
    </row>
    <row r="1016" spans="4:4" x14ac:dyDescent="0.15">
      <c r="D1016" s="141"/>
    </row>
    <row r="1017" spans="4:4" x14ac:dyDescent="0.15">
      <c r="D1017" s="141"/>
    </row>
    <row r="1018" spans="4:4" x14ac:dyDescent="0.15">
      <c r="D1018" s="141"/>
    </row>
    <row r="1019" spans="4:4" x14ac:dyDescent="0.15">
      <c r="D1019" s="141"/>
    </row>
    <row r="1020" spans="4:4" x14ac:dyDescent="0.15">
      <c r="D1020" s="141"/>
    </row>
    <row r="1021" spans="4:4" x14ac:dyDescent="0.15">
      <c r="D1021" s="141"/>
    </row>
    <row r="1022" spans="4:4" x14ac:dyDescent="0.15">
      <c r="D1022" s="141"/>
    </row>
    <row r="1023" spans="4:4" x14ac:dyDescent="0.15">
      <c r="D1023" s="141"/>
    </row>
    <row r="1024" spans="4:4" x14ac:dyDescent="0.15">
      <c r="D1024" s="141"/>
    </row>
    <row r="1025" spans="4:4" x14ac:dyDescent="0.15">
      <c r="D1025" s="141"/>
    </row>
    <row r="1026" spans="4:4" x14ac:dyDescent="0.15">
      <c r="D1026" s="141"/>
    </row>
    <row r="1027" spans="4:4" x14ac:dyDescent="0.15">
      <c r="D1027" s="141"/>
    </row>
    <row r="1028" spans="4:4" x14ac:dyDescent="0.15">
      <c r="D1028" s="141"/>
    </row>
    <row r="1029" spans="4:4" x14ac:dyDescent="0.15">
      <c r="D1029" s="141"/>
    </row>
    <row r="1030" spans="4:4" x14ac:dyDescent="0.15">
      <c r="D1030" s="141"/>
    </row>
    <row r="1031" spans="4:4" x14ac:dyDescent="0.15">
      <c r="D1031" s="141"/>
    </row>
    <row r="1032" spans="4:4" x14ac:dyDescent="0.15">
      <c r="D1032" s="141"/>
    </row>
    <row r="1033" spans="4:4" x14ac:dyDescent="0.15">
      <c r="D1033" s="141"/>
    </row>
    <row r="1034" spans="4:4" x14ac:dyDescent="0.15">
      <c r="D1034" s="141"/>
    </row>
    <row r="1035" spans="4:4" x14ac:dyDescent="0.15">
      <c r="D1035" s="141"/>
    </row>
    <row r="1036" spans="4:4" x14ac:dyDescent="0.15">
      <c r="D1036" s="141"/>
    </row>
    <row r="1037" spans="4:4" x14ac:dyDescent="0.15">
      <c r="D1037" s="141"/>
    </row>
    <row r="1038" spans="4:4" x14ac:dyDescent="0.15">
      <c r="D1038" s="141"/>
    </row>
    <row r="1039" spans="4:4" x14ac:dyDescent="0.15">
      <c r="D1039" s="141"/>
    </row>
    <row r="1040" spans="4:4" x14ac:dyDescent="0.15">
      <c r="D1040" s="141"/>
    </row>
    <row r="1041" spans="4:4" x14ac:dyDescent="0.15">
      <c r="D1041" s="141"/>
    </row>
    <row r="1042" spans="4:4" x14ac:dyDescent="0.15">
      <c r="D1042" s="141"/>
    </row>
    <row r="1043" spans="4:4" x14ac:dyDescent="0.15">
      <c r="D1043" s="141"/>
    </row>
    <row r="1044" spans="4:4" x14ac:dyDescent="0.15">
      <c r="D1044" s="141"/>
    </row>
    <row r="1045" spans="4:4" x14ac:dyDescent="0.15">
      <c r="D1045" s="141"/>
    </row>
    <row r="1046" spans="4:4" x14ac:dyDescent="0.15">
      <c r="D1046" s="141"/>
    </row>
    <row r="1047" spans="4:4" x14ac:dyDescent="0.15">
      <c r="D1047" s="141"/>
    </row>
    <row r="1048" spans="4:4" x14ac:dyDescent="0.15">
      <c r="D1048" s="141"/>
    </row>
    <row r="1049" spans="4:4" x14ac:dyDescent="0.15">
      <c r="D1049" s="141"/>
    </row>
    <row r="1050" spans="4:4" x14ac:dyDescent="0.15">
      <c r="D1050" s="141"/>
    </row>
    <row r="1051" spans="4:4" x14ac:dyDescent="0.15">
      <c r="D1051" s="141"/>
    </row>
    <row r="1052" spans="4:4" x14ac:dyDescent="0.15">
      <c r="D1052" s="141"/>
    </row>
    <row r="1053" spans="4:4" x14ac:dyDescent="0.15">
      <c r="D1053" s="141"/>
    </row>
    <row r="1054" spans="4:4" x14ac:dyDescent="0.15">
      <c r="D1054" s="141"/>
    </row>
    <row r="1055" spans="4:4" x14ac:dyDescent="0.15">
      <c r="D1055" s="141"/>
    </row>
    <row r="1056" spans="4:4" x14ac:dyDescent="0.15">
      <c r="D1056" s="141"/>
    </row>
    <row r="1057" spans="4:4" x14ac:dyDescent="0.15">
      <c r="D1057" s="141"/>
    </row>
    <row r="1058" spans="4:4" x14ac:dyDescent="0.15">
      <c r="D1058" s="141"/>
    </row>
    <row r="1059" spans="4:4" x14ac:dyDescent="0.15">
      <c r="D1059" s="141"/>
    </row>
    <row r="1060" spans="4:4" x14ac:dyDescent="0.15">
      <c r="D1060" s="141"/>
    </row>
    <row r="1061" spans="4:4" x14ac:dyDescent="0.15">
      <c r="D1061" s="141"/>
    </row>
    <row r="1062" spans="4:4" x14ac:dyDescent="0.15">
      <c r="D1062" s="141"/>
    </row>
    <row r="1063" spans="4:4" x14ac:dyDescent="0.15">
      <c r="D1063" s="141"/>
    </row>
    <row r="1064" spans="4:4" x14ac:dyDescent="0.15">
      <c r="D1064" s="141"/>
    </row>
    <row r="1065" spans="4:4" x14ac:dyDescent="0.15">
      <c r="D1065" s="141"/>
    </row>
    <row r="1066" spans="4:4" x14ac:dyDescent="0.15">
      <c r="D1066" s="141"/>
    </row>
    <row r="1067" spans="4:4" x14ac:dyDescent="0.15">
      <c r="D1067" s="141"/>
    </row>
    <row r="1068" spans="4:4" x14ac:dyDescent="0.15">
      <c r="D1068" s="141"/>
    </row>
    <row r="1069" spans="4:4" x14ac:dyDescent="0.15">
      <c r="D1069" s="141"/>
    </row>
    <row r="1070" spans="4:4" x14ac:dyDescent="0.15">
      <c r="D1070" s="141"/>
    </row>
    <row r="1071" spans="4:4" x14ac:dyDescent="0.15">
      <c r="D1071" s="141"/>
    </row>
    <row r="1072" spans="4:4" x14ac:dyDescent="0.15">
      <c r="D1072" s="141"/>
    </row>
    <row r="1073" spans="4:4" x14ac:dyDescent="0.15">
      <c r="D1073" s="141"/>
    </row>
    <row r="1074" spans="4:4" x14ac:dyDescent="0.15">
      <c r="D1074" s="141"/>
    </row>
    <row r="1075" spans="4:4" x14ac:dyDescent="0.15">
      <c r="D1075" s="141"/>
    </row>
    <row r="1076" spans="4:4" x14ac:dyDescent="0.15">
      <c r="D1076" s="141"/>
    </row>
    <row r="1077" spans="4:4" x14ac:dyDescent="0.15">
      <c r="D1077" s="141"/>
    </row>
    <row r="1078" spans="4:4" x14ac:dyDescent="0.15">
      <c r="D1078" s="141"/>
    </row>
    <row r="1079" spans="4:4" x14ac:dyDescent="0.15">
      <c r="D1079" s="141"/>
    </row>
    <row r="1080" spans="4:4" x14ac:dyDescent="0.15">
      <c r="D1080" s="141"/>
    </row>
    <row r="1081" spans="4:4" x14ac:dyDescent="0.15">
      <c r="D1081" s="141"/>
    </row>
    <row r="1082" spans="4:4" x14ac:dyDescent="0.15">
      <c r="D1082" s="141"/>
    </row>
    <row r="1083" spans="4:4" x14ac:dyDescent="0.15">
      <c r="D1083" s="141"/>
    </row>
    <row r="1084" spans="4:4" x14ac:dyDescent="0.15">
      <c r="D1084" s="141"/>
    </row>
    <row r="1085" spans="4:4" x14ac:dyDescent="0.15">
      <c r="D1085" s="141"/>
    </row>
    <row r="1086" spans="4:4" x14ac:dyDescent="0.15">
      <c r="D1086" s="141"/>
    </row>
    <row r="1087" spans="4:4" x14ac:dyDescent="0.15">
      <c r="D1087" s="141"/>
    </row>
    <row r="1088" spans="4:4" x14ac:dyDescent="0.15">
      <c r="D1088" s="141"/>
    </row>
    <row r="1089" spans="4:4" x14ac:dyDescent="0.15">
      <c r="D1089" s="141"/>
    </row>
    <row r="1090" spans="4:4" x14ac:dyDescent="0.15">
      <c r="D1090" s="141"/>
    </row>
    <row r="1091" spans="4:4" x14ac:dyDescent="0.15">
      <c r="D1091" s="141"/>
    </row>
    <row r="1092" spans="4:4" x14ac:dyDescent="0.15">
      <c r="D1092" s="141"/>
    </row>
    <row r="1093" spans="4:4" x14ac:dyDescent="0.15">
      <c r="D1093" s="141"/>
    </row>
    <row r="1094" spans="4:4" x14ac:dyDescent="0.15">
      <c r="D1094" s="141"/>
    </row>
    <row r="1095" spans="4:4" x14ac:dyDescent="0.15">
      <c r="D1095" s="141"/>
    </row>
    <row r="1096" spans="4:4" x14ac:dyDescent="0.15">
      <c r="D1096" s="141"/>
    </row>
    <row r="1097" spans="4:4" x14ac:dyDescent="0.15">
      <c r="D1097" s="141"/>
    </row>
    <row r="1098" spans="4:4" x14ac:dyDescent="0.15">
      <c r="D1098" s="141"/>
    </row>
    <row r="1099" spans="4:4" x14ac:dyDescent="0.15">
      <c r="D1099" s="141"/>
    </row>
    <row r="1100" spans="4:4" x14ac:dyDescent="0.15">
      <c r="D1100" s="141"/>
    </row>
    <row r="1101" spans="4:4" x14ac:dyDescent="0.15">
      <c r="D1101" s="141"/>
    </row>
    <row r="1102" spans="4:4" x14ac:dyDescent="0.15">
      <c r="D1102" s="141"/>
    </row>
    <row r="1103" spans="4:4" x14ac:dyDescent="0.15">
      <c r="D1103" s="141"/>
    </row>
    <row r="1104" spans="4:4" x14ac:dyDescent="0.15">
      <c r="D1104" s="141"/>
    </row>
    <row r="1105" spans="4:4" x14ac:dyDescent="0.15">
      <c r="D1105" s="141"/>
    </row>
    <row r="1106" spans="4:4" x14ac:dyDescent="0.15">
      <c r="D1106" s="141"/>
    </row>
    <row r="1107" spans="4:4" x14ac:dyDescent="0.15">
      <c r="D1107" s="141"/>
    </row>
    <row r="1108" spans="4:4" x14ac:dyDescent="0.15">
      <c r="D1108" s="141"/>
    </row>
    <row r="1109" spans="4:4" x14ac:dyDescent="0.15">
      <c r="D1109" s="141"/>
    </row>
    <row r="1110" spans="4:4" x14ac:dyDescent="0.15">
      <c r="D1110" s="141"/>
    </row>
    <row r="1111" spans="4:4" x14ac:dyDescent="0.15">
      <c r="D1111" s="141"/>
    </row>
    <row r="1112" spans="4:4" x14ac:dyDescent="0.15">
      <c r="D1112" s="141"/>
    </row>
    <row r="1113" spans="4:4" x14ac:dyDescent="0.15">
      <c r="D1113" s="141"/>
    </row>
    <row r="1114" spans="4:4" x14ac:dyDescent="0.15">
      <c r="D1114" s="141"/>
    </row>
    <row r="1115" spans="4:4" x14ac:dyDescent="0.15">
      <c r="D1115" s="141"/>
    </row>
    <row r="1116" spans="4:4" x14ac:dyDescent="0.15">
      <c r="D1116" s="141"/>
    </row>
    <row r="1117" spans="4:4" x14ac:dyDescent="0.15">
      <c r="D1117" s="141"/>
    </row>
    <row r="1118" spans="4:4" x14ac:dyDescent="0.15">
      <c r="D1118" s="141"/>
    </row>
    <row r="1119" spans="4:4" x14ac:dyDescent="0.15">
      <c r="D1119" s="141"/>
    </row>
    <row r="1120" spans="4:4" x14ac:dyDescent="0.15">
      <c r="D1120" s="141"/>
    </row>
    <row r="1121" spans="4:4" x14ac:dyDescent="0.15">
      <c r="D1121" s="141"/>
    </row>
    <row r="1122" spans="4:4" x14ac:dyDescent="0.15">
      <c r="D1122" s="141"/>
    </row>
    <row r="1123" spans="4:4" x14ac:dyDescent="0.15">
      <c r="D1123" s="141"/>
    </row>
    <row r="1124" spans="4:4" x14ac:dyDescent="0.15">
      <c r="D1124" s="141"/>
    </row>
    <row r="1125" spans="4:4" x14ac:dyDescent="0.15">
      <c r="D1125" s="141"/>
    </row>
    <row r="1126" spans="4:4" x14ac:dyDescent="0.15">
      <c r="D1126" s="141"/>
    </row>
    <row r="1127" spans="4:4" x14ac:dyDescent="0.15">
      <c r="D1127" s="141"/>
    </row>
    <row r="1128" spans="4:4" x14ac:dyDescent="0.15">
      <c r="D1128" s="141"/>
    </row>
    <row r="1129" spans="4:4" x14ac:dyDescent="0.15">
      <c r="D1129" s="141"/>
    </row>
    <row r="1130" spans="4:4" x14ac:dyDescent="0.15">
      <c r="D1130" s="141"/>
    </row>
    <row r="1131" spans="4:4" x14ac:dyDescent="0.15">
      <c r="D1131" s="141"/>
    </row>
    <row r="1132" spans="4:4" x14ac:dyDescent="0.15">
      <c r="D1132" s="141"/>
    </row>
    <row r="1133" spans="4:4" x14ac:dyDescent="0.15">
      <c r="D1133" s="141"/>
    </row>
    <row r="1134" spans="4:4" x14ac:dyDescent="0.15">
      <c r="D1134" s="141"/>
    </row>
    <row r="1135" spans="4:4" x14ac:dyDescent="0.15">
      <c r="D1135" s="141"/>
    </row>
    <row r="1136" spans="4:4" x14ac:dyDescent="0.15">
      <c r="D1136" s="141"/>
    </row>
    <row r="1137" spans="4:4" x14ac:dyDescent="0.15">
      <c r="D1137" s="141"/>
    </row>
    <row r="1138" spans="4:4" x14ac:dyDescent="0.15">
      <c r="D1138" s="141"/>
    </row>
    <row r="1139" spans="4:4" x14ac:dyDescent="0.15">
      <c r="D1139" s="141"/>
    </row>
    <row r="1140" spans="4:4" x14ac:dyDescent="0.15">
      <c r="D1140" s="141"/>
    </row>
    <row r="1141" spans="4:4" x14ac:dyDescent="0.15">
      <c r="D1141" s="141"/>
    </row>
    <row r="1142" spans="4:4" x14ac:dyDescent="0.15">
      <c r="D1142" s="141"/>
    </row>
    <row r="1143" spans="4:4" x14ac:dyDescent="0.15">
      <c r="D1143" s="141"/>
    </row>
    <row r="1144" spans="4:4" x14ac:dyDescent="0.15">
      <c r="D1144" s="141"/>
    </row>
    <row r="1145" spans="4:4" x14ac:dyDescent="0.15">
      <c r="D1145" s="141"/>
    </row>
    <row r="1146" spans="4:4" x14ac:dyDescent="0.15">
      <c r="D1146" s="141"/>
    </row>
    <row r="1147" spans="4:4" x14ac:dyDescent="0.15">
      <c r="D1147" s="141"/>
    </row>
    <row r="1148" spans="4:4" x14ac:dyDescent="0.15">
      <c r="D1148" s="141"/>
    </row>
    <row r="1149" spans="4:4" x14ac:dyDescent="0.15">
      <c r="D1149" s="141"/>
    </row>
    <row r="1150" spans="4:4" x14ac:dyDescent="0.15">
      <c r="D1150" s="141"/>
    </row>
    <row r="1151" spans="4:4" x14ac:dyDescent="0.15">
      <c r="D1151" s="141"/>
    </row>
    <row r="1152" spans="4:4" x14ac:dyDescent="0.15">
      <c r="D1152" s="141"/>
    </row>
    <row r="1153" spans="4:4" x14ac:dyDescent="0.15">
      <c r="D1153" s="141"/>
    </row>
    <row r="1154" spans="4:4" x14ac:dyDescent="0.15">
      <c r="D1154" s="141"/>
    </row>
    <row r="1155" spans="4:4" x14ac:dyDescent="0.15">
      <c r="D1155" s="141"/>
    </row>
    <row r="1156" spans="4:4" x14ac:dyDescent="0.15">
      <c r="D1156" s="141"/>
    </row>
    <row r="1157" spans="4:4" x14ac:dyDescent="0.15">
      <c r="D1157" s="141"/>
    </row>
    <row r="1158" spans="4:4" x14ac:dyDescent="0.15">
      <c r="D1158" s="141"/>
    </row>
    <row r="1159" spans="4:4" x14ac:dyDescent="0.15">
      <c r="D1159" s="141"/>
    </row>
    <row r="1160" spans="4:4" x14ac:dyDescent="0.15">
      <c r="D1160" s="141"/>
    </row>
    <row r="1161" spans="4:4" x14ac:dyDescent="0.15">
      <c r="D1161" s="141"/>
    </row>
    <row r="1162" spans="4:4" x14ac:dyDescent="0.15">
      <c r="D1162" s="141"/>
    </row>
    <row r="1163" spans="4:4" x14ac:dyDescent="0.15">
      <c r="D1163" s="141"/>
    </row>
    <row r="1164" spans="4:4" x14ac:dyDescent="0.15">
      <c r="D1164" s="141"/>
    </row>
    <row r="1165" spans="4:4" x14ac:dyDescent="0.15">
      <c r="D1165" s="141"/>
    </row>
    <row r="1166" spans="4:4" x14ac:dyDescent="0.15">
      <c r="D1166" s="141"/>
    </row>
    <row r="1167" spans="4:4" x14ac:dyDescent="0.15">
      <c r="D1167" s="141"/>
    </row>
    <row r="1168" spans="4:4" x14ac:dyDescent="0.15">
      <c r="D1168" s="141"/>
    </row>
    <row r="1169" spans="4:4" x14ac:dyDescent="0.15">
      <c r="D1169" s="141"/>
    </row>
    <row r="1170" spans="4:4" x14ac:dyDescent="0.15">
      <c r="D1170" s="141"/>
    </row>
    <row r="1171" spans="4:4" x14ac:dyDescent="0.15">
      <c r="D1171" s="141"/>
    </row>
    <row r="1172" spans="4:4" x14ac:dyDescent="0.15">
      <c r="D1172" s="141"/>
    </row>
    <row r="1173" spans="4:4" x14ac:dyDescent="0.15">
      <c r="D1173" s="141"/>
    </row>
    <row r="1174" spans="4:4" x14ac:dyDescent="0.15">
      <c r="D1174" s="141"/>
    </row>
    <row r="1175" spans="4:4" x14ac:dyDescent="0.15">
      <c r="D1175" s="141"/>
    </row>
    <row r="1176" spans="4:4" x14ac:dyDescent="0.15">
      <c r="D1176" s="141"/>
    </row>
    <row r="1177" spans="4:4" x14ac:dyDescent="0.15">
      <c r="D1177" s="141"/>
    </row>
    <row r="1178" spans="4:4" x14ac:dyDescent="0.15">
      <c r="D1178" s="141"/>
    </row>
    <row r="1179" spans="4:4" x14ac:dyDescent="0.15">
      <c r="D1179" s="141"/>
    </row>
    <row r="1180" spans="4:4" x14ac:dyDescent="0.15">
      <c r="D1180" s="141"/>
    </row>
    <row r="1181" spans="4:4" x14ac:dyDescent="0.15">
      <c r="D1181" s="141"/>
    </row>
    <row r="1182" spans="4:4" x14ac:dyDescent="0.15">
      <c r="D1182" s="141"/>
    </row>
    <row r="1183" spans="4:4" x14ac:dyDescent="0.15">
      <c r="D1183" s="141"/>
    </row>
    <row r="1184" spans="4:4" x14ac:dyDescent="0.15">
      <c r="D1184" s="141"/>
    </row>
    <row r="1185" spans="4:4" x14ac:dyDescent="0.15">
      <c r="D1185" s="141"/>
    </row>
    <row r="1186" spans="4:4" x14ac:dyDescent="0.15">
      <c r="D1186" s="141"/>
    </row>
    <row r="1187" spans="4:4" x14ac:dyDescent="0.15">
      <c r="D1187" s="141"/>
    </row>
    <row r="1188" spans="4:4" x14ac:dyDescent="0.15">
      <c r="D1188" s="141"/>
    </row>
    <row r="1189" spans="4:4" x14ac:dyDescent="0.15">
      <c r="D1189" s="141"/>
    </row>
    <row r="1190" spans="4:4" x14ac:dyDescent="0.15">
      <c r="D1190" s="141"/>
    </row>
    <row r="1191" spans="4:4" x14ac:dyDescent="0.15">
      <c r="D1191" s="141"/>
    </row>
    <row r="1192" spans="4:4" x14ac:dyDescent="0.15">
      <c r="D1192" s="141"/>
    </row>
    <row r="1193" spans="4:4" x14ac:dyDescent="0.15">
      <c r="D1193" s="141"/>
    </row>
    <row r="1194" spans="4:4" x14ac:dyDescent="0.15">
      <c r="D1194" s="141"/>
    </row>
    <row r="1195" spans="4:4" x14ac:dyDescent="0.15">
      <c r="D1195" s="141"/>
    </row>
    <row r="1196" spans="4:4" x14ac:dyDescent="0.15">
      <c r="D1196" s="141"/>
    </row>
    <row r="1197" spans="4:4" x14ac:dyDescent="0.15">
      <c r="D1197" s="141"/>
    </row>
    <row r="1198" spans="4:4" x14ac:dyDescent="0.15">
      <c r="D1198" s="141"/>
    </row>
    <row r="1199" spans="4:4" x14ac:dyDescent="0.15">
      <c r="D1199" s="141"/>
    </row>
    <row r="1200" spans="4:4" x14ac:dyDescent="0.15">
      <c r="D1200" s="141"/>
    </row>
    <row r="1201" spans="4:4" x14ac:dyDescent="0.15">
      <c r="D1201" s="141"/>
    </row>
    <row r="1202" spans="4:4" x14ac:dyDescent="0.15">
      <c r="D1202" s="141"/>
    </row>
    <row r="1203" spans="4:4" x14ac:dyDescent="0.15">
      <c r="D1203" s="141"/>
    </row>
    <row r="1204" spans="4:4" x14ac:dyDescent="0.15">
      <c r="D1204" s="141"/>
    </row>
    <row r="1205" spans="4:4" x14ac:dyDescent="0.15">
      <c r="D1205" s="141"/>
    </row>
    <row r="1206" spans="4:4" x14ac:dyDescent="0.15">
      <c r="D1206" s="141"/>
    </row>
    <row r="1207" spans="4:4" x14ac:dyDescent="0.15">
      <c r="D1207" s="141"/>
    </row>
    <row r="1208" spans="4:4" x14ac:dyDescent="0.15">
      <c r="D1208" s="141"/>
    </row>
    <row r="1209" spans="4:4" x14ac:dyDescent="0.15">
      <c r="D1209" s="141"/>
    </row>
    <row r="1210" spans="4:4" x14ac:dyDescent="0.15">
      <c r="D1210" s="141"/>
    </row>
    <row r="1211" spans="4:4" x14ac:dyDescent="0.15">
      <c r="D1211" s="141"/>
    </row>
    <row r="1212" spans="4:4" x14ac:dyDescent="0.15">
      <c r="D1212" s="141"/>
    </row>
    <row r="1213" spans="4:4" x14ac:dyDescent="0.15">
      <c r="D1213" s="141"/>
    </row>
    <row r="1214" spans="4:4" x14ac:dyDescent="0.15">
      <c r="D1214" s="141"/>
    </row>
    <row r="1215" spans="4:4" x14ac:dyDescent="0.15">
      <c r="D1215" s="141"/>
    </row>
    <row r="1216" spans="4:4" x14ac:dyDescent="0.15">
      <c r="D1216" s="141"/>
    </row>
    <row r="1217" spans="4:4" x14ac:dyDescent="0.15">
      <c r="D1217" s="141"/>
    </row>
    <row r="1218" spans="4:4" x14ac:dyDescent="0.15">
      <c r="D1218" s="141"/>
    </row>
    <row r="1219" spans="4:4" x14ac:dyDescent="0.15">
      <c r="D1219" s="141"/>
    </row>
    <row r="1220" spans="4:4" x14ac:dyDescent="0.15">
      <c r="D1220" s="141"/>
    </row>
    <row r="1221" spans="4:4" x14ac:dyDescent="0.15">
      <c r="D1221" s="141"/>
    </row>
    <row r="1222" spans="4:4" x14ac:dyDescent="0.15">
      <c r="D1222" s="141"/>
    </row>
    <row r="1223" spans="4:4" x14ac:dyDescent="0.15">
      <c r="D1223" s="141"/>
    </row>
    <row r="1224" spans="4:4" x14ac:dyDescent="0.15">
      <c r="D1224" s="141"/>
    </row>
    <row r="1225" spans="4:4" x14ac:dyDescent="0.15">
      <c r="D1225" s="141"/>
    </row>
    <row r="1226" spans="4:4" x14ac:dyDescent="0.15">
      <c r="D1226" s="141"/>
    </row>
    <row r="1227" spans="4:4" x14ac:dyDescent="0.15">
      <c r="D1227" s="141"/>
    </row>
    <row r="1228" spans="4:4" x14ac:dyDescent="0.15">
      <c r="D1228" s="141"/>
    </row>
    <row r="1229" spans="4:4" x14ac:dyDescent="0.15">
      <c r="D1229" s="141"/>
    </row>
    <row r="1230" spans="4:4" x14ac:dyDescent="0.15">
      <c r="D1230" s="141"/>
    </row>
    <row r="1231" spans="4:4" x14ac:dyDescent="0.15">
      <c r="D1231" s="141"/>
    </row>
    <row r="1232" spans="4:4" x14ac:dyDescent="0.15">
      <c r="D1232" s="141"/>
    </row>
    <row r="1233" spans="4:4" x14ac:dyDescent="0.15">
      <c r="D1233" s="141"/>
    </row>
    <row r="1234" spans="4:4" x14ac:dyDescent="0.15">
      <c r="D1234" s="141"/>
    </row>
    <row r="1235" spans="4:4" x14ac:dyDescent="0.15">
      <c r="D1235" s="141"/>
    </row>
    <row r="1236" spans="4:4" x14ac:dyDescent="0.15">
      <c r="D1236" s="141"/>
    </row>
    <row r="1237" spans="4:4" x14ac:dyDescent="0.15">
      <c r="D1237" s="141"/>
    </row>
    <row r="1238" spans="4:4" x14ac:dyDescent="0.15">
      <c r="D1238" s="141"/>
    </row>
    <row r="1239" spans="4:4" x14ac:dyDescent="0.15">
      <c r="D1239" s="141"/>
    </row>
    <row r="1240" spans="4:4" x14ac:dyDescent="0.15">
      <c r="D1240" s="141"/>
    </row>
    <row r="1241" spans="4:4" x14ac:dyDescent="0.15">
      <c r="D1241" s="141"/>
    </row>
    <row r="1242" spans="4:4" x14ac:dyDescent="0.15">
      <c r="D1242" s="141"/>
    </row>
    <row r="1243" spans="4:4" x14ac:dyDescent="0.15">
      <c r="D1243" s="141"/>
    </row>
    <row r="1244" spans="4:4" x14ac:dyDescent="0.15">
      <c r="D1244" s="141"/>
    </row>
    <row r="1245" spans="4:4" x14ac:dyDescent="0.15">
      <c r="D1245" s="141"/>
    </row>
    <row r="1246" spans="4:4" x14ac:dyDescent="0.15">
      <c r="D1246" s="141"/>
    </row>
    <row r="1247" spans="4:4" x14ac:dyDescent="0.15">
      <c r="D1247" s="141"/>
    </row>
    <row r="1248" spans="4:4" x14ac:dyDescent="0.15">
      <c r="D1248" s="141"/>
    </row>
    <row r="1249" spans="4:4" x14ac:dyDescent="0.15">
      <c r="D1249" s="141"/>
    </row>
    <row r="1250" spans="4:4" x14ac:dyDescent="0.15">
      <c r="D1250" s="141"/>
    </row>
    <row r="1251" spans="4:4" x14ac:dyDescent="0.15">
      <c r="D1251" s="141"/>
    </row>
    <row r="1252" spans="4:4" x14ac:dyDescent="0.15">
      <c r="D1252" s="141"/>
    </row>
    <row r="1253" spans="4:4" x14ac:dyDescent="0.15">
      <c r="D1253" s="141"/>
    </row>
    <row r="1254" spans="4:4" x14ac:dyDescent="0.15">
      <c r="D1254" s="141"/>
    </row>
    <row r="1255" spans="4:4" x14ac:dyDescent="0.15">
      <c r="D1255" s="141"/>
    </row>
    <row r="1256" spans="4:4" x14ac:dyDescent="0.15">
      <c r="D1256" s="141"/>
    </row>
    <row r="1257" spans="4:4" x14ac:dyDescent="0.15">
      <c r="D1257" s="141"/>
    </row>
    <row r="1258" spans="4:4" x14ac:dyDescent="0.15">
      <c r="D1258" s="141"/>
    </row>
    <row r="1259" spans="4:4" x14ac:dyDescent="0.15">
      <c r="D1259" s="141"/>
    </row>
    <row r="1260" spans="4:4" x14ac:dyDescent="0.15">
      <c r="D1260" s="141"/>
    </row>
    <row r="1261" spans="4:4" x14ac:dyDescent="0.15">
      <c r="D1261" s="141"/>
    </row>
    <row r="1262" spans="4:4" x14ac:dyDescent="0.15">
      <c r="D1262" s="141"/>
    </row>
    <row r="1263" spans="4:4" x14ac:dyDescent="0.15">
      <c r="D1263" s="141"/>
    </row>
    <row r="1264" spans="4:4" x14ac:dyDescent="0.15">
      <c r="D1264" s="141"/>
    </row>
    <row r="1265" spans="4:4" x14ac:dyDescent="0.15">
      <c r="D1265" s="141"/>
    </row>
    <row r="1266" spans="4:4" x14ac:dyDescent="0.15">
      <c r="D1266" s="141"/>
    </row>
    <row r="1267" spans="4:4" x14ac:dyDescent="0.15">
      <c r="D1267" s="141"/>
    </row>
    <row r="1268" spans="4:4" x14ac:dyDescent="0.15">
      <c r="D1268" s="141"/>
    </row>
    <row r="1269" spans="4:4" x14ac:dyDescent="0.15">
      <c r="D1269" s="141"/>
    </row>
    <row r="1270" spans="4:4" x14ac:dyDescent="0.15">
      <c r="D1270" s="141"/>
    </row>
    <row r="1271" spans="4:4" x14ac:dyDescent="0.15">
      <c r="D1271" s="141"/>
    </row>
    <row r="1272" spans="4:4" x14ac:dyDescent="0.15">
      <c r="D1272" s="141"/>
    </row>
    <row r="1273" spans="4:4" x14ac:dyDescent="0.15">
      <c r="D1273" s="141"/>
    </row>
    <row r="1274" spans="4:4" x14ac:dyDescent="0.15">
      <c r="D1274" s="141"/>
    </row>
    <row r="1275" spans="4:4" x14ac:dyDescent="0.15">
      <c r="D1275" s="141"/>
    </row>
    <row r="1276" spans="4:4" x14ac:dyDescent="0.15">
      <c r="D1276" s="141"/>
    </row>
    <row r="1277" spans="4:4" x14ac:dyDescent="0.15">
      <c r="D1277" s="141"/>
    </row>
    <row r="1278" spans="4:4" x14ac:dyDescent="0.15">
      <c r="D1278" s="141"/>
    </row>
    <row r="1279" spans="4:4" x14ac:dyDescent="0.15">
      <c r="D1279" s="141"/>
    </row>
    <row r="1280" spans="4:4" x14ac:dyDescent="0.15">
      <c r="D1280" s="141"/>
    </row>
    <row r="1281" spans="4:4" x14ac:dyDescent="0.15">
      <c r="D1281" s="141"/>
    </row>
    <row r="1282" spans="4:4" x14ac:dyDescent="0.15">
      <c r="D1282" s="141"/>
    </row>
    <row r="1283" spans="4:4" x14ac:dyDescent="0.15">
      <c r="D1283" s="141"/>
    </row>
    <row r="1284" spans="4:4" x14ac:dyDescent="0.15">
      <c r="D1284" s="141"/>
    </row>
    <row r="1285" spans="4:4" x14ac:dyDescent="0.15">
      <c r="D1285" s="141"/>
    </row>
    <row r="1286" spans="4:4" x14ac:dyDescent="0.15">
      <c r="D1286" s="141"/>
    </row>
    <row r="1287" spans="4:4" x14ac:dyDescent="0.15">
      <c r="D1287" s="141"/>
    </row>
    <row r="1288" spans="4:4" x14ac:dyDescent="0.15">
      <c r="D1288" s="141"/>
    </row>
    <row r="1289" spans="4:4" x14ac:dyDescent="0.15">
      <c r="D1289" s="141"/>
    </row>
    <row r="1290" spans="4:4" x14ac:dyDescent="0.15">
      <c r="D1290" s="141"/>
    </row>
    <row r="1291" spans="4:4" x14ac:dyDescent="0.15">
      <c r="D1291" s="141"/>
    </row>
    <row r="1292" spans="4:4" x14ac:dyDescent="0.15">
      <c r="D1292" s="141"/>
    </row>
    <row r="1293" spans="4:4" x14ac:dyDescent="0.15">
      <c r="D1293" s="141"/>
    </row>
    <row r="1294" spans="4:4" x14ac:dyDescent="0.15">
      <c r="D1294" s="141"/>
    </row>
    <row r="1295" spans="4:4" x14ac:dyDescent="0.15">
      <c r="D1295" s="141"/>
    </row>
    <row r="1296" spans="4:4" x14ac:dyDescent="0.15">
      <c r="D1296" s="141"/>
    </row>
    <row r="1297" spans="4:4" x14ac:dyDescent="0.15">
      <c r="D1297" s="141"/>
    </row>
    <row r="1298" spans="4:4" x14ac:dyDescent="0.15">
      <c r="D1298" s="141"/>
    </row>
    <row r="1299" spans="4:4" x14ac:dyDescent="0.15">
      <c r="D1299" s="141"/>
    </row>
    <row r="1300" spans="4:4" x14ac:dyDescent="0.15">
      <c r="D1300" s="141"/>
    </row>
    <row r="1301" spans="4:4" x14ac:dyDescent="0.15">
      <c r="D1301" s="141"/>
    </row>
    <row r="1302" spans="4:4" x14ac:dyDescent="0.15">
      <c r="D1302" s="141"/>
    </row>
    <row r="1303" spans="4:4" x14ac:dyDescent="0.15">
      <c r="D1303" s="141"/>
    </row>
    <row r="1304" spans="4:4" x14ac:dyDescent="0.15">
      <c r="D1304" s="141"/>
    </row>
    <row r="1305" spans="4:4" x14ac:dyDescent="0.15">
      <c r="D1305" s="141"/>
    </row>
    <row r="1306" spans="4:4" x14ac:dyDescent="0.15">
      <c r="D1306" s="141"/>
    </row>
    <row r="1307" spans="4:4" x14ac:dyDescent="0.15">
      <c r="D1307" s="141"/>
    </row>
    <row r="1308" spans="4:4" x14ac:dyDescent="0.15">
      <c r="D1308" s="141"/>
    </row>
    <row r="1309" spans="4:4" x14ac:dyDescent="0.15">
      <c r="D1309" s="141"/>
    </row>
    <row r="1310" spans="4:4" x14ac:dyDescent="0.15">
      <c r="D1310" s="141"/>
    </row>
    <row r="1311" spans="4:4" x14ac:dyDescent="0.15">
      <c r="D1311" s="141"/>
    </row>
    <row r="1312" spans="4:4" x14ac:dyDescent="0.15">
      <c r="D1312" s="141"/>
    </row>
    <row r="1313" spans="4:4" x14ac:dyDescent="0.15">
      <c r="D1313" s="141"/>
    </row>
    <row r="1314" spans="4:4" x14ac:dyDescent="0.15">
      <c r="D1314" s="141"/>
    </row>
    <row r="1315" spans="4:4" x14ac:dyDescent="0.15">
      <c r="D1315" s="141"/>
    </row>
    <row r="1316" spans="4:4" x14ac:dyDescent="0.15">
      <c r="D1316" s="141"/>
    </row>
    <row r="1317" spans="4:4" x14ac:dyDescent="0.15">
      <c r="D1317" s="141"/>
    </row>
    <row r="1318" spans="4:4" x14ac:dyDescent="0.15">
      <c r="D1318" s="141"/>
    </row>
    <row r="1319" spans="4:4" x14ac:dyDescent="0.15">
      <c r="D1319" s="141"/>
    </row>
    <row r="1320" spans="4:4" x14ac:dyDescent="0.15">
      <c r="D1320" s="141"/>
    </row>
    <row r="1321" spans="4:4" x14ac:dyDescent="0.15">
      <c r="D1321" s="141"/>
    </row>
    <row r="1322" spans="4:4" x14ac:dyDescent="0.15">
      <c r="D1322" s="141"/>
    </row>
    <row r="1323" spans="4:4" x14ac:dyDescent="0.15">
      <c r="D1323" s="141"/>
    </row>
    <row r="1324" spans="4:4" x14ac:dyDescent="0.15">
      <c r="D1324" s="141"/>
    </row>
    <row r="1325" spans="4:4" x14ac:dyDescent="0.15">
      <c r="D1325" s="141"/>
    </row>
    <row r="1326" spans="4:4" x14ac:dyDescent="0.15">
      <c r="D1326" s="141"/>
    </row>
    <row r="1327" spans="4:4" x14ac:dyDescent="0.15">
      <c r="D1327" s="141"/>
    </row>
    <row r="1328" spans="4:4" x14ac:dyDescent="0.15">
      <c r="D1328" s="141"/>
    </row>
    <row r="1329" spans="4:4" x14ac:dyDescent="0.15">
      <c r="D1329" s="141"/>
    </row>
    <row r="1330" spans="4:4" x14ac:dyDescent="0.15">
      <c r="D1330" s="141"/>
    </row>
    <row r="1331" spans="4:4" x14ac:dyDescent="0.15">
      <c r="D1331" s="141"/>
    </row>
    <row r="1332" spans="4:4" x14ac:dyDescent="0.15">
      <c r="D1332" s="141"/>
    </row>
    <row r="1333" spans="4:4" x14ac:dyDescent="0.15">
      <c r="D1333" s="141"/>
    </row>
    <row r="1334" spans="4:4" x14ac:dyDescent="0.15">
      <c r="D1334" s="141"/>
    </row>
    <row r="1335" spans="4:4" x14ac:dyDescent="0.15">
      <c r="D1335" s="141"/>
    </row>
    <row r="1336" spans="4:4" x14ac:dyDescent="0.15">
      <c r="D1336" s="141"/>
    </row>
    <row r="1337" spans="4:4" x14ac:dyDescent="0.15">
      <c r="D1337" s="141"/>
    </row>
    <row r="1338" spans="4:4" x14ac:dyDescent="0.15">
      <c r="D1338" s="141"/>
    </row>
    <row r="1339" spans="4:4" x14ac:dyDescent="0.15">
      <c r="D1339" s="141"/>
    </row>
    <row r="1340" spans="4:4" x14ac:dyDescent="0.15">
      <c r="D1340" s="141"/>
    </row>
    <row r="1341" spans="4:4" x14ac:dyDescent="0.15">
      <c r="D1341" s="141"/>
    </row>
    <row r="1342" spans="4:4" x14ac:dyDescent="0.15">
      <c r="D1342" s="141"/>
    </row>
    <row r="1343" spans="4:4" x14ac:dyDescent="0.15">
      <c r="D1343" s="141"/>
    </row>
    <row r="1344" spans="4:4" x14ac:dyDescent="0.15">
      <c r="D1344" s="141"/>
    </row>
    <row r="1345" spans="4:4" x14ac:dyDescent="0.15">
      <c r="D1345" s="141"/>
    </row>
    <row r="1346" spans="4:4" x14ac:dyDescent="0.15">
      <c r="D1346" s="141"/>
    </row>
    <row r="1347" spans="4:4" x14ac:dyDescent="0.15">
      <c r="D1347" s="141"/>
    </row>
    <row r="1348" spans="4:4" x14ac:dyDescent="0.15">
      <c r="D1348" s="141"/>
    </row>
    <row r="1349" spans="4:4" x14ac:dyDescent="0.15">
      <c r="D1349" s="141"/>
    </row>
    <row r="1350" spans="4:4" x14ac:dyDescent="0.15">
      <c r="D1350" s="141"/>
    </row>
    <row r="1351" spans="4:4" x14ac:dyDescent="0.15">
      <c r="D1351" s="141"/>
    </row>
    <row r="1352" spans="4:4" x14ac:dyDescent="0.15">
      <c r="D1352" s="141"/>
    </row>
    <row r="1353" spans="4:4" x14ac:dyDescent="0.15">
      <c r="D1353" s="141"/>
    </row>
    <row r="1354" spans="4:4" x14ac:dyDescent="0.15">
      <c r="D1354" s="141"/>
    </row>
    <row r="1355" spans="4:4" x14ac:dyDescent="0.15">
      <c r="D1355" s="141"/>
    </row>
    <row r="1356" spans="4:4" x14ac:dyDescent="0.15">
      <c r="D1356" s="141"/>
    </row>
    <row r="1357" spans="4:4" x14ac:dyDescent="0.15">
      <c r="D1357" s="141"/>
    </row>
    <row r="1358" spans="4:4" x14ac:dyDescent="0.15">
      <c r="D1358" s="141"/>
    </row>
    <row r="1359" spans="4:4" x14ac:dyDescent="0.15">
      <c r="D1359" s="141"/>
    </row>
    <row r="1360" spans="4:4" x14ac:dyDescent="0.15">
      <c r="D1360" s="141"/>
    </row>
    <row r="1361" spans="4:4" x14ac:dyDescent="0.15">
      <c r="D1361" s="141"/>
    </row>
    <row r="1362" spans="4:4" x14ac:dyDescent="0.15">
      <c r="D1362" s="141"/>
    </row>
    <row r="1363" spans="4:4" x14ac:dyDescent="0.15">
      <c r="D1363" s="141"/>
    </row>
    <row r="1364" spans="4:4" x14ac:dyDescent="0.15">
      <c r="D1364" s="141"/>
    </row>
    <row r="1365" spans="4:4" x14ac:dyDescent="0.15">
      <c r="D1365" s="141"/>
    </row>
    <row r="1366" spans="4:4" x14ac:dyDescent="0.15">
      <c r="D1366" s="141"/>
    </row>
    <row r="1367" spans="4:4" x14ac:dyDescent="0.15">
      <c r="D1367" s="141"/>
    </row>
    <row r="1368" spans="4:4" x14ac:dyDescent="0.15">
      <c r="D1368" s="141"/>
    </row>
    <row r="1369" spans="4:4" x14ac:dyDescent="0.15">
      <c r="D1369" s="141"/>
    </row>
    <row r="1370" spans="4:4" x14ac:dyDescent="0.15">
      <c r="D1370" s="141"/>
    </row>
    <row r="1371" spans="4:4" x14ac:dyDescent="0.15">
      <c r="D1371" s="141"/>
    </row>
    <row r="1372" spans="4:4" x14ac:dyDescent="0.15">
      <c r="D1372" s="141"/>
    </row>
    <row r="1373" spans="4:4" x14ac:dyDescent="0.15">
      <c r="D1373" s="141"/>
    </row>
    <row r="1374" spans="4:4" x14ac:dyDescent="0.15">
      <c r="D1374" s="141"/>
    </row>
    <row r="1375" spans="4:4" x14ac:dyDescent="0.15">
      <c r="D1375" s="141"/>
    </row>
    <row r="1376" spans="4:4" x14ac:dyDescent="0.15">
      <c r="D1376" s="141"/>
    </row>
    <row r="1377" spans="4:4" x14ac:dyDescent="0.15">
      <c r="D1377" s="141"/>
    </row>
    <row r="1378" spans="4:4" x14ac:dyDescent="0.15">
      <c r="D1378" s="141"/>
    </row>
    <row r="1379" spans="4:4" x14ac:dyDescent="0.15">
      <c r="D1379" s="141"/>
    </row>
    <row r="1380" spans="4:4" x14ac:dyDescent="0.15">
      <c r="D1380" s="141"/>
    </row>
    <row r="1381" spans="4:4" x14ac:dyDescent="0.15">
      <c r="D1381" s="141"/>
    </row>
    <row r="1382" spans="4:4" x14ac:dyDescent="0.15">
      <c r="D1382" s="141"/>
    </row>
    <row r="1383" spans="4:4" x14ac:dyDescent="0.15">
      <c r="D1383" s="141"/>
    </row>
    <row r="1384" spans="4:4" x14ac:dyDescent="0.15">
      <c r="D1384" s="141"/>
    </row>
    <row r="1385" spans="4:4" x14ac:dyDescent="0.15">
      <c r="D1385" s="141"/>
    </row>
    <row r="1386" spans="4:4" x14ac:dyDescent="0.15">
      <c r="D1386" s="141"/>
    </row>
    <row r="1387" spans="4:4" x14ac:dyDescent="0.15">
      <c r="D1387" s="141"/>
    </row>
    <row r="1388" spans="4:4" x14ac:dyDescent="0.15">
      <c r="D1388" s="141"/>
    </row>
    <row r="1389" spans="4:4" x14ac:dyDescent="0.15">
      <c r="D1389" s="141"/>
    </row>
    <row r="1390" spans="4:4" x14ac:dyDescent="0.15">
      <c r="D1390" s="141"/>
    </row>
    <row r="1391" spans="4:4" x14ac:dyDescent="0.15">
      <c r="D1391" s="141"/>
    </row>
    <row r="1392" spans="4:4" x14ac:dyDescent="0.15">
      <c r="D1392" s="141"/>
    </row>
    <row r="1393" spans="4:4" x14ac:dyDescent="0.15">
      <c r="D1393" s="141"/>
    </row>
    <row r="1394" spans="4:4" x14ac:dyDescent="0.15">
      <c r="D1394" s="141"/>
    </row>
    <row r="1395" spans="4:4" x14ac:dyDescent="0.15">
      <c r="D1395" s="141"/>
    </row>
    <row r="1396" spans="4:4" x14ac:dyDescent="0.15">
      <c r="D1396" s="141"/>
    </row>
    <row r="1397" spans="4:4" x14ac:dyDescent="0.15">
      <c r="D1397" s="141"/>
    </row>
    <row r="1398" spans="4:4" x14ac:dyDescent="0.15">
      <c r="D1398" s="141"/>
    </row>
    <row r="1399" spans="4:4" x14ac:dyDescent="0.15">
      <c r="D1399" s="141"/>
    </row>
    <row r="1400" spans="4:4" x14ac:dyDescent="0.15">
      <c r="D1400" s="141"/>
    </row>
    <row r="1401" spans="4:4" x14ac:dyDescent="0.15">
      <c r="D1401" s="141"/>
    </row>
    <row r="1402" spans="4:4" x14ac:dyDescent="0.15">
      <c r="D1402" s="141"/>
    </row>
    <row r="1403" spans="4:4" x14ac:dyDescent="0.15">
      <c r="D1403" s="141"/>
    </row>
    <row r="1404" spans="4:4" x14ac:dyDescent="0.15">
      <c r="D1404" s="141"/>
    </row>
    <row r="1405" spans="4:4" x14ac:dyDescent="0.15">
      <c r="D1405" s="141"/>
    </row>
    <row r="1406" spans="4:4" x14ac:dyDescent="0.15">
      <c r="D1406" s="141"/>
    </row>
    <row r="1407" spans="4:4" x14ac:dyDescent="0.15">
      <c r="D1407" s="141"/>
    </row>
    <row r="1408" spans="4:4" x14ac:dyDescent="0.15">
      <c r="D1408" s="141"/>
    </row>
    <row r="1409" spans="4:4" x14ac:dyDescent="0.15">
      <c r="D1409" s="141"/>
    </row>
    <row r="1410" spans="4:4" x14ac:dyDescent="0.15">
      <c r="D1410" s="141"/>
    </row>
    <row r="1411" spans="4:4" x14ac:dyDescent="0.15">
      <c r="D1411" s="141"/>
    </row>
    <row r="1412" spans="4:4" x14ac:dyDescent="0.15">
      <c r="D1412" s="141"/>
    </row>
    <row r="1413" spans="4:4" x14ac:dyDescent="0.15">
      <c r="D1413" s="141"/>
    </row>
    <row r="1414" spans="4:4" x14ac:dyDescent="0.15">
      <c r="D1414" s="141"/>
    </row>
    <row r="1415" spans="4:4" x14ac:dyDescent="0.15">
      <c r="D1415" s="141"/>
    </row>
    <row r="1416" spans="4:4" x14ac:dyDescent="0.15">
      <c r="D1416" s="141"/>
    </row>
    <row r="1417" spans="4:4" x14ac:dyDescent="0.15">
      <c r="D1417" s="141"/>
    </row>
    <row r="1418" spans="4:4" x14ac:dyDescent="0.15">
      <c r="D1418" s="141"/>
    </row>
    <row r="1419" spans="4:4" x14ac:dyDescent="0.15">
      <c r="D1419" s="141"/>
    </row>
    <row r="1420" spans="4:4" x14ac:dyDescent="0.15">
      <c r="D1420" s="141"/>
    </row>
    <row r="1421" spans="4:4" x14ac:dyDescent="0.15">
      <c r="D1421" s="141"/>
    </row>
    <row r="1422" spans="4:4" x14ac:dyDescent="0.15">
      <c r="D1422" s="141"/>
    </row>
    <row r="1423" spans="4:4" x14ac:dyDescent="0.15">
      <c r="D1423" s="141"/>
    </row>
    <row r="1424" spans="4:4" x14ac:dyDescent="0.15">
      <c r="D1424" s="141"/>
    </row>
    <row r="1425" spans="4:4" x14ac:dyDescent="0.15">
      <c r="D1425" s="141"/>
    </row>
    <row r="1426" spans="4:4" x14ac:dyDescent="0.15">
      <c r="D1426" s="141"/>
    </row>
    <row r="1427" spans="4:4" x14ac:dyDescent="0.15">
      <c r="D1427" s="141"/>
    </row>
    <row r="1428" spans="4:4" x14ac:dyDescent="0.15">
      <c r="D1428" s="141"/>
    </row>
    <row r="1429" spans="4:4" x14ac:dyDescent="0.15">
      <c r="D1429" s="141"/>
    </row>
    <row r="1430" spans="4:4" x14ac:dyDescent="0.15">
      <c r="D1430" s="141"/>
    </row>
    <row r="1431" spans="4:4" x14ac:dyDescent="0.15">
      <c r="D1431" s="141"/>
    </row>
    <row r="1432" spans="4:4" x14ac:dyDescent="0.15">
      <c r="D1432" s="141"/>
    </row>
    <row r="1433" spans="4:4" x14ac:dyDescent="0.15">
      <c r="D1433" s="141"/>
    </row>
    <row r="1434" spans="4:4" x14ac:dyDescent="0.15">
      <c r="D1434" s="141"/>
    </row>
    <row r="1435" spans="4:4" x14ac:dyDescent="0.15">
      <c r="D1435" s="141"/>
    </row>
    <row r="1436" spans="4:4" x14ac:dyDescent="0.15">
      <c r="D1436" s="141"/>
    </row>
    <row r="1437" spans="4:4" x14ac:dyDescent="0.15">
      <c r="D1437" s="141"/>
    </row>
    <row r="1438" spans="4:4" x14ac:dyDescent="0.15">
      <c r="D1438" s="141"/>
    </row>
    <row r="1439" spans="4:4" x14ac:dyDescent="0.15">
      <c r="D1439" s="141"/>
    </row>
    <row r="1440" spans="4:4" x14ac:dyDescent="0.15">
      <c r="D1440" s="141"/>
    </row>
    <row r="1441" spans="4:4" x14ac:dyDescent="0.15">
      <c r="D1441" s="141"/>
    </row>
    <row r="1442" spans="4:4" x14ac:dyDescent="0.15">
      <c r="D1442" s="141"/>
    </row>
    <row r="1443" spans="4:4" x14ac:dyDescent="0.15">
      <c r="D1443" s="141"/>
    </row>
    <row r="1444" spans="4:4" x14ac:dyDescent="0.15">
      <c r="D1444" s="141"/>
    </row>
    <row r="1445" spans="4:4" x14ac:dyDescent="0.15">
      <c r="D1445" s="141"/>
    </row>
    <row r="1446" spans="4:4" x14ac:dyDescent="0.15">
      <c r="D1446" s="141"/>
    </row>
    <row r="1447" spans="4:4" x14ac:dyDescent="0.15">
      <c r="D1447" s="141"/>
    </row>
    <row r="1448" spans="4:4" x14ac:dyDescent="0.15">
      <c r="D1448" s="141"/>
    </row>
    <row r="1449" spans="4:4" x14ac:dyDescent="0.15">
      <c r="D1449" s="141"/>
    </row>
    <row r="1450" spans="4:4" x14ac:dyDescent="0.15">
      <c r="D1450" s="141"/>
    </row>
    <row r="1451" spans="4:4" x14ac:dyDescent="0.15">
      <c r="D1451" s="141"/>
    </row>
    <row r="1452" spans="4:4" x14ac:dyDescent="0.15">
      <c r="D1452" s="141"/>
    </row>
    <row r="1453" spans="4:4" x14ac:dyDescent="0.15">
      <c r="D1453" s="141"/>
    </row>
    <row r="1454" spans="4:4" x14ac:dyDescent="0.15">
      <c r="D1454" s="141"/>
    </row>
    <row r="1455" spans="4:4" x14ac:dyDescent="0.15">
      <c r="D1455" s="141"/>
    </row>
    <row r="1456" spans="4:4" x14ac:dyDescent="0.15">
      <c r="D1456" s="141"/>
    </row>
    <row r="1457" spans="4:4" x14ac:dyDescent="0.15">
      <c r="D1457" s="141"/>
    </row>
    <row r="1458" spans="4:4" x14ac:dyDescent="0.15">
      <c r="D1458" s="141"/>
    </row>
    <row r="1459" spans="4:4" x14ac:dyDescent="0.15">
      <c r="D1459" s="141"/>
    </row>
    <row r="1460" spans="4:4" x14ac:dyDescent="0.15">
      <c r="D1460" s="141"/>
    </row>
    <row r="1461" spans="4:4" x14ac:dyDescent="0.15">
      <c r="D1461" s="141"/>
    </row>
    <row r="1462" spans="4:4" x14ac:dyDescent="0.15">
      <c r="D1462" s="141"/>
    </row>
    <row r="1463" spans="4:4" x14ac:dyDescent="0.15">
      <c r="D1463" s="141"/>
    </row>
    <row r="1464" spans="4:4" x14ac:dyDescent="0.15">
      <c r="D1464" s="141"/>
    </row>
    <row r="1465" spans="4:4" x14ac:dyDescent="0.15">
      <c r="D1465" s="141"/>
    </row>
    <row r="1466" spans="4:4" x14ac:dyDescent="0.15">
      <c r="D1466" s="141"/>
    </row>
    <row r="1467" spans="4:4" x14ac:dyDescent="0.15">
      <c r="D1467" s="141"/>
    </row>
    <row r="1468" spans="4:4" x14ac:dyDescent="0.15">
      <c r="D1468" s="141"/>
    </row>
    <row r="1469" spans="4:4" x14ac:dyDescent="0.15">
      <c r="D1469" s="141"/>
    </row>
    <row r="1470" spans="4:4" x14ac:dyDescent="0.15">
      <c r="D1470" s="141"/>
    </row>
    <row r="1471" spans="4:4" x14ac:dyDescent="0.15">
      <c r="D1471" s="141"/>
    </row>
    <row r="1472" spans="4:4" x14ac:dyDescent="0.15">
      <c r="D1472" s="141"/>
    </row>
    <row r="1473" spans="4:4" x14ac:dyDescent="0.15">
      <c r="D1473" s="141"/>
    </row>
    <row r="1474" spans="4:4" x14ac:dyDescent="0.15">
      <c r="D1474" s="141"/>
    </row>
    <row r="1475" spans="4:4" x14ac:dyDescent="0.15">
      <c r="D1475" s="141"/>
    </row>
    <row r="1476" spans="4:4" x14ac:dyDescent="0.15">
      <c r="D1476" s="141"/>
    </row>
    <row r="1477" spans="4:4" x14ac:dyDescent="0.15">
      <c r="D1477" s="141"/>
    </row>
    <row r="1478" spans="4:4" x14ac:dyDescent="0.15">
      <c r="D1478" s="141"/>
    </row>
    <row r="1479" spans="4:4" x14ac:dyDescent="0.15">
      <c r="D1479" s="141"/>
    </row>
    <row r="1480" spans="4:4" x14ac:dyDescent="0.15">
      <c r="D1480" s="141"/>
    </row>
    <row r="1481" spans="4:4" x14ac:dyDescent="0.15">
      <c r="D1481" s="141"/>
    </row>
    <row r="1482" spans="4:4" x14ac:dyDescent="0.15">
      <c r="D1482" s="141"/>
    </row>
    <row r="1483" spans="4:4" x14ac:dyDescent="0.15">
      <c r="D1483" s="141"/>
    </row>
    <row r="1484" spans="4:4" x14ac:dyDescent="0.15">
      <c r="D1484" s="141"/>
    </row>
    <row r="1485" spans="4:4" x14ac:dyDescent="0.15">
      <c r="D1485" s="141"/>
    </row>
    <row r="1486" spans="4:4" x14ac:dyDescent="0.15">
      <c r="D1486" s="141"/>
    </row>
    <row r="1487" spans="4:4" x14ac:dyDescent="0.15">
      <c r="D1487" s="141"/>
    </row>
    <row r="1488" spans="4:4" x14ac:dyDescent="0.15">
      <c r="D1488" s="141"/>
    </row>
    <row r="1489" spans="4:4" x14ac:dyDescent="0.15">
      <c r="D1489" s="141"/>
    </row>
    <row r="1490" spans="4:4" x14ac:dyDescent="0.15">
      <c r="D1490" s="141"/>
    </row>
    <row r="1491" spans="4:4" x14ac:dyDescent="0.15">
      <c r="D1491" s="141"/>
    </row>
    <row r="1492" spans="4:4" x14ac:dyDescent="0.15">
      <c r="D1492" s="141"/>
    </row>
    <row r="1493" spans="4:4" x14ac:dyDescent="0.15">
      <c r="D1493" s="141"/>
    </row>
    <row r="1494" spans="4:4" x14ac:dyDescent="0.15">
      <c r="D1494" s="141"/>
    </row>
    <row r="1495" spans="4:4" x14ac:dyDescent="0.15">
      <c r="D1495" s="141"/>
    </row>
    <row r="1496" spans="4:4" x14ac:dyDescent="0.15">
      <c r="D1496" s="141"/>
    </row>
    <row r="1497" spans="4:4" x14ac:dyDescent="0.15">
      <c r="D1497" s="141"/>
    </row>
    <row r="1498" spans="4:4" x14ac:dyDescent="0.15">
      <c r="D1498" s="141"/>
    </row>
    <row r="1499" spans="4:4" x14ac:dyDescent="0.15">
      <c r="D1499" s="141"/>
    </row>
    <row r="1500" spans="4:4" x14ac:dyDescent="0.15">
      <c r="D1500" s="141"/>
    </row>
    <row r="1501" spans="4:4" x14ac:dyDescent="0.15">
      <c r="D1501" s="141"/>
    </row>
    <row r="1502" spans="4:4" x14ac:dyDescent="0.15">
      <c r="D1502" s="141"/>
    </row>
    <row r="1503" spans="4:4" x14ac:dyDescent="0.15">
      <c r="D1503" s="141"/>
    </row>
    <row r="1504" spans="4:4" x14ac:dyDescent="0.15">
      <c r="D1504" s="141"/>
    </row>
    <row r="1505" spans="4:4" x14ac:dyDescent="0.15">
      <c r="D1505" s="141"/>
    </row>
    <row r="1506" spans="4:4" x14ac:dyDescent="0.15">
      <c r="D1506" s="141"/>
    </row>
    <row r="1507" spans="4:4" x14ac:dyDescent="0.15">
      <c r="D1507" s="141"/>
    </row>
    <row r="1508" spans="4:4" x14ac:dyDescent="0.15">
      <c r="D1508" s="141"/>
    </row>
    <row r="1509" spans="4:4" x14ac:dyDescent="0.15">
      <c r="D1509" s="141"/>
    </row>
    <row r="1510" spans="4:4" x14ac:dyDescent="0.15">
      <c r="D1510" s="141"/>
    </row>
    <row r="1511" spans="4:4" x14ac:dyDescent="0.15">
      <c r="D1511" s="141"/>
    </row>
    <row r="1512" spans="4:4" x14ac:dyDescent="0.15">
      <c r="D1512" s="141"/>
    </row>
    <row r="1513" spans="4:4" x14ac:dyDescent="0.15">
      <c r="D1513" s="141"/>
    </row>
    <row r="1514" spans="4:4" x14ac:dyDescent="0.15">
      <c r="D1514" s="141"/>
    </row>
    <row r="1515" spans="4:4" x14ac:dyDescent="0.15">
      <c r="D1515" s="141"/>
    </row>
    <row r="1516" spans="4:4" x14ac:dyDescent="0.15">
      <c r="D1516" s="141"/>
    </row>
    <row r="1517" spans="4:4" x14ac:dyDescent="0.15">
      <c r="D1517" s="141"/>
    </row>
    <row r="1518" spans="4:4" x14ac:dyDescent="0.15">
      <c r="D1518" s="141"/>
    </row>
    <row r="1519" spans="4:4" x14ac:dyDescent="0.15">
      <c r="D1519" s="141"/>
    </row>
    <row r="1520" spans="4:4" x14ac:dyDescent="0.15">
      <c r="D1520" s="141"/>
    </row>
    <row r="1521" spans="4:4" x14ac:dyDescent="0.15">
      <c r="D1521" s="141"/>
    </row>
    <row r="1522" spans="4:4" x14ac:dyDescent="0.15">
      <c r="D1522" s="141"/>
    </row>
    <row r="1523" spans="4:4" x14ac:dyDescent="0.15">
      <c r="D1523" s="141"/>
    </row>
    <row r="1524" spans="4:4" x14ac:dyDescent="0.15">
      <c r="D1524" s="141"/>
    </row>
    <row r="1525" spans="4:4" x14ac:dyDescent="0.15">
      <c r="D1525" s="141"/>
    </row>
    <row r="1526" spans="4:4" x14ac:dyDescent="0.15">
      <c r="D1526" s="141"/>
    </row>
    <row r="1527" spans="4:4" x14ac:dyDescent="0.15">
      <c r="D1527" s="141"/>
    </row>
    <row r="1528" spans="4:4" x14ac:dyDescent="0.15">
      <c r="D1528" s="141"/>
    </row>
    <row r="1529" spans="4:4" x14ac:dyDescent="0.15">
      <c r="D1529" s="141"/>
    </row>
    <row r="1530" spans="4:4" x14ac:dyDescent="0.15">
      <c r="D1530" s="141"/>
    </row>
    <row r="1531" spans="4:4" x14ac:dyDescent="0.15">
      <c r="D1531" s="141"/>
    </row>
    <row r="1532" spans="4:4" x14ac:dyDescent="0.15">
      <c r="D1532" s="141"/>
    </row>
    <row r="1533" spans="4:4" x14ac:dyDescent="0.15">
      <c r="D1533" s="141"/>
    </row>
    <row r="1534" spans="4:4" x14ac:dyDescent="0.15">
      <c r="D1534" s="141"/>
    </row>
    <row r="1535" spans="4:4" x14ac:dyDescent="0.15">
      <c r="D1535" s="141"/>
    </row>
    <row r="1536" spans="4:4" x14ac:dyDescent="0.15">
      <c r="D1536" s="141"/>
    </row>
    <row r="1537" spans="4:4" x14ac:dyDescent="0.15">
      <c r="D1537" s="141"/>
    </row>
    <row r="1538" spans="4:4" x14ac:dyDescent="0.15">
      <c r="D1538" s="141"/>
    </row>
    <row r="1539" spans="4:4" x14ac:dyDescent="0.15">
      <c r="D1539" s="141"/>
    </row>
    <row r="1540" spans="4:4" x14ac:dyDescent="0.15">
      <c r="D1540" s="141"/>
    </row>
    <row r="1541" spans="4:4" x14ac:dyDescent="0.15">
      <c r="D1541" s="141"/>
    </row>
    <row r="1542" spans="4:4" x14ac:dyDescent="0.15">
      <c r="D1542" s="141"/>
    </row>
    <row r="1543" spans="4:4" x14ac:dyDescent="0.15">
      <c r="D1543" s="141"/>
    </row>
    <row r="1544" spans="4:4" x14ac:dyDescent="0.15">
      <c r="D1544" s="141"/>
    </row>
    <row r="1545" spans="4:4" x14ac:dyDescent="0.15">
      <c r="D1545" s="141"/>
    </row>
    <row r="1546" spans="4:4" x14ac:dyDescent="0.15">
      <c r="D1546" s="141"/>
    </row>
    <row r="1547" spans="4:4" x14ac:dyDescent="0.15">
      <c r="D1547" s="141"/>
    </row>
    <row r="1548" spans="4:4" x14ac:dyDescent="0.15">
      <c r="D1548" s="141"/>
    </row>
    <row r="1549" spans="4:4" x14ac:dyDescent="0.15">
      <c r="D1549" s="141"/>
    </row>
    <row r="1550" spans="4:4" x14ac:dyDescent="0.15">
      <c r="D1550" s="141"/>
    </row>
    <row r="1551" spans="4:4" x14ac:dyDescent="0.15">
      <c r="D1551" s="141"/>
    </row>
    <row r="1552" spans="4:4" x14ac:dyDescent="0.15">
      <c r="D1552" s="141"/>
    </row>
    <row r="1553" spans="4:4" x14ac:dyDescent="0.15">
      <c r="D1553" s="141"/>
    </row>
    <row r="1554" spans="4:4" x14ac:dyDescent="0.15">
      <c r="D1554" s="141"/>
    </row>
    <row r="1555" spans="4:4" x14ac:dyDescent="0.15">
      <c r="D1555" s="141"/>
    </row>
    <row r="1556" spans="4:4" x14ac:dyDescent="0.15">
      <c r="D1556" s="141"/>
    </row>
    <row r="1557" spans="4:4" x14ac:dyDescent="0.15">
      <c r="D1557" s="141"/>
    </row>
    <row r="1558" spans="4:4" x14ac:dyDescent="0.15">
      <c r="D1558" s="141"/>
    </row>
    <row r="1559" spans="4:4" x14ac:dyDescent="0.15">
      <c r="D1559" s="141"/>
    </row>
    <row r="1560" spans="4:4" x14ac:dyDescent="0.15">
      <c r="D1560" s="141"/>
    </row>
    <row r="1561" spans="4:4" x14ac:dyDescent="0.15">
      <c r="D1561" s="141"/>
    </row>
    <row r="1562" spans="4:4" x14ac:dyDescent="0.15">
      <c r="D1562" s="141"/>
    </row>
    <row r="1563" spans="4:4" x14ac:dyDescent="0.15">
      <c r="D1563" s="141"/>
    </row>
    <row r="1564" spans="4:4" x14ac:dyDescent="0.15">
      <c r="D1564" s="141"/>
    </row>
    <row r="1565" spans="4:4" x14ac:dyDescent="0.15">
      <c r="D1565" s="141"/>
    </row>
    <row r="1566" spans="4:4" x14ac:dyDescent="0.15">
      <c r="D1566" s="141"/>
    </row>
    <row r="1567" spans="4:4" x14ac:dyDescent="0.15">
      <c r="D1567" s="141"/>
    </row>
    <row r="1568" spans="4:4" x14ac:dyDescent="0.15">
      <c r="D1568" s="141"/>
    </row>
    <row r="1569" spans="4:4" x14ac:dyDescent="0.15">
      <c r="D1569" s="141"/>
    </row>
    <row r="1570" spans="4:4" x14ac:dyDescent="0.15">
      <c r="D1570" s="141"/>
    </row>
    <row r="1571" spans="4:4" x14ac:dyDescent="0.15">
      <c r="D1571" s="141"/>
    </row>
    <row r="1572" spans="4:4" x14ac:dyDescent="0.15">
      <c r="D1572" s="141"/>
    </row>
    <row r="1573" spans="4:4" x14ac:dyDescent="0.15">
      <c r="D1573" s="141"/>
    </row>
    <row r="1574" spans="4:4" x14ac:dyDescent="0.15">
      <c r="D1574" s="141"/>
    </row>
    <row r="1575" spans="4:4" x14ac:dyDescent="0.15">
      <c r="D1575" s="141"/>
    </row>
    <row r="1576" spans="4:4" x14ac:dyDescent="0.15">
      <c r="D1576" s="141"/>
    </row>
    <row r="1577" spans="4:4" x14ac:dyDescent="0.15">
      <c r="D1577" s="141"/>
    </row>
    <row r="1578" spans="4:4" x14ac:dyDescent="0.15">
      <c r="D1578" s="141"/>
    </row>
    <row r="1579" spans="4:4" x14ac:dyDescent="0.15">
      <c r="D1579" s="141"/>
    </row>
    <row r="1580" spans="4:4" x14ac:dyDescent="0.15">
      <c r="D1580" s="141"/>
    </row>
    <row r="1581" spans="4:4" x14ac:dyDescent="0.15">
      <c r="D1581" s="141"/>
    </row>
    <row r="1582" spans="4:4" x14ac:dyDescent="0.15">
      <c r="D1582" s="141"/>
    </row>
    <row r="1583" spans="4:4" x14ac:dyDescent="0.15">
      <c r="D1583" s="141"/>
    </row>
    <row r="1584" spans="4:4" x14ac:dyDescent="0.15">
      <c r="D1584" s="141"/>
    </row>
    <row r="1585" spans="4:4" x14ac:dyDescent="0.15">
      <c r="D1585" s="141"/>
    </row>
    <row r="1586" spans="4:4" x14ac:dyDescent="0.15">
      <c r="D1586" s="141"/>
    </row>
    <row r="1587" spans="4:4" x14ac:dyDescent="0.15">
      <c r="D1587" s="141"/>
    </row>
    <row r="1588" spans="4:4" x14ac:dyDescent="0.15">
      <c r="D1588" s="141"/>
    </row>
    <row r="1589" spans="4:4" x14ac:dyDescent="0.15">
      <c r="D1589" s="141"/>
    </row>
    <row r="1590" spans="4:4" x14ac:dyDescent="0.15">
      <c r="D1590" s="141"/>
    </row>
    <row r="1591" spans="4:4" x14ac:dyDescent="0.15">
      <c r="D1591" s="141"/>
    </row>
    <row r="1592" spans="4:4" x14ac:dyDescent="0.15">
      <c r="D1592" s="141"/>
    </row>
    <row r="1593" spans="4:4" x14ac:dyDescent="0.15">
      <c r="D1593" s="141"/>
    </row>
    <row r="1594" spans="4:4" x14ac:dyDescent="0.15">
      <c r="D1594" s="141"/>
    </row>
    <row r="1595" spans="4:4" x14ac:dyDescent="0.15">
      <c r="D1595" s="141"/>
    </row>
    <row r="1596" spans="4:4" x14ac:dyDescent="0.15">
      <c r="D1596" s="141"/>
    </row>
    <row r="1597" spans="4:4" x14ac:dyDescent="0.15">
      <c r="D1597" s="141"/>
    </row>
    <row r="1598" spans="4:4" x14ac:dyDescent="0.15">
      <c r="D1598" s="141"/>
    </row>
    <row r="1599" spans="4:4" x14ac:dyDescent="0.15">
      <c r="D1599" s="141"/>
    </row>
    <row r="1600" spans="4:4" x14ac:dyDescent="0.15">
      <c r="D1600" s="141"/>
    </row>
    <row r="1601" spans="4:4" x14ac:dyDescent="0.15">
      <c r="D1601" s="141"/>
    </row>
    <row r="1602" spans="4:4" x14ac:dyDescent="0.15">
      <c r="D1602" s="141"/>
    </row>
    <row r="1603" spans="4:4" x14ac:dyDescent="0.15">
      <c r="D1603" s="141"/>
    </row>
    <row r="1604" spans="4:4" x14ac:dyDescent="0.15">
      <c r="D1604" s="141"/>
    </row>
    <row r="1605" spans="4:4" x14ac:dyDescent="0.15">
      <c r="D1605" s="141"/>
    </row>
    <row r="1606" spans="4:4" x14ac:dyDescent="0.15">
      <c r="D1606" s="141"/>
    </row>
    <row r="1607" spans="4:4" x14ac:dyDescent="0.15">
      <c r="D1607" s="141"/>
    </row>
    <row r="1608" spans="4:4" x14ac:dyDescent="0.15">
      <c r="D1608" s="141"/>
    </row>
    <row r="1609" spans="4:4" x14ac:dyDescent="0.15">
      <c r="D1609" s="141"/>
    </row>
    <row r="1610" spans="4:4" x14ac:dyDescent="0.15">
      <c r="D1610" s="141"/>
    </row>
    <row r="1611" spans="4:4" x14ac:dyDescent="0.15">
      <c r="D1611" s="141"/>
    </row>
    <row r="1612" spans="4:4" x14ac:dyDescent="0.15">
      <c r="D1612" s="141"/>
    </row>
    <row r="1613" spans="4:4" x14ac:dyDescent="0.15">
      <c r="D1613" s="141"/>
    </row>
    <row r="1614" spans="4:4" x14ac:dyDescent="0.15">
      <c r="D1614" s="141"/>
    </row>
    <row r="1615" spans="4:4" x14ac:dyDescent="0.15">
      <c r="D1615" s="141"/>
    </row>
    <row r="1616" spans="4:4" x14ac:dyDescent="0.15">
      <c r="D1616" s="141"/>
    </row>
    <row r="1617" spans="4:4" x14ac:dyDescent="0.15">
      <c r="D1617" s="141"/>
    </row>
    <row r="1618" spans="4:4" x14ac:dyDescent="0.15">
      <c r="D1618" s="141"/>
    </row>
    <row r="1619" spans="4:4" x14ac:dyDescent="0.15">
      <c r="D1619" s="141"/>
    </row>
    <row r="1620" spans="4:4" x14ac:dyDescent="0.15">
      <c r="D1620" s="141"/>
    </row>
    <row r="1621" spans="4:4" x14ac:dyDescent="0.15">
      <c r="D1621" s="141"/>
    </row>
    <row r="1622" spans="4:4" x14ac:dyDescent="0.15">
      <c r="D1622" s="141"/>
    </row>
    <row r="1623" spans="4:4" x14ac:dyDescent="0.15">
      <c r="D1623" s="141"/>
    </row>
    <row r="1624" spans="4:4" x14ac:dyDescent="0.15">
      <c r="D1624" s="141"/>
    </row>
    <row r="1625" spans="4:4" x14ac:dyDescent="0.15">
      <c r="D1625" s="141"/>
    </row>
    <row r="1626" spans="4:4" x14ac:dyDescent="0.15">
      <c r="D1626" s="141"/>
    </row>
    <row r="1627" spans="4:4" x14ac:dyDescent="0.15">
      <c r="D1627" s="141"/>
    </row>
    <row r="1628" spans="4:4" x14ac:dyDescent="0.15">
      <c r="D1628" s="141"/>
    </row>
    <row r="1629" spans="4:4" x14ac:dyDescent="0.15">
      <c r="D1629" s="141"/>
    </row>
    <row r="1630" spans="4:4" x14ac:dyDescent="0.15">
      <c r="D1630" s="141"/>
    </row>
    <row r="1631" spans="4:4" x14ac:dyDescent="0.15">
      <c r="D1631" s="141"/>
    </row>
    <row r="1632" spans="4:4" x14ac:dyDescent="0.15">
      <c r="D1632" s="141"/>
    </row>
    <row r="1633" spans="4:4" x14ac:dyDescent="0.15">
      <c r="D1633" s="141"/>
    </row>
    <row r="1634" spans="4:4" x14ac:dyDescent="0.15">
      <c r="D1634" s="141"/>
    </row>
    <row r="1635" spans="4:4" x14ac:dyDescent="0.15">
      <c r="D1635" s="141"/>
    </row>
    <row r="1636" spans="4:4" x14ac:dyDescent="0.15">
      <c r="D1636" s="141"/>
    </row>
    <row r="1637" spans="4:4" x14ac:dyDescent="0.15">
      <c r="D1637" s="141"/>
    </row>
    <row r="1638" spans="4:4" x14ac:dyDescent="0.15">
      <c r="D1638" s="141"/>
    </row>
    <row r="1639" spans="4:4" x14ac:dyDescent="0.15">
      <c r="D1639" s="141"/>
    </row>
    <row r="1640" spans="4:4" x14ac:dyDescent="0.15">
      <c r="D1640" s="141"/>
    </row>
    <row r="1641" spans="4:4" x14ac:dyDescent="0.15">
      <c r="D1641" s="141"/>
    </row>
    <row r="1642" spans="4:4" x14ac:dyDescent="0.15">
      <c r="D1642" s="141"/>
    </row>
    <row r="1643" spans="4:4" x14ac:dyDescent="0.15">
      <c r="D1643" s="141"/>
    </row>
    <row r="1644" spans="4:4" x14ac:dyDescent="0.15">
      <c r="D1644" s="141"/>
    </row>
    <row r="1645" spans="4:4" x14ac:dyDescent="0.15">
      <c r="D1645" s="141"/>
    </row>
    <row r="1646" spans="4:4" x14ac:dyDescent="0.15">
      <c r="D1646" s="141"/>
    </row>
    <row r="1647" spans="4:4" x14ac:dyDescent="0.15">
      <c r="D1647" s="141"/>
    </row>
    <row r="1648" spans="4:4" x14ac:dyDescent="0.15">
      <c r="D1648" s="141"/>
    </row>
    <row r="1649" spans="4:4" x14ac:dyDescent="0.15">
      <c r="D1649" s="141"/>
    </row>
    <row r="1650" spans="4:4" x14ac:dyDescent="0.15">
      <c r="D1650" s="141"/>
    </row>
    <row r="1651" spans="4:4" x14ac:dyDescent="0.15">
      <c r="D1651" s="141"/>
    </row>
    <row r="1652" spans="4:4" x14ac:dyDescent="0.15">
      <c r="D1652" s="141"/>
    </row>
    <row r="1653" spans="4:4" x14ac:dyDescent="0.15">
      <c r="D1653" s="141"/>
    </row>
    <row r="1654" spans="4:4" x14ac:dyDescent="0.15">
      <c r="D1654" s="141"/>
    </row>
    <row r="1655" spans="4:4" x14ac:dyDescent="0.15">
      <c r="D1655" s="141"/>
    </row>
    <row r="1656" spans="4:4" x14ac:dyDescent="0.15">
      <c r="D1656" s="141"/>
    </row>
    <row r="1657" spans="4:4" x14ac:dyDescent="0.15">
      <c r="D1657" s="141"/>
    </row>
    <row r="1658" spans="4:4" x14ac:dyDescent="0.15">
      <c r="D1658" s="141"/>
    </row>
    <row r="1659" spans="4:4" x14ac:dyDescent="0.15">
      <c r="D1659" s="141"/>
    </row>
    <row r="1660" spans="4:4" x14ac:dyDescent="0.15">
      <c r="D1660" s="141"/>
    </row>
    <row r="1661" spans="4:4" x14ac:dyDescent="0.15">
      <c r="D1661" s="141"/>
    </row>
    <row r="1662" spans="4:4" x14ac:dyDescent="0.15">
      <c r="D1662" s="141"/>
    </row>
    <row r="1663" spans="4:4" x14ac:dyDescent="0.15">
      <c r="D1663" s="141"/>
    </row>
    <row r="1664" spans="4:4" x14ac:dyDescent="0.15">
      <c r="D1664" s="141"/>
    </row>
    <row r="1665" spans="4:4" x14ac:dyDescent="0.15">
      <c r="D1665" s="141"/>
    </row>
    <row r="1666" spans="4:4" x14ac:dyDescent="0.15">
      <c r="D1666" s="141"/>
    </row>
    <row r="1667" spans="4:4" x14ac:dyDescent="0.15">
      <c r="D1667" s="141"/>
    </row>
    <row r="1668" spans="4:4" x14ac:dyDescent="0.15">
      <c r="D1668" s="141"/>
    </row>
    <row r="1669" spans="4:4" x14ac:dyDescent="0.15">
      <c r="D1669" s="141"/>
    </row>
    <row r="1670" spans="4:4" x14ac:dyDescent="0.15">
      <c r="D1670" s="141"/>
    </row>
    <row r="1671" spans="4:4" x14ac:dyDescent="0.15">
      <c r="D1671" s="141"/>
    </row>
    <row r="1672" spans="4:4" x14ac:dyDescent="0.15">
      <c r="D1672" s="141"/>
    </row>
    <row r="1673" spans="4:4" x14ac:dyDescent="0.15">
      <c r="D1673" s="141"/>
    </row>
    <row r="1674" spans="4:4" x14ac:dyDescent="0.15">
      <c r="D1674" s="141"/>
    </row>
    <row r="1675" spans="4:4" x14ac:dyDescent="0.15">
      <c r="D1675" s="141"/>
    </row>
    <row r="1676" spans="4:4" x14ac:dyDescent="0.15">
      <c r="D1676" s="141"/>
    </row>
    <row r="1677" spans="4:4" x14ac:dyDescent="0.15">
      <c r="D1677" s="141"/>
    </row>
    <row r="1678" spans="4:4" x14ac:dyDescent="0.15">
      <c r="D1678" s="141"/>
    </row>
    <row r="1679" spans="4:4" x14ac:dyDescent="0.15">
      <c r="D1679" s="141"/>
    </row>
    <row r="1680" spans="4:4" x14ac:dyDescent="0.15">
      <c r="D1680" s="141"/>
    </row>
    <row r="1681" spans="4:4" x14ac:dyDescent="0.15">
      <c r="D1681" s="141"/>
    </row>
    <row r="1682" spans="4:4" x14ac:dyDescent="0.15">
      <c r="D1682" s="141"/>
    </row>
    <row r="1683" spans="4:4" x14ac:dyDescent="0.15">
      <c r="D1683" s="141"/>
    </row>
    <row r="1684" spans="4:4" x14ac:dyDescent="0.15">
      <c r="D1684" s="141"/>
    </row>
    <row r="1685" spans="4:4" x14ac:dyDescent="0.15">
      <c r="D1685" s="141"/>
    </row>
    <row r="1686" spans="4:4" x14ac:dyDescent="0.15">
      <c r="D1686" s="141"/>
    </row>
    <row r="1687" spans="4:4" x14ac:dyDescent="0.15">
      <c r="D1687" s="141"/>
    </row>
    <row r="1688" spans="4:4" x14ac:dyDescent="0.15">
      <c r="D1688" s="141"/>
    </row>
    <row r="1689" spans="4:4" x14ac:dyDescent="0.15">
      <c r="D1689" s="141"/>
    </row>
    <row r="1690" spans="4:4" x14ac:dyDescent="0.15">
      <c r="D1690" s="141"/>
    </row>
    <row r="1691" spans="4:4" x14ac:dyDescent="0.15">
      <c r="D1691" s="141"/>
    </row>
    <row r="1692" spans="4:4" x14ac:dyDescent="0.15">
      <c r="D1692" s="141"/>
    </row>
    <row r="1693" spans="4:4" x14ac:dyDescent="0.15">
      <c r="D1693" s="141"/>
    </row>
    <row r="1694" spans="4:4" x14ac:dyDescent="0.15">
      <c r="D1694" s="141"/>
    </row>
    <row r="1695" spans="4:4" x14ac:dyDescent="0.15">
      <c r="D1695" s="141"/>
    </row>
    <row r="1696" spans="4:4" x14ac:dyDescent="0.15">
      <c r="D1696" s="141"/>
    </row>
    <row r="1697" spans="4:4" x14ac:dyDescent="0.15">
      <c r="D1697" s="141"/>
    </row>
    <row r="1698" spans="4:4" x14ac:dyDescent="0.15">
      <c r="D1698" s="141"/>
    </row>
    <row r="1699" spans="4:4" x14ac:dyDescent="0.15">
      <c r="D1699" s="141"/>
    </row>
    <row r="1700" spans="4:4" x14ac:dyDescent="0.15">
      <c r="D1700" s="141"/>
    </row>
    <row r="1701" spans="4:4" x14ac:dyDescent="0.15">
      <c r="D1701" s="141"/>
    </row>
    <row r="1702" spans="4:4" x14ac:dyDescent="0.15">
      <c r="D1702" s="141"/>
    </row>
    <row r="1703" spans="4:4" x14ac:dyDescent="0.15">
      <c r="D1703" s="141"/>
    </row>
    <row r="1704" spans="4:4" x14ac:dyDescent="0.15">
      <c r="D1704" s="141"/>
    </row>
    <row r="1705" spans="4:4" x14ac:dyDescent="0.15">
      <c r="D1705" s="141"/>
    </row>
    <row r="1706" spans="4:4" x14ac:dyDescent="0.15">
      <c r="D1706" s="141"/>
    </row>
    <row r="1707" spans="4:4" x14ac:dyDescent="0.15">
      <c r="D1707" s="141"/>
    </row>
    <row r="1708" spans="4:4" x14ac:dyDescent="0.15">
      <c r="D1708" s="141"/>
    </row>
    <row r="1709" spans="4:4" x14ac:dyDescent="0.15">
      <c r="D1709" s="141"/>
    </row>
    <row r="1710" spans="4:4" x14ac:dyDescent="0.15">
      <c r="D1710" s="141"/>
    </row>
    <row r="1711" spans="4:4" x14ac:dyDescent="0.15">
      <c r="D1711" s="141"/>
    </row>
    <row r="1712" spans="4:4" x14ac:dyDescent="0.15">
      <c r="D1712" s="141"/>
    </row>
    <row r="1713" spans="4:4" x14ac:dyDescent="0.15">
      <c r="D1713" s="141"/>
    </row>
    <row r="1714" spans="4:4" x14ac:dyDescent="0.15">
      <c r="D1714" s="141"/>
    </row>
    <row r="1715" spans="4:4" x14ac:dyDescent="0.15">
      <c r="D1715" s="141"/>
    </row>
    <row r="1716" spans="4:4" x14ac:dyDescent="0.15">
      <c r="D1716" s="141"/>
    </row>
    <row r="1717" spans="4:4" x14ac:dyDescent="0.15">
      <c r="D1717" s="141"/>
    </row>
    <row r="1718" spans="4:4" x14ac:dyDescent="0.15">
      <c r="D1718" s="141"/>
    </row>
    <row r="1719" spans="4:4" x14ac:dyDescent="0.15">
      <c r="D1719" s="141"/>
    </row>
    <row r="1720" spans="4:4" x14ac:dyDescent="0.15">
      <c r="D1720" s="141"/>
    </row>
    <row r="1721" spans="4:4" x14ac:dyDescent="0.15">
      <c r="D1721" s="141"/>
    </row>
    <row r="1722" spans="4:4" x14ac:dyDescent="0.15">
      <c r="D1722" s="141"/>
    </row>
    <row r="1723" spans="4:4" x14ac:dyDescent="0.15">
      <c r="D1723" s="141"/>
    </row>
    <row r="1724" spans="4:4" x14ac:dyDescent="0.15">
      <c r="D1724" s="141"/>
    </row>
    <row r="1725" spans="4:4" x14ac:dyDescent="0.15">
      <c r="D1725" s="141"/>
    </row>
    <row r="1726" spans="4:4" x14ac:dyDescent="0.15">
      <c r="D1726" s="141"/>
    </row>
    <row r="1727" spans="4:4" x14ac:dyDescent="0.15">
      <c r="D1727" s="141"/>
    </row>
    <row r="1728" spans="4:4" x14ac:dyDescent="0.15">
      <c r="D1728" s="141"/>
    </row>
    <row r="1729" spans="4:4" x14ac:dyDescent="0.15">
      <c r="D1729" s="141"/>
    </row>
    <row r="1730" spans="4:4" x14ac:dyDescent="0.15">
      <c r="D1730" s="141"/>
    </row>
    <row r="1731" spans="4:4" x14ac:dyDescent="0.15">
      <c r="D1731" s="141"/>
    </row>
    <row r="1732" spans="4:4" x14ac:dyDescent="0.15">
      <c r="D1732" s="141"/>
    </row>
    <row r="1733" spans="4:4" x14ac:dyDescent="0.15">
      <c r="D1733" s="141"/>
    </row>
    <row r="1734" spans="4:4" x14ac:dyDescent="0.15">
      <c r="D1734" s="141"/>
    </row>
    <row r="1735" spans="4:4" x14ac:dyDescent="0.15">
      <c r="D1735" s="141"/>
    </row>
    <row r="1736" spans="4:4" x14ac:dyDescent="0.15">
      <c r="D1736" s="141"/>
    </row>
    <row r="1737" spans="4:4" x14ac:dyDescent="0.15">
      <c r="D1737" s="141"/>
    </row>
    <row r="1738" spans="4:4" x14ac:dyDescent="0.15">
      <c r="D1738" s="141"/>
    </row>
    <row r="1739" spans="4:4" x14ac:dyDescent="0.15">
      <c r="D1739" s="141"/>
    </row>
    <row r="1740" spans="4:4" x14ac:dyDescent="0.15">
      <c r="D1740" s="141"/>
    </row>
    <row r="1741" spans="4:4" x14ac:dyDescent="0.15">
      <c r="D1741" s="141"/>
    </row>
    <row r="1742" spans="4:4" x14ac:dyDescent="0.15">
      <c r="D1742" s="141"/>
    </row>
    <row r="1743" spans="4:4" x14ac:dyDescent="0.15">
      <c r="D1743" s="141"/>
    </row>
    <row r="1744" spans="4:4" x14ac:dyDescent="0.15">
      <c r="D1744" s="141"/>
    </row>
    <row r="1745" spans="4:4" x14ac:dyDescent="0.15">
      <c r="D1745" s="141"/>
    </row>
    <row r="1746" spans="4:4" x14ac:dyDescent="0.15">
      <c r="D1746" s="141"/>
    </row>
    <row r="1747" spans="4:4" x14ac:dyDescent="0.15">
      <c r="D1747" s="141"/>
    </row>
    <row r="1748" spans="4:4" x14ac:dyDescent="0.15">
      <c r="D1748" s="141"/>
    </row>
    <row r="1749" spans="4:4" x14ac:dyDescent="0.15">
      <c r="D1749" s="141"/>
    </row>
    <row r="1750" spans="4:4" x14ac:dyDescent="0.15">
      <c r="D1750" s="141"/>
    </row>
    <row r="1751" spans="4:4" x14ac:dyDescent="0.15">
      <c r="D1751" s="141"/>
    </row>
    <row r="1752" spans="4:4" x14ac:dyDescent="0.15">
      <c r="D1752" s="141"/>
    </row>
    <row r="1753" spans="4:4" x14ac:dyDescent="0.15">
      <c r="D1753" s="141"/>
    </row>
    <row r="1754" spans="4:4" x14ac:dyDescent="0.15">
      <c r="D1754" s="141"/>
    </row>
    <row r="1755" spans="4:4" x14ac:dyDescent="0.15">
      <c r="D1755" s="141"/>
    </row>
    <row r="1756" spans="4:4" x14ac:dyDescent="0.15">
      <c r="D1756" s="141"/>
    </row>
    <row r="1757" spans="4:4" x14ac:dyDescent="0.15">
      <c r="D1757" s="141"/>
    </row>
    <row r="1758" spans="4:4" x14ac:dyDescent="0.15">
      <c r="D1758" s="141"/>
    </row>
    <row r="1759" spans="4:4" x14ac:dyDescent="0.15">
      <c r="D1759" s="141"/>
    </row>
    <row r="1760" spans="4:4" x14ac:dyDescent="0.15">
      <c r="D1760" s="141"/>
    </row>
    <row r="1761" spans="4:4" x14ac:dyDescent="0.15">
      <c r="D1761" s="141"/>
    </row>
    <row r="1762" spans="4:4" x14ac:dyDescent="0.15">
      <c r="D1762" s="141"/>
    </row>
    <row r="1763" spans="4:4" x14ac:dyDescent="0.15">
      <c r="D1763" s="141"/>
    </row>
    <row r="1764" spans="4:4" x14ac:dyDescent="0.15">
      <c r="D1764" s="141"/>
    </row>
    <row r="1765" spans="4:4" x14ac:dyDescent="0.15">
      <c r="D1765" s="141"/>
    </row>
    <row r="1766" spans="4:4" x14ac:dyDescent="0.15">
      <c r="D1766" s="141"/>
    </row>
    <row r="1767" spans="4:4" x14ac:dyDescent="0.15">
      <c r="D1767" s="141"/>
    </row>
    <row r="1768" spans="4:4" x14ac:dyDescent="0.15">
      <c r="D1768" s="141"/>
    </row>
    <row r="1769" spans="4:4" x14ac:dyDescent="0.15">
      <c r="D1769" s="141"/>
    </row>
    <row r="1770" spans="4:4" x14ac:dyDescent="0.15">
      <c r="D1770" s="141"/>
    </row>
    <row r="1771" spans="4:4" x14ac:dyDescent="0.15">
      <c r="D1771" s="141"/>
    </row>
    <row r="1772" spans="4:4" x14ac:dyDescent="0.15">
      <c r="D1772" s="141"/>
    </row>
    <row r="1773" spans="4:4" x14ac:dyDescent="0.15">
      <c r="D1773" s="141"/>
    </row>
    <row r="1774" spans="4:4" x14ac:dyDescent="0.15">
      <c r="D1774" s="141"/>
    </row>
    <row r="1775" spans="4:4" x14ac:dyDescent="0.15">
      <c r="D1775" s="141"/>
    </row>
    <row r="1776" spans="4:4" x14ac:dyDescent="0.15">
      <c r="D1776" s="141"/>
    </row>
    <row r="1777" spans="4:4" x14ac:dyDescent="0.15">
      <c r="D1777" s="141"/>
    </row>
    <row r="1778" spans="4:4" x14ac:dyDescent="0.15">
      <c r="D1778" s="141"/>
    </row>
    <row r="1779" spans="4:4" x14ac:dyDescent="0.15">
      <c r="D1779" s="141"/>
    </row>
    <row r="1780" spans="4:4" x14ac:dyDescent="0.15">
      <c r="D1780" s="141"/>
    </row>
    <row r="1781" spans="4:4" x14ac:dyDescent="0.15">
      <c r="D1781" s="141"/>
    </row>
    <row r="1782" spans="4:4" x14ac:dyDescent="0.15">
      <c r="D1782" s="141"/>
    </row>
    <row r="1783" spans="4:4" x14ac:dyDescent="0.15">
      <c r="D1783" s="141"/>
    </row>
    <row r="1784" spans="4:4" x14ac:dyDescent="0.15">
      <c r="D1784" s="141"/>
    </row>
    <row r="1785" spans="4:4" x14ac:dyDescent="0.15">
      <c r="D1785" s="141"/>
    </row>
    <row r="1786" spans="4:4" x14ac:dyDescent="0.15">
      <c r="D1786" s="141"/>
    </row>
    <row r="1787" spans="4:4" x14ac:dyDescent="0.15">
      <c r="D1787" s="141"/>
    </row>
    <row r="1788" spans="4:4" x14ac:dyDescent="0.15">
      <c r="D1788" s="141"/>
    </row>
    <row r="1789" spans="4:4" x14ac:dyDescent="0.15">
      <c r="D1789" s="141"/>
    </row>
    <row r="1790" spans="4:4" x14ac:dyDescent="0.15">
      <c r="D1790" s="141"/>
    </row>
    <row r="1791" spans="4:4" x14ac:dyDescent="0.15">
      <c r="D1791" s="141"/>
    </row>
    <row r="1792" spans="4:4" x14ac:dyDescent="0.15">
      <c r="D1792" s="141"/>
    </row>
    <row r="1793" spans="4:4" x14ac:dyDescent="0.15">
      <c r="D1793" s="141"/>
    </row>
    <row r="1794" spans="4:4" x14ac:dyDescent="0.15">
      <c r="D1794" s="141"/>
    </row>
    <row r="1795" spans="4:4" x14ac:dyDescent="0.15">
      <c r="D1795" s="141"/>
    </row>
    <row r="1796" spans="4:4" x14ac:dyDescent="0.15">
      <c r="D1796" s="141"/>
    </row>
    <row r="1797" spans="4:4" x14ac:dyDescent="0.15">
      <c r="D1797" s="141"/>
    </row>
    <row r="1798" spans="4:4" x14ac:dyDescent="0.15">
      <c r="D1798" s="141"/>
    </row>
    <row r="1799" spans="4:4" x14ac:dyDescent="0.15">
      <c r="D1799" s="141"/>
    </row>
    <row r="1800" spans="4:4" x14ac:dyDescent="0.15">
      <c r="D1800" s="141"/>
    </row>
    <row r="1801" spans="4:4" x14ac:dyDescent="0.15">
      <c r="D1801" s="141"/>
    </row>
    <row r="1802" spans="4:4" x14ac:dyDescent="0.15">
      <c r="D1802" s="141"/>
    </row>
    <row r="1803" spans="4:4" x14ac:dyDescent="0.15">
      <c r="D1803" s="141"/>
    </row>
    <row r="1804" spans="4:4" x14ac:dyDescent="0.15">
      <c r="D1804" s="141"/>
    </row>
    <row r="1805" spans="4:4" x14ac:dyDescent="0.15">
      <c r="D1805" s="141"/>
    </row>
    <row r="1806" spans="4:4" x14ac:dyDescent="0.15">
      <c r="D1806" s="141"/>
    </row>
    <row r="1807" spans="4:4" x14ac:dyDescent="0.15">
      <c r="D1807" s="141"/>
    </row>
    <row r="1808" spans="4:4" x14ac:dyDescent="0.15">
      <c r="D1808" s="141"/>
    </row>
    <row r="1809" spans="4:4" x14ac:dyDescent="0.15">
      <c r="D1809" s="141"/>
    </row>
    <row r="1810" spans="4:4" x14ac:dyDescent="0.15">
      <c r="D1810" s="141"/>
    </row>
    <row r="1811" spans="4:4" x14ac:dyDescent="0.15">
      <c r="D1811" s="141"/>
    </row>
    <row r="1812" spans="4:4" x14ac:dyDescent="0.15">
      <c r="D1812" s="141"/>
    </row>
    <row r="1813" spans="4:4" x14ac:dyDescent="0.15">
      <c r="D1813" s="141"/>
    </row>
    <row r="1814" spans="4:4" x14ac:dyDescent="0.15">
      <c r="D1814" s="141"/>
    </row>
    <row r="1815" spans="4:4" x14ac:dyDescent="0.15">
      <c r="D1815" s="141"/>
    </row>
    <row r="1816" spans="4:4" x14ac:dyDescent="0.15">
      <c r="D1816" s="141"/>
    </row>
    <row r="1817" spans="4:4" x14ac:dyDescent="0.15">
      <c r="D1817" s="141"/>
    </row>
    <row r="1818" spans="4:4" x14ac:dyDescent="0.15">
      <c r="D1818" s="141"/>
    </row>
    <row r="1819" spans="4:4" x14ac:dyDescent="0.15">
      <c r="D1819" s="141"/>
    </row>
    <row r="1820" spans="4:4" x14ac:dyDescent="0.15">
      <c r="D1820" s="141"/>
    </row>
    <row r="1821" spans="4:4" x14ac:dyDescent="0.15">
      <c r="D1821" s="141"/>
    </row>
    <row r="1822" spans="4:4" x14ac:dyDescent="0.15">
      <c r="D1822" s="141"/>
    </row>
    <row r="1823" spans="4:4" x14ac:dyDescent="0.15">
      <c r="D1823" s="141"/>
    </row>
    <row r="1824" spans="4:4" x14ac:dyDescent="0.15">
      <c r="D1824" s="141"/>
    </row>
    <row r="1825" spans="4:4" x14ac:dyDescent="0.15">
      <c r="D1825" s="141"/>
    </row>
    <row r="1826" spans="4:4" x14ac:dyDescent="0.15">
      <c r="D1826" s="141"/>
    </row>
    <row r="1827" spans="4:4" x14ac:dyDescent="0.15">
      <c r="D1827" s="141"/>
    </row>
    <row r="1828" spans="4:4" x14ac:dyDescent="0.15">
      <c r="D1828" s="141"/>
    </row>
    <row r="1829" spans="4:4" x14ac:dyDescent="0.15">
      <c r="D1829" s="141"/>
    </row>
    <row r="1830" spans="4:4" x14ac:dyDescent="0.15">
      <c r="D1830" s="141"/>
    </row>
    <row r="1831" spans="4:4" x14ac:dyDescent="0.15">
      <c r="D1831" s="141"/>
    </row>
    <row r="1832" spans="4:4" x14ac:dyDescent="0.15">
      <c r="D1832" s="141"/>
    </row>
    <row r="1833" spans="4:4" x14ac:dyDescent="0.15">
      <c r="D1833" s="141"/>
    </row>
    <row r="1834" spans="4:4" x14ac:dyDescent="0.15">
      <c r="D1834" s="141"/>
    </row>
    <row r="1835" spans="4:4" x14ac:dyDescent="0.15">
      <c r="D1835" s="141"/>
    </row>
    <row r="1836" spans="4:4" x14ac:dyDescent="0.15">
      <c r="D1836" s="141"/>
    </row>
    <row r="1837" spans="4:4" x14ac:dyDescent="0.15">
      <c r="D1837" s="141"/>
    </row>
    <row r="1838" spans="4:4" x14ac:dyDescent="0.15">
      <c r="D1838" s="141"/>
    </row>
    <row r="1839" spans="4:4" x14ac:dyDescent="0.15">
      <c r="D1839" s="141"/>
    </row>
    <row r="1840" spans="4:4" x14ac:dyDescent="0.15">
      <c r="D1840" s="141"/>
    </row>
    <row r="1841" spans="4:4" x14ac:dyDescent="0.15">
      <c r="D1841" s="141"/>
    </row>
    <row r="1842" spans="4:4" x14ac:dyDescent="0.15">
      <c r="D1842" s="141"/>
    </row>
    <row r="1843" spans="4:4" x14ac:dyDescent="0.15">
      <c r="D1843" s="141"/>
    </row>
    <row r="1844" spans="4:4" x14ac:dyDescent="0.15">
      <c r="D1844" s="141"/>
    </row>
    <row r="1845" spans="4:4" x14ac:dyDescent="0.15">
      <c r="D1845" s="141"/>
    </row>
    <row r="1846" spans="4:4" x14ac:dyDescent="0.15">
      <c r="D1846" s="141"/>
    </row>
    <row r="1847" spans="4:4" x14ac:dyDescent="0.15">
      <c r="D1847" s="141"/>
    </row>
    <row r="1848" spans="4:4" x14ac:dyDescent="0.15">
      <c r="D1848" s="141"/>
    </row>
    <row r="1849" spans="4:4" x14ac:dyDescent="0.15">
      <c r="D1849" s="141"/>
    </row>
    <row r="1850" spans="4:4" x14ac:dyDescent="0.15">
      <c r="D1850" s="141"/>
    </row>
    <row r="1851" spans="4:4" x14ac:dyDescent="0.15">
      <c r="D1851" s="141"/>
    </row>
    <row r="1852" spans="4:4" x14ac:dyDescent="0.15">
      <c r="D1852" s="141"/>
    </row>
    <row r="1853" spans="4:4" x14ac:dyDescent="0.15">
      <c r="D1853" s="141"/>
    </row>
    <row r="1854" spans="4:4" x14ac:dyDescent="0.15">
      <c r="D1854" s="141"/>
    </row>
    <row r="1855" spans="4:4" x14ac:dyDescent="0.15">
      <c r="D1855" s="141"/>
    </row>
    <row r="1856" spans="4:4" x14ac:dyDescent="0.15">
      <c r="D1856" s="141"/>
    </row>
    <row r="1857" spans="4:4" x14ac:dyDescent="0.15">
      <c r="D1857" s="141"/>
    </row>
    <row r="1858" spans="4:4" x14ac:dyDescent="0.15">
      <c r="D1858" s="141"/>
    </row>
    <row r="1859" spans="4:4" x14ac:dyDescent="0.15">
      <c r="D1859" s="141"/>
    </row>
    <row r="1860" spans="4:4" x14ac:dyDescent="0.15">
      <c r="D1860" s="141"/>
    </row>
    <row r="1861" spans="4:4" x14ac:dyDescent="0.15">
      <c r="D1861" s="141"/>
    </row>
    <row r="1862" spans="4:4" x14ac:dyDescent="0.15">
      <c r="D1862" s="141"/>
    </row>
    <row r="1863" spans="4:4" x14ac:dyDescent="0.15">
      <c r="D1863" s="141"/>
    </row>
    <row r="1864" spans="4:4" x14ac:dyDescent="0.15">
      <c r="D1864" s="141"/>
    </row>
    <row r="1865" spans="4:4" x14ac:dyDescent="0.15">
      <c r="D1865" s="141"/>
    </row>
    <row r="1866" spans="4:4" x14ac:dyDescent="0.15">
      <c r="D1866" s="141"/>
    </row>
    <row r="1867" spans="4:4" x14ac:dyDescent="0.15">
      <c r="D1867" s="141"/>
    </row>
    <row r="1868" spans="4:4" x14ac:dyDescent="0.15">
      <c r="D1868" s="141"/>
    </row>
    <row r="1869" spans="4:4" x14ac:dyDescent="0.15">
      <c r="D1869" s="141"/>
    </row>
    <row r="1870" spans="4:4" x14ac:dyDescent="0.15">
      <c r="D1870" s="141"/>
    </row>
    <row r="1871" spans="4:4" x14ac:dyDescent="0.15">
      <c r="D1871" s="141"/>
    </row>
    <row r="1872" spans="4:4" x14ac:dyDescent="0.15">
      <c r="D1872" s="141"/>
    </row>
    <row r="1873" spans="4:4" x14ac:dyDescent="0.15">
      <c r="D1873" s="141"/>
    </row>
    <row r="1874" spans="4:4" x14ac:dyDescent="0.15">
      <c r="D1874" s="141"/>
    </row>
    <row r="1875" spans="4:4" x14ac:dyDescent="0.15">
      <c r="D1875" s="141"/>
    </row>
    <row r="1876" spans="4:4" x14ac:dyDescent="0.15">
      <c r="D1876" s="141"/>
    </row>
    <row r="1877" spans="4:4" x14ac:dyDescent="0.15">
      <c r="D1877" s="141"/>
    </row>
    <row r="1878" spans="4:4" x14ac:dyDescent="0.15">
      <c r="D1878" s="141"/>
    </row>
    <row r="1879" spans="4:4" x14ac:dyDescent="0.15">
      <c r="D1879" s="141"/>
    </row>
    <row r="1880" spans="4:4" x14ac:dyDescent="0.15">
      <c r="D1880" s="141"/>
    </row>
    <row r="1881" spans="4:4" x14ac:dyDescent="0.15">
      <c r="D1881" s="141"/>
    </row>
    <row r="1882" spans="4:4" x14ac:dyDescent="0.15">
      <c r="D1882" s="141"/>
    </row>
    <row r="1883" spans="4:4" x14ac:dyDescent="0.15">
      <c r="D1883" s="141"/>
    </row>
    <row r="1884" spans="4:4" x14ac:dyDescent="0.15">
      <c r="D1884" s="141"/>
    </row>
    <row r="1885" spans="4:4" x14ac:dyDescent="0.15">
      <c r="D1885" s="141"/>
    </row>
    <row r="1886" spans="4:4" x14ac:dyDescent="0.15">
      <c r="D1886" s="141"/>
    </row>
    <row r="1887" spans="4:4" x14ac:dyDescent="0.15">
      <c r="D1887" s="141"/>
    </row>
    <row r="1888" spans="4:4" x14ac:dyDescent="0.15">
      <c r="D1888" s="141"/>
    </row>
    <row r="1889" spans="4:4" x14ac:dyDescent="0.15">
      <c r="D1889" s="141"/>
    </row>
    <row r="1890" spans="4:4" x14ac:dyDescent="0.15">
      <c r="D1890" s="141"/>
    </row>
    <row r="1891" spans="4:4" x14ac:dyDescent="0.15">
      <c r="D1891" s="141"/>
    </row>
    <row r="1892" spans="4:4" x14ac:dyDescent="0.15">
      <c r="D1892" s="141"/>
    </row>
    <row r="1893" spans="4:4" x14ac:dyDescent="0.15">
      <c r="D1893" s="141"/>
    </row>
    <row r="1894" spans="4:4" x14ac:dyDescent="0.15">
      <c r="D1894" s="141"/>
    </row>
    <row r="1895" spans="4:4" x14ac:dyDescent="0.15">
      <c r="D1895" s="141"/>
    </row>
    <row r="1896" spans="4:4" x14ac:dyDescent="0.15">
      <c r="D1896" s="141"/>
    </row>
    <row r="1897" spans="4:4" x14ac:dyDescent="0.15">
      <c r="D1897" s="141"/>
    </row>
    <row r="1898" spans="4:4" x14ac:dyDescent="0.15">
      <c r="D1898" s="141"/>
    </row>
    <row r="1899" spans="4:4" x14ac:dyDescent="0.15">
      <c r="D1899" s="141"/>
    </row>
    <row r="1900" spans="4:4" x14ac:dyDescent="0.15">
      <c r="D1900" s="141"/>
    </row>
    <row r="1901" spans="4:4" x14ac:dyDescent="0.15">
      <c r="D1901" s="141"/>
    </row>
    <row r="1902" spans="4:4" x14ac:dyDescent="0.15">
      <c r="D1902" s="141"/>
    </row>
    <row r="1903" spans="4:4" x14ac:dyDescent="0.15">
      <c r="D1903" s="141"/>
    </row>
    <row r="1904" spans="4:4" x14ac:dyDescent="0.15">
      <c r="D1904" s="141"/>
    </row>
    <row r="1905" spans="4:4" x14ac:dyDescent="0.15">
      <c r="D1905" s="141"/>
    </row>
    <row r="1906" spans="4:4" x14ac:dyDescent="0.15">
      <c r="D1906" s="141"/>
    </row>
    <row r="1907" spans="4:4" x14ac:dyDescent="0.15">
      <c r="D1907" s="141"/>
    </row>
    <row r="1908" spans="4:4" x14ac:dyDescent="0.15">
      <c r="D1908" s="141"/>
    </row>
    <row r="1909" spans="4:4" x14ac:dyDescent="0.15">
      <c r="D1909" s="141"/>
    </row>
    <row r="1910" spans="4:4" x14ac:dyDescent="0.15">
      <c r="D1910" s="141"/>
    </row>
    <row r="1911" spans="4:4" x14ac:dyDescent="0.15">
      <c r="D1911" s="141"/>
    </row>
    <row r="1912" spans="4:4" x14ac:dyDescent="0.15">
      <c r="D1912" s="141"/>
    </row>
    <row r="1913" spans="4:4" x14ac:dyDescent="0.15">
      <c r="D1913" s="141"/>
    </row>
    <row r="1914" spans="4:4" x14ac:dyDescent="0.15">
      <c r="D1914" s="141"/>
    </row>
    <row r="1915" spans="4:4" x14ac:dyDescent="0.15">
      <c r="D1915" s="141"/>
    </row>
    <row r="1916" spans="4:4" x14ac:dyDescent="0.15">
      <c r="D1916" s="141"/>
    </row>
    <row r="1917" spans="4:4" x14ac:dyDescent="0.15">
      <c r="D1917" s="141"/>
    </row>
    <row r="1918" spans="4:4" x14ac:dyDescent="0.15">
      <c r="D1918" s="141"/>
    </row>
    <row r="1919" spans="4:4" x14ac:dyDescent="0.15">
      <c r="D1919" s="141"/>
    </row>
    <row r="1920" spans="4:4" x14ac:dyDescent="0.15">
      <c r="D1920" s="141"/>
    </row>
    <row r="1921" spans="4:4" x14ac:dyDescent="0.15">
      <c r="D1921" s="141"/>
    </row>
    <row r="1922" spans="4:4" x14ac:dyDescent="0.15">
      <c r="D1922" s="141"/>
    </row>
    <row r="1923" spans="4:4" x14ac:dyDescent="0.15">
      <c r="D1923" s="141"/>
    </row>
    <row r="1924" spans="4:4" x14ac:dyDescent="0.15">
      <c r="D1924" s="141"/>
    </row>
    <row r="1925" spans="4:4" x14ac:dyDescent="0.15">
      <c r="D1925" s="141"/>
    </row>
    <row r="1926" spans="4:4" x14ac:dyDescent="0.15">
      <c r="D1926" s="141"/>
    </row>
    <row r="1927" spans="4:4" x14ac:dyDescent="0.15">
      <c r="D1927" s="141"/>
    </row>
    <row r="1928" spans="4:4" x14ac:dyDescent="0.15">
      <c r="D1928" s="141"/>
    </row>
    <row r="1929" spans="4:4" x14ac:dyDescent="0.15">
      <c r="D1929" s="141"/>
    </row>
    <row r="1930" spans="4:4" x14ac:dyDescent="0.15">
      <c r="D1930" s="141"/>
    </row>
    <row r="1931" spans="4:4" x14ac:dyDescent="0.15">
      <c r="D1931" s="141"/>
    </row>
    <row r="1932" spans="4:4" x14ac:dyDescent="0.15">
      <c r="D1932" s="141"/>
    </row>
    <row r="1933" spans="4:4" x14ac:dyDescent="0.15">
      <c r="D1933" s="141"/>
    </row>
    <row r="1934" spans="4:4" x14ac:dyDescent="0.15">
      <c r="D1934" s="141"/>
    </row>
    <row r="1935" spans="4:4" x14ac:dyDescent="0.15">
      <c r="D1935" s="141"/>
    </row>
    <row r="1936" spans="4:4" x14ac:dyDescent="0.15">
      <c r="D1936" s="141"/>
    </row>
    <row r="1937" spans="4:4" x14ac:dyDescent="0.15">
      <c r="D1937" s="141"/>
    </row>
    <row r="1938" spans="4:4" x14ac:dyDescent="0.15">
      <c r="D1938" s="141"/>
    </row>
    <row r="1939" spans="4:4" x14ac:dyDescent="0.15">
      <c r="D1939" s="141"/>
    </row>
    <row r="1940" spans="4:4" x14ac:dyDescent="0.15">
      <c r="D1940" s="141"/>
    </row>
    <row r="1941" spans="4:4" x14ac:dyDescent="0.15">
      <c r="D1941" s="141"/>
    </row>
    <row r="1942" spans="4:4" x14ac:dyDescent="0.15">
      <c r="D1942" s="141"/>
    </row>
    <row r="1943" spans="4:4" x14ac:dyDescent="0.15">
      <c r="D1943" s="141"/>
    </row>
    <row r="1944" spans="4:4" x14ac:dyDescent="0.15">
      <c r="D1944" s="141"/>
    </row>
    <row r="1945" spans="4:4" x14ac:dyDescent="0.15">
      <c r="D1945" s="141"/>
    </row>
    <row r="1946" spans="4:4" x14ac:dyDescent="0.15">
      <c r="D1946" s="141"/>
    </row>
    <row r="1947" spans="4:4" x14ac:dyDescent="0.15">
      <c r="D1947" s="141"/>
    </row>
    <row r="1948" spans="4:4" x14ac:dyDescent="0.15">
      <c r="D1948" s="141"/>
    </row>
    <row r="1949" spans="4:4" x14ac:dyDescent="0.15">
      <c r="D1949" s="141"/>
    </row>
    <row r="1950" spans="4:4" x14ac:dyDescent="0.15">
      <c r="D1950" s="141"/>
    </row>
    <row r="1951" spans="4:4" x14ac:dyDescent="0.15">
      <c r="D1951" s="141"/>
    </row>
    <row r="1952" spans="4:4" x14ac:dyDescent="0.15">
      <c r="D1952" s="141"/>
    </row>
    <row r="1953" spans="4:4" x14ac:dyDescent="0.15">
      <c r="D1953" s="141"/>
    </row>
    <row r="1954" spans="4:4" x14ac:dyDescent="0.15">
      <c r="D1954" s="141"/>
    </row>
    <row r="1955" spans="4:4" x14ac:dyDescent="0.15">
      <c r="D1955" s="141"/>
    </row>
    <row r="1956" spans="4:4" x14ac:dyDescent="0.15">
      <c r="D1956" s="141"/>
    </row>
    <row r="1957" spans="4:4" x14ac:dyDescent="0.15">
      <c r="D1957" s="141"/>
    </row>
    <row r="1958" spans="4:4" x14ac:dyDescent="0.15">
      <c r="D1958" s="141"/>
    </row>
    <row r="1959" spans="4:4" x14ac:dyDescent="0.15">
      <c r="D1959" s="141"/>
    </row>
    <row r="1960" spans="4:4" x14ac:dyDescent="0.15">
      <c r="D1960" s="141"/>
    </row>
    <row r="1961" spans="4:4" x14ac:dyDescent="0.15">
      <c r="D1961" s="141"/>
    </row>
    <row r="1962" spans="4:4" x14ac:dyDescent="0.15">
      <c r="D1962" s="141"/>
    </row>
    <row r="1963" spans="4:4" x14ac:dyDescent="0.15">
      <c r="D1963" s="141"/>
    </row>
    <row r="1964" spans="4:4" x14ac:dyDescent="0.15">
      <c r="D1964" s="141"/>
    </row>
    <row r="1965" spans="4:4" x14ac:dyDescent="0.15">
      <c r="D1965" s="141"/>
    </row>
    <row r="1966" spans="4:4" x14ac:dyDescent="0.15">
      <c r="D1966" s="141"/>
    </row>
    <row r="1967" spans="4:4" x14ac:dyDescent="0.15">
      <c r="D1967" s="141"/>
    </row>
    <row r="1968" spans="4:4" x14ac:dyDescent="0.15">
      <c r="D1968" s="141"/>
    </row>
    <row r="1969" spans="4:4" x14ac:dyDescent="0.15">
      <c r="D1969" s="141"/>
    </row>
    <row r="1970" spans="4:4" x14ac:dyDescent="0.15">
      <c r="D1970" s="141"/>
    </row>
    <row r="1971" spans="4:4" x14ac:dyDescent="0.15">
      <c r="D1971" s="141"/>
    </row>
    <row r="1972" spans="4:4" x14ac:dyDescent="0.15">
      <c r="D1972" s="141"/>
    </row>
    <row r="1973" spans="4:4" x14ac:dyDescent="0.15">
      <c r="D1973" s="141"/>
    </row>
    <row r="1974" spans="4:4" x14ac:dyDescent="0.15">
      <c r="D1974" s="141"/>
    </row>
    <row r="1975" spans="4:4" x14ac:dyDescent="0.15">
      <c r="D1975" s="141"/>
    </row>
    <row r="1976" spans="4:4" x14ac:dyDescent="0.15">
      <c r="D1976" s="141"/>
    </row>
    <row r="1977" spans="4:4" x14ac:dyDescent="0.15">
      <c r="D1977" s="141"/>
    </row>
    <row r="1978" spans="4:4" x14ac:dyDescent="0.15">
      <c r="D1978" s="141"/>
    </row>
    <row r="1979" spans="4:4" x14ac:dyDescent="0.15">
      <c r="D1979" s="141"/>
    </row>
    <row r="1980" spans="4:4" x14ac:dyDescent="0.15">
      <c r="D1980" s="141"/>
    </row>
    <row r="1981" spans="4:4" x14ac:dyDescent="0.15">
      <c r="D1981" s="141"/>
    </row>
    <row r="1982" spans="4:4" x14ac:dyDescent="0.15">
      <c r="D1982" s="141"/>
    </row>
    <row r="1983" spans="4:4" x14ac:dyDescent="0.15">
      <c r="D1983" s="141"/>
    </row>
    <row r="1984" spans="4:4" x14ac:dyDescent="0.15">
      <c r="D1984" s="141"/>
    </row>
    <row r="1985" spans="4:4" x14ac:dyDescent="0.15">
      <c r="D1985" s="141"/>
    </row>
    <row r="1986" spans="4:4" x14ac:dyDescent="0.15">
      <c r="D1986" s="141"/>
    </row>
    <row r="1987" spans="4:4" x14ac:dyDescent="0.15">
      <c r="D1987" s="141"/>
    </row>
    <row r="1988" spans="4:4" x14ac:dyDescent="0.15">
      <c r="D1988" s="141"/>
    </row>
    <row r="1989" spans="4:4" x14ac:dyDescent="0.15">
      <c r="D1989" s="141"/>
    </row>
    <row r="1990" spans="4:4" x14ac:dyDescent="0.15">
      <c r="D1990" s="141"/>
    </row>
    <row r="1991" spans="4:4" x14ac:dyDescent="0.15">
      <c r="D1991" s="141"/>
    </row>
    <row r="1992" spans="4:4" x14ac:dyDescent="0.15">
      <c r="D1992" s="141"/>
    </row>
    <row r="1993" spans="4:4" x14ac:dyDescent="0.15">
      <c r="D1993" s="141"/>
    </row>
    <row r="1994" spans="4:4" x14ac:dyDescent="0.15">
      <c r="D1994" s="141"/>
    </row>
    <row r="1995" spans="4:4" x14ac:dyDescent="0.15">
      <c r="D1995" s="141"/>
    </row>
    <row r="1996" spans="4:4" x14ac:dyDescent="0.15">
      <c r="D1996" s="141"/>
    </row>
    <row r="1997" spans="4:4" x14ac:dyDescent="0.15">
      <c r="D1997" s="141"/>
    </row>
    <row r="1998" spans="4:4" x14ac:dyDescent="0.15">
      <c r="D1998" s="141"/>
    </row>
    <row r="1999" spans="4:4" x14ac:dyDescent="0.15">
      <c r="D1999" s="141"/>
    </row>
    <row r="2000" spans="4:4" x14ac:dyDescent="0.15">
      <c r="D2000" s="141"/>
    </row>
    <row r="2001" spans="4:4" x14ac:dyDescent="0.15">
      <c r="D2001" s="141"/>
    </row>
    <row r="2002" spans="4:4" x14ac:dyDescent="0.15">
      <c r="D2002" s="141"/>
    </row>
    <row r="2003" spans="4:4" x14ac:dyDescent="0.15">
      <c r="D2003" s="141"/>
    </row>
    <row r="2004" spans="4:4" x14ac:dyDescent="0.15">
      <c r="D2004" s="141"/>
    </row>
    <row r="2005" spans="4:4" x14ac:dyDescent="0.15">
      <c r="D2005" s="141"/>
    </row>
    <row r="2006" spans="4:4" x14ac:dyDescent="0.15">
      <c r="D2006" s="141"/>
    </row>
    <row r="2007" spans="4:4" x14ac:dyDescent="0.15">
      <c r="D2007" s="141"/>
    </row>
    <row r="2008" spans="4:4" x14ac:dyDescent="0.15">
      <c r="D2008" s="141"/>
    </row>
    <row r="2009" spans="4:4" x14ac:dyDescent="0.15">
      <c r="D2009" s="141"/>
    </row>
    <row r="2010" spans="4:4" x14ac:dyDescent="0.15">
      <c r="D2010" s="141"/>
    </row>
    <row r="2011" spans="4:4" x14ac:dyDescent="0.15">
      <c r="D2011" s="141"/>
    </row>
    <row r="2012" spans="4:4" x14ac:dyDescent="0.15">
      <c r="D2012" s="141"/>
    </row>
    <row r="2013" spans="4:4" x14ac:dyDescent="0.15">
      <c r="D2013" s="141"/>
    </row>
    <row r="2014" spans="4:4" x14ac:dyDescent="0.15">
      <c r="D2014" s="141"/>
    </row>
    <row r="2015" spans="4:4" x14ac:dyDescent="0.15">
      <c r="D2015" s="141"/>
    </row>
    <row r="2016" spans="4:4" x14ac:dyDescent="0.15">
      <c r="D2016" s="141"/>
    </row>
    <row r="2017" spans="4:4" x14ac:dyDescent="0.15">
      <c r="D2017" s="141"/>
    </row>
    <row r="2018" spans="4:4" x14ac:dyDescent="0.15">
      <c r="D2018" s="141"/>
    </row>
    <row r="2019" spans="4:4" x14ac:dyDescent="0.15">
      <c r="D2019" s="141"/>
    </row>
    <row r="2020" spans="4:4" x14ac:dyDescent="0.15">
      <c r="D2020" s="141"/>
    </row>
    <row r="2021" spans="4:4" x14ac:dyDescent="0.15">
      <c r="D2021" s="141"/>
    </row>
    <row r="2022" spans="4:4" x14ac:dyDescent="0.15">
      <c r="D2022" s="141"/>
    </row>
    <row r="2023" spans="4:4" x14ac:dyDescent="0.15">
      <c r="D2023" s="141"/>
    </row>
    <row r="2024" spans="4:4" x14ac:dyDescent="0.15">
      <c r="D2024" s="141"/>
    </row>
    <row r="2025" spans="4:4" x14ac:dyDescent="0.15">
      <c r="D2025" s="141"/>
    </row>
    <row r="2026" spans="4:4" x14ac:dyDescent="0.15">
      <c r="D2026" s="141"/>
    </row>
    <row r="2027" spans="4:4" x14ac:dyDescent="0.15">
      <c r="D2027" s="141"/>
    </row>
    <row r="2028" spans="4:4" x14ac:dyDescent="0.15">
      <c r="D2028" s="141"/>
    </row>
    <row r="2029" spans="4:4" x14ac:dyDescent="0.15">
      <c r="D2029" s="141"/>
    </row>
    <row r="2030" spans="4:4" x14ac:dyDescent="0.15">
      <c r="D2030" s="141"/>
    </row>
    <row r="2031" spans="4:4" x14ac:dyDescent="0.15">
      <c r="D2031" s="141"/>
    </row>
    <row r="2032" spans="4:4" x14ac:dyDescent="0.15">
      <c r="D2032" s="141"/>
    </row>
    <row r="2033" spans="4:4" x14ac:dyDescent="0.15">
      <c r="D2033" s="141"/>
    </row>
    <row r="2034" spans="4:4" x14ac:dyDescent="0.15">
      <c r="D2034" s="141"/>
    </row>
    <row r="2035" spans="4:4" x14ac:dyDescent="0.15">
      <c r="D2035" s="141"/>
    </row>
    <row r="2036" spans="4:4" x14ac:dyDescent="0.15">
      <c r="D2036" s="141"/>
    </row>
    <row r="2037" spans="4:4" x14ac:dyDescent="0.15">
      <c r="D2037" s="141"/>
    </row>
    <row r="2038" spans="4:4" x14ac:dyDescent="0.15">
      <c r="D2038" s="141"/>
    </row>
    <row r="2039" spans="4:4" x14ac:dyDescent="0.15">
      <c r="D2039" s="141"/>
    </row>
    <row r="2040" spans="4:4" x14ac:dyDescent="0.15">
      <c r="D2040" s="141"/>
    </row>
    <row r="2041" spans="4:4" x14ac:dyDescent="0.15">
      <c r="D2041" s="141"/>
    </row>
    <row r="2042" spans="4:4" x14ac:dyDescent="0.15">
      <c r="D2042" s="141"/>
    </row>
    <row r="2043" spans="4:4" x14ac:dyDescent="0.15">
      <c r="D2043" s="141"/>
    </row>
    <row r="2044" spans="4:4" x14ac:dyDescent="0.15">
      <c r="D2044" s="141"/>
    </row>
    <row r="2045" spans="4:4" x14ac:dyDescent="0.15">
      <c r="D2045" s="141"/>
    </row>
    <row r="2046" spans="4:4" x14ac:dyDescent="0.15">
      <c r="D2046" s="141"/>
    </row>
    <row r="2047" spans="4:4" x14ac:dyDescent="0.15">
      <c r="D2047" s="141"/>
    </row>
    <row r="2048" spans="4:4" x14ac:dyDescent="0.15">
      <c r="D2048" s="141"/>
    </row>
    <row r="2049" spans="4:4" x14ac:dyDescent="0.15">
      <c r="D2049" s="141"/>
    </row>
    <row r="2050" spans="4:4" x14ac:dyDescent="0.15">
      <c r="D2050" s="141"/>
    </row>
    <row r="2051" spans="4:4" x14ac:dyDescent="0.15">
      <c r="D2051" s="141"/>
    </row>
    <row r="2052" spans="4:4" x14ac:dyDescent="0.15">
      <c r="D2052" s="141"/>
    </row>
    <row r="2053" spans="4:4" x14ac:dyDescent="0.15">
      <c r="D2053" s="141"/>
    </row>
    <row r="2054" spans="4:4" x14ac:dyDescent="0.15">
      <c r="D2054" s="141"/>
    </row>
    <row r="2055" spans="4:4" x14ac:dyDescent="0.15">
      <c r="D2055" s="141"/>
    </row>
    <row r="2056" spans="4:4" x14ac:dyDescent="0.15">
      <c r="D2056" s="141"/>
    </row>
    <row r="2057" spans="4:4" x14ac:dyDescent="0.15">
      <c r="D2057" s="141"/>
    </row>
    <row r="2058" spans="4:4" x14ac:dyDescent="0.15">
      <c r="D2058" s="141"/>
    </row>
    <row r="2059" spans="4:4" x14ac:dyDescent="0.15">
      <c r="D2059" s="141"/>
    </row>
    <row r="2060" spans="4:4" x14ac:dyDescent="0.15">
      <c r="D2060" s="141"/>
    </row>
    <row r="2061" spans="4:4" x14ac:dyDescent="0.15">
      <c r="D2061" s="141"/>
    </row>
    <row r="2062" spans="4:4" x14ac:dyDescent="0.15">
      <c r="D2062" s="141"/>
    </row>
    <row r="2063" spans="4:4" x14ac:dyDescent="0.15">
      <c r="D2063" s="141"/>
    </row>
    <row r="2064" spans="4:4" x14ac:dyDescent="0.15">
      <c r="D2064" s="141"/>
    </row>
    <row r="2065" spans="4:4" x14ac:dyDescent="0.15">
      <c r="D2065" s="141"/>
    </row>
    <row r="2066" spans="4:4" x14ac:dyDescent="0.15">
      <c r="D2066" s="141"/>
    </row>
    <row r="2067" spans="4:4" x14ac:dyDescent="0.15">
      <c r="D2067" s="141"/>
    </row>
    <row r="2068" spans="4:4" x14ac:dyDescent="0.15">
      <c r="D2068" s="141"/>
    </row>
    <row r="2069" spans="4:4" x14ac:dyDescent="0.15">
      <c r="D2069" s="141"/>
    </row>
    <row r="2070" spans="4:4" x14ac:dyDescent="0.15">
      <c r="D2070" s="141"/>
    </row>
    <row r="2071" spans="4:4" x14ac:dyDescent="0.15">
      <c r="D2071" s="141"/>
    </row>
    <row r="2072" spans="4:4" x14ac:dyDescent="0.15">
      <c r="D2072" s="141"/>
    </row>
    <row r="2073" spans="4:4" x14ac:dyDescent="0.15">
      <c r="D2073" s="141"/>
    </row>
    <row r="2074" spans="4:4" x14ac:dyDescent="0.15">
      <c r="D2074" s="141"/>
    </row>
    <row r="2075" spans="4:4" x14ac:dyDescent="0.15">
      <c r="D2075" s="141"/>
    </row>
    <row r="2076" spans="4:4" x14ac:dyDescent="0.15">
      <c r="D2076" s="141"/>
    </row>
    <row r="2077" spans="4:4" x14ac:dyDescent="0.15">
      <c r="D2077" s="141"/>
    </row>
    <row r="2078" spans="4:4" x14ac:dyDescent="0.15">
      <c r="D2078" s="141"/>
    </row>
    <row r="2079" spans="4:4" x14ac:dyDescent="0.15">
      <c r="D2079" s="141"/>
    </row>
    <row r="2080" spans="4:4" x14ac:dyDescent="0.15">
      <c r="D2080" s="141"/>
    </row>
    <row r="2081" spans="4:4" x14ac:dyDescent="0.15">
      <c r="D2081" s="141"/>
    </row>
    <row r="2082" spans="4:4" x14ac:dyDescent="0.15">
      <c r="D2082" s="141"/>
    </row>
    <row r="2083" spans="4:4" x14ac:dyDescent="0.15">
      <c r="D2083" s="141"/>
    </row>
    <row r="2084" spans="4:4" x14ac:dyDescent="0.15">
      <c r="D2084" s="141"/>
    </row>
    <row r="2085" spans="4:4" x14ac:dyDescent="0.15">
      <c r="D2085" s="141"/>
    </row>
    <row r="2086" spans="4:4" x14ac:dyDescent="0.15">
      <c r="D2086" s="141"/>
    </row>
    <row r="2087" spans="4:4" x14ac:dyDescent="0.15">
      <c r="D2087" s="141"/>
    </row>
    <row r="2088" spans="4:4" x14ac:dyDescent="0.15">
      <c r="D2088" s="141"/>
    </row>
    <row r="2089" spans="4:4" x14ac:dyDescent="0.15">
      <c r="D2089" s="141"/>
    </row>
    <row r="2090" spans="4:4" x14ac:dyDescent="0.15">
      <c r="D2090" s="141"/>
    </row>
    <row r="2091" spans="4:4" x14ac:dyDescent="0.15">
      <c r="D2091" s="141"/>
    </row>
    <row r="2092" spans="4:4" x14ac:dyDescent="0.15">
      <c r="D2092" s="141"/>
    </row>
    <row r="2093" spans="4:4" x14ac:dyDescent="0.15">
      <c r="D2093" s="141"/>
    </row>
    <row r="2094" spans="4:4" x14ac:dyDescent="0.15">
      <c r="D2094" s="141"/>
    </row>
    <row r="2095" spans="4:4" x14ac:dyDescent="0.15">
      <c r="D2095" s="141"/>
    </row>
    <row r="2096" spans="4:4" x14ac:dyDescent="0.15">
      <c r="D2096" s="141"/>
    </row>
    <row r="2097" spans="4:4" x14ac:dyDescent="0.15">
      <c r="D2097" s="141"/>
    </row>
    <row r="2098" spans="4:4" x14ac:dyDescent="0.15">
      <c r="D2098" s="141"/>
    </row>
    <row r="2099" spans="4:4" x14ac:dyDescent="0.15">
      <c r="D2099" s="141"/>
    </row>
    <row r="2100" spans="4:4" x14ac:dyDescent="0.15">
      <c r="D2100" s="141"/>
    </row>
    <row r="2101" spans="4:4" x14ac:dyDescent="0.15">
      <c r="D2101" s="141"/>
    </row>
    <row r="2102" spans="4:4" x14ac:dyDescent="0.15">
      <c r="D2102" s="141"/>
    </row>
    <row r="2103" spans="4:4" x14ac:dyDescent="0.15">
      <c r="D2103" s="141"/>
    </row>
    <row r="2104" spans="4:4" x14ac:dyDescent="0.15">
      <c r="D2104" s="141"/>
    </row>
    <row r="2105" spans="4:4" x14ac:dyDescent="0.15">
      <c r="D2105" s="141"/>
    </row>
    <row r="2106" spans="4:4" x14ac:dyDescent="0.15">
      <c r="D2106" s="141"/>
    </row>
    <row r="2107" spans="4:4" x14ac:dyDescent="0.15">
      <c r="D2107" s="141"/>
    </row>
    <row r="2108" spans="4:4" x14ac:dyDescent="0.15">
      <c r="D2108" s="141"/>
    </row>
    <row r="2109" spans="4:4" x14ac:dyDescent="0.15">
      <c r="D2109" s="141"/>
    </row>
    <row r="2110" spans="4:4" x14ac:dyDescent="0.15">
      <c r="D2110" s="141"/>
    </row>
    <row r="2111" spans="4:4" x14ac:dyDescent="0.15">
      <c r="D2111" s="141"/>
    </row>
    <row r="2112" spans="4:4" x14ac:dyDescent="0.15">
      <c r="D2112" s="141"/>
    </row>
    <row r="2113" spans="4:4" x14ac:dyDescent="0.15">
      <c r="D2113" s="141"/>
    </row>
    <row r="2114" spans="4:4" x14ac:dyDescent="0.15">
      <c r="D2114" s="141"/>
    </row>
    <row r="2115" spans="4:4" x14ac:dyDescent="0.15">
      <c r="D2115" s="141"/>
    </row>
    <row r="2116" spans="4:4" x14ac:dyDescent="0.15">
      <c r="D2116" s="141"/>
    </row>
    <row r="2117" spans="4:4" x14ac:dyDescent="0.15">
      <c r="D2117" s="141"/>
    </row>
    <row r="2118" spans="4:4" x14ac:dyDescent="0.15">
      <c r="D2118" s="141"/>
    </row>
    <row r="2119" spans="4:4" x14ac:dyDescent="0.15">
      <c r="D2119" s="141"/>
    </row>
    <row r="2120" spans="4:4" x14ac:dyDescent="0.15">
      <c r="D2120" s="141"/>
    </row>
    <row r="2121" spans="4:4" x14ac:dyDescent="0.15">
      <c r="D2121" s="141"/>
    </row>
    <row r="2122" spans="4:4" x14ac:dyDescent="0.15">
      <c r="D2122" s="141"/>
    </row>
    <row r="2123" spans="4:4" x14ac:dyDescent="0.15">
      <c r="D2123" s="141"/>
    </row>
    <row r="2124" spans="4:4" x14ac:dyDescent="0.15">
      <c r="D2124" s="141"/>
    </row>
    <row r="2125" spans="4:4" x14ac:dyDescent="0.15">
      <c r="D2125" s="141"/>
    </row>
    <row r="2126" spans="4:4" x14ac:dyDescent="0.15">
      <c r="D2126" s="141"/>
    </row>
    <row r="2127" spans="4:4" x14ac:dyDescent="0.15">
      <c r="D2127" s="141"/>
    </row>
    <row r="2128" spans="4:4" x14ac:dyDescent="0.15">
      <c r="D2128" s="141"/>
    </row>
    <row r="2129" spans="4:4" x14ac:dyDescent="0.15">
      <c r="D2129" s="141"/>
    </row>
    <row r="2130" spans="4:4" x14ac:dyDescent="0.15">
      <c r="D2130" s="141"/>
    </row>
    <row r="2131" spans="4:4" x14ac:dyDescent="0.15">
      <c r="D2131" s="141"/>
    </row>
    <row r="2132" spans="4:4" x14ac:dyDescent="0.15">
      <c r="D2132" s="141"/>
    </row>
    <row r="2133" spans="4:4" x14ac:dyDescent="0.15">
      <c r="D2133" s="141"/>
    </row>
    <row r="2134" spans="4:4" x14ac:dyDescent="0.15">
      <c r="D2134" s="141"/>
    </row>
    <row r="2135" spans="4:4" x14ac:dyDescent="0.15">
      <c r="D2135" s="141"/>
    </row>
    <row r="2136" spans="4:4" x14ac:dyDescent="0.15">
      <c r="D2136" s="141"/>
    </row>
    <row r="2137" spans="4:4" x14ac:dyDescent="0.15">
      <c r="D2137" s="141"/>
    </row>
    <row r="2138" spans="4:4" x14ac:dyDescent="0.15">
      <c r="D2138" s="141"/>
    </row>
    <row r="2139" spans="4:4" x14ac:dyDescent="0.15">
      <c r="D2139" s="141"/>
    </row>
    <row r="2140" spans="4:4" x14ac:dyDescent="0.15">
      <c r="D2140" s="141"/>
    </row>
    <row r="2141" spans="4:4" x14ac:dyDescent="0.15">
      <c r="D2141" s="141"/>
    </row>
    <row r="2142" spans="4:4" x14ac:dyDescent="0.15">
      <c r="D2142" s="141"/>
    </row>
    <row r="2143" spans="4:4" x14ac:dyDescent="0.15">
      <c r="D2143" s="141"/>
    </row>
    <row r="2144" spans="4:4" x14ac:dyDescent="0.15">
      <c r="D2144" s="141"/>
    </row>
    <row r="2145" spans="4:4" x14ac:dyDescent="0.15">
      <c r="D2145" s="141"/>
    </row>
    <row r="2146" spans="4:4" x14ac:dyDescent="0.15">
      <c r="D2146" s="141"/>
    </row>
    <row r="2147" spans="4:4" x14ac:dyDescent="0.15">
      <c r="D2147" s="141"/>
    </row>
    <row r="2148" spans="4:4" x14ac:dyDescent="0.15">
      <c r="D2148" s="141"/>
    </row>
    <row r="2149" spans="4:4" x14ac:dyDescent="0.15">
      <c r="D2149" s="141"/>
    </row>
    <row r="2150" spans="4:4" x14ac:dyDescent="0.15">
      <c r="D2150" s="141"/>
    </row>
    <row r="2151" spans="4:4" x14ac:dyDescent="0.15">
      <c r="D2151" s="141"/>
    </row>
    <row r="2152" spans="4:4" x14ac:dyDescent="0.15">
      <c r="D2152" s="141"/>
    </row>
    <row r="2153" spans="4:4" x14ac:dyDescent="0.15">
      <c r="D2153" s="141"/>
    </row>
    <row r="2154" spans="4:4" x14ac:dyDescent="0.15">
      <c r="D2154" s="141"/>
    </row>
    <row r="2155" spans="4:4" x14ac:dyDescent="0.15">
      <c r="D2155" s="141"/>
    </row>
    <row r="2156" spans="4:4" x14ac:dyDescent="0.15">
      <c r="D2156" s="141"/>
    </row>
    <row r="2157" spans="4:4" x14ac:dyDescent="0.15">
      <c r="D2157" s="141"/>
    </row>
    <row r="2158" spans="4:4" x14ac:dyDescent="0.15">
      <c r="D2158" s="141"/>
    </row>
    <row r="2159" spans="4:4" x14ac:dyDescent="0.15">
      <c r="D2159" s="141"/>
    </row>
    <row r="2160" spans="4:4" x14ac:dyDescent="0.15">
      <c r="D2160" s="141"/>
    </row>
    <row r="2161" spans="4:4" x14ac:dyDescent="0.15">
      <c r="D2161" s="141"/>
    </row>
    <row r="2162" spans="4:4" x14ac:dyDescent="0.15">
      <c r="D2162" s="141"/>
    </row>
    <row r="2163" spans="4:4" x14ac:dyDescent="0.15">
      <c r="D2163" s="141"/>
    </row>
    <row r="2164" spans="4:4" x14ac:dyDescent="0.15">
      <c r="D2164" s="141"/>
    </row>
    <row r="2165" spans="4:4" x14ac:dyDescent="0.15">
      <c r="D2165" s="141"/>
    </row>
    <row r="2166" spans="4:4" x14ac:dyDescent="0.15">
      <c r="D2166" s="141"/>
    </row>
    <row r="2167" spans="4:4" x14ac:dyDescent="0.15">
      <c r="D2167" s="141"/>
    </row>
    <row r="2168" spans="4:4" x14ac:dyDescent="0.15">
      <c r="D2168" s="141"/>
    </row>
    <row r="2169" spans="4:4" x14ac:dyDescent="0.15">
      <c r="D2169" s="141"/>
    </row>
    <row r="2170" spans="4:4" x14ac:dyDescent="0.15">
      <c r="D2170" s="141"/>
    </row>
    <row r="2171" spans="4:4" x14ac:dyDescent="0.15">
      <c r="D2171" s="141"/>
    </row>
    <row r="2172" spans="4:4" x14ac:dyDescent="0.15">
      <c r="D2172" s="141"/>
    </row>
    <row r="2173" spans="4:4" x14ac:dyDescent="0.15">
      <c r="D2173" s="141"/>
    </row>
    <row r="2174" spans="4:4" x14ac:dyDescent="0.15">
      <c r="D2174" s="141"/>
    </row>
    <row r="2175" spans="4:4" x14ac:dyDescent="0.15">
      <c r="D2175" s="141"/>
    </row>
    <row r="2176" spans="4:4" x14ac:dyDescent="0.15">
      <c r="D2176" s="141"/>
    </row>
    <row r="2177" spans="4:4" x14ac:dyDescent="0.15">
      <c r="D2177" s="141"/>
    </row>
    <row r="2178" spans="4:4" x14ac:dyDescent="0.15">
      <c r="D2178" s="141"/>
    </row>
    <row r="2179" spans="4:4" x14ac:dyDescent="0.15">
      <c r="D2179" s="141"/>
    </row>
    <row r="2180" spans="4:4" x14ac:dyDescent="0.15">
      <c r="D2180" s="141"/>
    </row>
    <row r="2181" spans="4:4" x14ac:dyDescent="0.15">
      <c r="D2181" s="141"/>
    </row>
    <row r="2182" spans="4:4" x14ac:dyDescent="0.15">
      <c r="D2182" s="141"/>
    </row>
    <row r="2183" spans="4:4" x14ac:dyDescent="0.15">
      <c r="D2183" s="141"/>
    </row>
    <row r="2184" spans="4:4" x14ac:dyDescent="0.15">
      <c r="D2184" s="141"/>
    </row>
    <row r="2185" spans="4:4" x14ac:dyDescent="0.15">
      <c r="D2185" s="141"/>
    </row>
    <row r="2186" spans="4:4" x14ac:dyDescent="0.15">
      <c r="D2186" s="141"/>
    </row>
    <row r="2187" spans="4:4" x14ac:dyDescent="0.15">
      <c r="D2187" s="141"/>
    </row>
    <row r="2188" spans="4:4" x14ac:dyDescent="0.15">
      <c r="D2188" s="141"/>
    </row>
    <row r="2189" spans="4:4" x14ac:dyDescent="0.15">
      <c r="D2189" s="141"/>
    </row>
    <row r="2190" spans="4:4" x14ac:dyDescent="0.15">
      <c r="D2190" s="141"/>
    </row>
    <row r="2191" spans="4:4" x14ac:dyDescent="0.15">
      <c r="D2191" s="141"/>
    </row>
    <row r="2192" spans="4:4" x14ac:dyDescent="0.15">
      <c r="D2192" s="141"/>
    </row>
    <row r="2193" spans="4:4" x14ac:dyDescent="0.15">
      <c r="D2193" s="141"/>
    </row>
    <row r="2194" spans="4:4" x14ac:dyDescent="0.15">
      <c r="D2194" s="141"/>
    </row>
    <row r="2195" spans="4:4" x14ac:dyDescent="0.15">
      <c r="D2195" s="141"/>
    </row>
    <row r="2196" spans="4:4" x14ac:dyDescent="0.15">
      <c r="D2196" s="141"/>
    </row>
    <row r="2197" spans="4:4" x14ac:dyDescent="0.15">
      <c r="D2197" s="141"/>
    </row>
    <row r="2198" spans="4:4" x14ac:dyDescent="0.15">
      <c r="D2198" s="141"/>
    </row>
    <row r="2199" spans="4:4" x14ac:dyDescent="0.15">
      <c r="D2199" s="141"/>
    </row>
    <row r="2200" spans="4:4" x14ac:dyDescent="0.15">
      <c r="D2200" s="141"/>
    </row>
    <row r="2201" spans="4:4" x14ac:dyDescent="0.15">
      <c r="D2201" s="141"/>
    </row>
    <row r="2202" spans="4:4" x14ac:dyDescent="0.15">
      <c r="D2202" s="141"/>
    </row>
    <row r="2203" spans="4:4" x14ac:dyDescent="0.15">
      <c r="D2203" s="141"/>
    </row>
    <row r="2204" spans="4:4" x14ac:dyDescent="0.15">
      <c r="D2204" s="141"/>
    </row>
    <row r="2205" spans="4:4" x14ac:dyDescent="0.15">
      <c r="D2205" s="141"/>
    </row>
    <row r="2206" spans="4:4" x14ac:dyDescent="0.15">
      <c r="D2206" s="141"/>
    </row>
    <row r="2207" spans="4:4" x14ac:dyDescent="0.15">
      <c r="D2207" s="141"/>
    </row>
    <row r="2208" spans="4:4" x14ac:dyDescent="0.15">
      <c r="D2208" s="141"/>
    </row>
    <row r="2209" spans="4:4" x14ac:dyDescent="0.15">
      <c r="D2209" s="141"/>
    </row>
    <row r="2210" spans="4:4" x14ac:dyDescent="0.15">
      <c r="D2210" s="141"/>
    </row>
    <row r="2211" spans="4:4" x14ac:dyDescent="0.15">
      <c r="D2211" s="141"/>
    </row>
    <row r="2212" spans="4:4" x14ac:dyDescent="0.15">
      <c r="D2212" s="141"/>
    </row>
    <row r="2213" spans="4:4" x14ac:dyDescent="0.15">
      <c r="D2213" s="141"/>
    </row>
    <row r="2214" spans="4:4" x14ac:dyDescent="0.15">
      <c r="D2214" s="141"/>
    </row>
    <row r="2215" spans="4:4" x14ac:dyDescent="0.15">
      <c r="D2215" s="141"/>
    </row>
    <row r="2216" spans="4:4" x14ac:dyDescent="0.15">
      <c r="D2216" s="141"/>
    </row>
    <row r="2217" spans="4:4" x14ac:dyDescent="0.15">
      <c r="D2217" s="141"/>
    </row>
    <row r="2218" spans="4:4" x14ac:dyDescent="0.15">
      <c r="D2218" s="141"/>
    </row>
    <row r="2219" spans="4:4" x14ac:dyDescent="0.15">
      <c r="D2219" s="141"/>
    </row>
    <row r="2220" spans="4:4" x14ac:dyDescent="0.15">
      <c r="D2220" s="141"/>
    </row>
    <row r="2221" spans="4:4" x14ac:dyDescent="0.15">
      <c r="D2221" s="141"/>
    </row>
    <row r="2222" spans="4:4" x14ac:dyDescent="0.15">
      <c r="D2222" s="141"/>
    </row>
    <row r="2223" spans="4:4" x14ac:dyDescent="0.15">
      <c r="D2223" s="141"/>
    </row>
    <row r="2224" spans="4:4" x14ac:dyDescent="0.15">
      <c r="D2224" s="141"/>
    </row>
    <row r="2225" spans="4:4" x14ac:dyDescent="0.15">
      <c r="D2225" s="141"/>
    </row>
    <row r="2226" spans="4:4" x14ac:dyDescent="0.15">
      <c r="D2226" s="141"/>
    </row>
    <row r="2227" spans="4:4" x14ac:dyDescent="0.15">
      <c r="D2227" s="141"/>
    </row>
    <row r="2228" spans="4:4" x14ac:dyDescent="0.15">
      <c r="D2228" s="141"/>
    </row>
    <row r="2229" spans="4:4" x14ac:dyDescent="0.15">
      <c r="D2229" s="141"/>
    </row>
    <row r="2230" spans="4:4" x14ac:dyDescent="0.15">
      <c r="D2230" s="141"/>
    </row>
    <row r="2231" spans="4:4" x14ac:dyDescent="0.15">
      <c r="D2231" s="141"/>
    </row>
    <row r="2232" spans="4:4" x14ac:dyDescent="0.15">
      <c r="D2232" s="141"/>
    </row>
    <row r="2233" spans="4:4" x14ac:dyDescent="0.15">
      <c r="D2233" s="141"/>
    </row>
    <row r="2234" spans="4:4" x14ac:dyDescent="0.15">
      <c r="D2234" s="141"/>
    </row>
    <row r="2235" spans="4:4" x14ac:dyDescent="0.15">
      <c r="D2235" s="141"/>
    </row>
    <row r="2236" spans="4:4" x14ac:dyDescent="0.15">
      <c r="D2236" s="141"/>
    </row>
    <row r="2237" spans="4:4" x14ac:dyDescent="0.15">
      <c r="D2237" s="141"/>
    </row>
    <row r="2238" spans="4:4" x14ac:dyDescent="0.15">
      <c r="D2238" s="141"/>
    </row>
    <row r="2239" spans="4:4" x14ac:dyDescent="0.15">
      <c r="D2239" s="141"/>
    </row>
    <row r="2240" spans="4:4" x14ac:dyDescent="0.15">
      <c r="D2240" s="141"/>
    </row>
    <row r="2241" spans="4:4" x14ac:dyDescent="0.15">
      <c r="D2241" s="141"/>
    </row>
    <row r="2242" spans="4:4" x14ac:dyDescent="0.15">
      <c r="D2242" s="141"/>
    </row>
    <row r="2243" spans="4:4" x14ac:dyDescent="0.15">
      <c r="D2243" s="141"/>
    </row>
    <row r="2244" spans="4:4" x14ac:dyDescent="0.15">
      <c r="D2244" s="141"/>
    </row>
    <row r="2245" spans="4:4" x14ac:dyDescent="0.15">
      <c r="D2245" s="141"/>
    </row>
    <row r="2246" spans="4:4" x14ac:dyDescent="0.15">
      <c r="D2246" s="141"/>
    </row>
    <row r="2247" spans="4:4" x14ac:dyDescent="0.15">
      <c r="D2247" s="141"/>
    </row>
    <row r="2248" spans="4:4" x14ac:dyDescent="0.15">
      <c r="D2248" s="141"/>
    </row>
    <row r="2249" spans="4:4" x14ac:dyDescent="0.15">
      <c r="D2249" s="141"/>
    </row>
    <row r="2250" spans="4:4" x14ac:dyDescent="0.15">
      <c r="D2250" s="141"/>
    </row>
    <row r="2251" spans="4:4" x14ac:dyDescent="0.15">
      <c r="D2251" s="141"/>
    </row>
    <row r="2252" spans="4:4" x14ac:dyDescent="0.15">
      <c r="D2252" s="141"/>
    </row>
    <row r="2253" spans="4:4" x14ac:dyDescent="0.15">
      <c r="D2253" s="141"/>
    </row>
    <row r="2254" spans="4:4" x14ac:dyDescent="0.15">
      <c r="D2254" s="141"/>
    </row>
    <row r="2255" spans="4:4" x14ac:dyDescent="0.15">
      <c r="D2255" s="141"/>
    </row>
    <row r="2256" spans="4:4" x14ac:dyDescent="0.15">
      <c r="D2256" s="141"/>
    </row>
    <row r="2257" spans="4:4" x14ac:dyDescent="0.15">
      <c r="D2257" s="141"/>
    </row>
    <row r="2258" spans="4:4" x14ac:dyDescent="0.15">
      <c r="D2258" s="141"/>
    </row>
    <row r="2259" spans="4:4" x14ac:dyDescent="0.15">
      <c r="D2259" s="141"/>
    </row>
    <row r="2260" spans="4:4" x14ac:dyDescent="0.15">
      <c r="D2260" s="141"/>
    </row>
    <row r="2261" spans="4:4" x14ac:dyDescent="0.15">
      <c r="D2261" s="141"/>
    </row>
    <row r="2262" spans="4:4" x14ac:dyDescent="0.15">
      <c r="D2262" s="141"/>
    </row>
    <row r="2263" spans="4:4" x14ac:dyDescent="0.15">
      <c r="D2263" s="141"/>
    </row>
    <row r="2264" spans="4:4" x14ac:dyDescent="0.15">
      <c r="D2264" s="141"/>
    </row>
    <row r="2265" spans="4:4" x14ac:dyDescent="0.15">
      <c r="D2265" s="141"/>
    </row>
    <row r="2266" spans="4:4" x14ac:dyDescent="0.15">
      <c r="D2266" s="141"/>
    </row>
    <row r="2267" spans="4:4" x14ac:dyDescent="0.15">
      <c r="D2267" s="141"/>
    </row>
    <row r="2268" spans="4:4" x14ac:dyDescent="0.15">
      <c r="D2268" s="141"/>
    </row>
    <row r="2269" spans="4:4" x14ac:dyDescent="0.15">
      <c r="D2269" s="141"/>
    </row>
    <row r="2270" spans="4:4" x14ac:dyDescent="0.15">
      <c r="D2270" s="141"/>
    </row>
    <row r="2271" spans="4:4" x14ac:dyDescent="0.15">
      <c r="D2271" s="141"/>
    </row>
    <row r="2272" spans="4:4" x14ac:dyDescent="0.15">
      <c r="D2272" s="141"/>
    </row>
    <row r="2273" spans="4:4" x14ac:dyDescent="0.15">
      <c r="D2273" s="141"/>
    </row>
    <row r="2274" spans="4:4" x14ac:dyDescent="0.15">
      <c r="D2274" s="141"/>
    </row>
    <row r="2275" spans="4:4" x14ac:dyDescent="0.15">
      <c r="D2275" s="141"/>
    </row>
    <row r="2276" spans="4:4" x14ac:dyDescent="0.15">
      <c r="D2276" s="141"/>
    </row>
    <row r="2277" spans="4:4" x14ac:dyDescent="0.15">
      <c r="D2277" s="141"/>
    </row>
    <row r="2278" spans="4:4" x14ac:dyDescent="0.15">
      <c r="D2278" s="141"/>
    </row>
    <row r="2279" spans="4:4" x14ac:dyDescent="0.15">
      <c r="D2279" s="141"/>
    </row>
    <row r="2280" spans="4:4" x14ac:dyDescent="0.15">
      <c r="D2280" s="141"/>
    </row>
    <row r="2281" spans="4:4" x14ac:dyDescent="0.15">
      <c r="D2281" s="141"/>
    </row>
    <row r="2282" spans="4:4" x14ac:dyDescent="0.15">
      <c r="D2282" s="141"/>
    </row>
    <row r="2283" spans="4:4" x14ac:dyDescent="0.15">
      <c r="D2283" s="141"/>
    </row>
    <row r="2284" spans="4:4" x14ac:dyDescent="0.15">
      <c r="D2284" s="141"/>
    </row>
    <row r="2285" spans="4:4" x14ac:dyDescent="0.15">
      <c r="D2285" s="141"/>
    </row>
    <row r="2286" spans="4:4" x14ac:dyDescent="0.15">
      <c r="D2286" s="141"/>
    </row>
    <row r="2287" spans="4:4" x14ac:dyDescent="0.15">
      <c r="D2287" s="141"/>
    </row>
    <row r="2288" spans="4:4" x14ac:dyDescent="0.15">
      <c r="D2288" s="141"/>
    </row>
    <row r="2289" spans="4:4" x14ac:dyDescent="0.15">
      <c r="D2289" s="141"/>
    </row>
    <row r="2290" spans="4:4" x14ac:dyDescent="0.15">
      <c r="D2290" s="141"/>
    </row>
    <row r="2291" spans="4:4" x14ac:dyDescent="0.15">
      <c r="D2291" s="141"/>
    </row>
    <row r="2292" spans="4:4" x14ac:dyDescent="0.15">
      <c r="D2292" s="141"/>
    </row>
    <row r="2293" spans="4:4" x14ac:dyDescent="0.15">
      <c r="D2293" s="141"/>
    </row>
    <row r="2294" spans="4:4" x14ac:dyDescent="0.15">
      <c r="D2294" s="141"/>
    </row>
    <row r="2295" spans="4:4" x14ac:dyDescent="0.15">
      <c r="D2295" s="141"/>
    </row>
    <row r="2296" spans="4:4" x14ac:dyDescent="0.15">
      <c r="D2296" s="141"/>
    </row>
    <row r="2297" spans="4:4" x14ac:dyDescent="0.15">
      <c r="D2297" s="141"/>
    </row>
    <row r="2298" spans="4:4" x14ac:dyDescent="0.15">
      <c r="D2298" s="141"/>
    </row>
    <row r="2299" spans="4:4" x14ac:dyDescent="0.15">
      <c r="D2299" s="141"/>
    </row>
    <row r="2300" spans="4:4" x14ac:dyDescent="0.15">
      <c r="D2300" s="141"/>
    </row>
    <row r="2301" spans="4:4" x14ac:dyDescent="0.15">
      <c r="D2301" s="141"/>
    </row>
    <row r="2302" spans="4:4" x14ac:dyDescent="0.15">
      <c r="D2302" s="141"/>
    </row>
    <row r="2303" spans="4:4" x14ac:dyDescent="0.15">
      <c r="D2303" s="141"/>
    </row>
    <row r="2304" spans="4:4" x14ac:dyDescent="0.15">
      <c r="D2304" s="141"/>
    </row>
    <row r="2305" spans="4:4" x14ac:dyDescent="0.15">
      <c r="D2305" s="141"/>
    </row>
    <row r="2306" spans="4:4" x14ac:dyDescent="0.15">
      <c r="D2306" s="141"/>
    </row>
    <row r="2307" spans="4:4" x14ac:dyDescent="0.15">
      <c r="D2307" s="141"/>
    </row>
    <row r="2308" spans="4:4" x14ac:dyDescent="0.15">
      <c r="D2308" s="141"/>
    </row>
    <row r="2309" spans="4:4" x14ac:dyDescent="0.15">
      <c r="D2309" s="141"/>
    </row>
    <row r="2310" spans="4:4" x14ac:dyDescent="0.15">
      <c r="D2310" s="141"/>
    </row>
    <row r="2311" spans="4:4" x14ac:dyDescent="0.15">
      <c r="D2311" s="141"/>
    </row>
    <row r="2312" spans="4:4" x14ac:dyDescent="0.15">
      <c r="D2312" s="141"/>
    </row>
    <row r="2313" spans="4:4" x14ac:dyDescent="0.15">
      <c r="D2313" s="141"/>
    </row>
    <row r="2314" spans="4:4" x14ac:dyDescent="0.15">
      <c r="D2314" s="141"/>
    </row>
    <row r="2315" spans="4:4" x14ac:dyDescent="0.15">
      <c r="D2315" s="141"/>
    </row>
    <row r="2316" spans="4:4" x14ac:dyDescent="0.15">
      <c r="D2316" s="141"/>
    </row>
    <row r="2317" spans="4:4" x14ac:dyDescent="0.15">
      <c r="D2317" s="141"/>
    </row>
    <row r="2318" spans="4:4" x14ac:dyDescent="0.15">
      <c r="D2318" s="141"/>
    </row>
    <row r="2319" spans="4:4" x14ac:dyDescent="0.15">
      <c r="D2319" s="141"/>
    </row>
    <row r="2320" spans="4:4" x14ac:dyDescent="0.15">
      <c r="D2320" s="141"/>
    </row>
    <row r="2321" spans="4:4" x14ac:dyDescent="0.15">
      <c r="D2321" s="141"/>
    </row>
    <row r="2322" spans="4:4" x14ac:dyDescent="0.15">
      <c r="D2322" s="141"/>
    </row>
    <row r="2323" spans="4:4" x14ac:dyDescent="0.15">
      <c r="D2323" s="141"/>
    </row>
    <row r="2324" spans="4:4" x14ac:dyDescent="0.15">
      <c r="D2324" s="141"/>
    </row>
    <row r="2325" spans="4:4" x14ac:dyDescent="0.15">
      <c r="D2325" s="141"/>
    </row>
    <row r="2326" spans="4:4" x14ac:dyDescent="0.15">
      <c r="D2326" s="141"/>
    </row>
    <row r="2327" spans="4:4" x14ac:dyDescent="0.15">
      <c r="D2327" s="141"/>
    </row>
    <row r="2328" spans="4:4" x14ac:dyDescent="0.15">
      <c r="D2328" s="141"/>
    </row>
    <row r="2329" spans="4:4" x14ac:dyDescent="0.15">
      <c r="D2329" s="141"/>
    </row>
    <row r="2330" spans="4:4" x14ac:dyDescent="0.15">
      <c r="D2330" s="141"/>
    </row>
    <row r="2331" spans="4:4" x14ac:dyDescent="0.15">
      <c r="D2331" s="141"/>
    </row>
    <row r="2332" spans="4:4" x14ac:dyDescent="0.15">
      <c r="D2332" s="141"/>
    </row>
    <row r="2333" spans="4:4" x14ac:dyDescent="0.15">
      <c r="D2333" s="141"/>
    </row>
    <row r="2334" spans="4:4" x14ac:dyDescent="0.15">
      <c r="D2334" s="141"/>
    </row>
    <row r="2335" spans="4:4" x14ac:dyDescent="0.15">
      <c r="D2335" s="141"/>
    </row>
    <row r="2336" spans="4:4" x14ac:dyDescent="0.15">
      <c r="D2336" s="141"/>
    </row>
    <row r="2337" spans="4:4" x14ac:dyDescent="0.15">
      <c r="D2337" s="141"/>
    </row>
    <row r="2338" spans="4:4" x14ac:dyDescent="0.15">
      <c r="D2338" s="141"/>
    </row>
    <row r="2339" spans="4:4" x14ac:dyDescent="0.15">
      <c r="D2339" s="141"/>
    </row>
    <row r="2340" spans="4:4" x14ac:dyDescent="0.15">
      <c r="D2340" s="141"/>
    </row>
    <row r="2341" spans="4:4" x14ac:dyDescent="0.15">
      <c r="D2341" s="141"/>
    </row>
    <row r="2342" spans="4:4" x14ac:dyDescent="0.15">
      <c r="D2342" s="141"/>
    </row>
    <row r="2343" spans="4:4" x14ac:dyDescent="0.15">
      <c r="D2343" s="141"/>
    </row>
    <row r="2344" spans="4:4" x14ac:dyDescent="0.15">
      <c r="D2344" s="141"/>
    </row>
    <row r="2345" spans="4:4" x14ac:dyDescent="0.15">
      <c r="D2345" s="141"/>
    </row>
    <row r="2346" spans="4:4" x14ac:dyDescent="0.15">
      <c r="D2346" s="141"/>
    </row>
    <row r="2347" spans="4:4" x14ac:dyDescent="0.15">
      <c r="D2347" s="141"/>
    </row>
    <row r="2348" spans="4:4" x14ac:dyDescent="0.15">
      <c r="D2348" s="141"/>
    </row>
    <row r="2349" spans="4:4" x14ac:dyDescent="0.15">
      <c r="D2349" s="141"/>
    </row>
    <row r="2350" spans="4:4" x14ac:dyDescent="0.15">
      <c r="D2350" s="141"/>
    </row>
    <row r="2351" spans="4:4" x14ac:dyDescent="0.15">
      <c r="D2351" s="141"/>
    </row>
    <row r="2352" spans="4:4" x14ac:dyDescent="0.15">
      <c r="D2352" s="141"/>
    </row>
    <row r="2353" spans="4:4" x14ac:dyDescent="0.15">
      <c r="D2353" s="141"/>
    </row>
    <row r="2354" spans="4:4" x14ac:dyDescent="0.15">
      <c r="D2354" s="141"/>
    </row>
    <row r="2355" spans="4:4" x14ac:dyDescent="0.15">
      <c r="D2355" s="141"/>
    </row>
    <row r="2356" spans="4:4" x14ac:dyDescent="0.15">
      <c r="D2356" s="141"/>
    </row>
    <row r="2357" spans="4:4" x14ac:dyDescent="0.15">
      <c r="D2357" s="141"/>
    </row>
    <row r="2358" spans="4:4" x14ac:dyDescent="0.15">
      <c r="D2358" s="141"/>
    </row>
    <row r="2359" spans="4:4" x14ac:dyDescent="0.15">
      <c r="D2359" s="141"/>
    </row>
    <row r="2360" spans="4:4" x14ac:dyDescent="0.15">
      <c r="D2360" s="141"/>
    </row>
    <row r="2361" spans="4:4" x14ac:dyDescent="0.15">
      <c r="D2361" s="141"/>
    </row>
    <row r="2362" spans="4:4" x14ac:dyDescent="0.15">
      <c r="D2362" s="141"/>
    </row>
    <row r="2363" spans="4:4" x14ac:dyDescent="0.15">
      <c r="D2363" s="141"/>
    </row>
    <row r="2364" spans="4:4" x14ac:dyDescent="0.15">
      <c r="D2364" s="141"/>
    </row>
    <row r="2365" spans="4:4" x14ac:dyDescent="0.15">
      <c r="D2365" s="141"/>
    </row>
    <row r="2366" spans="4:4" x14ac:dyDescent="0.15">
      <c r="D2366" s="141"/>
    </row>
    <row r="2367" spans="4:4" x14ac:dyDescent="0.15">
      <c r="D2367" s="141"/>
    </row>
    <row r="2368" spans="4:4" x14ac:dyDescent="0.15">
      <c r="D2368" s="141"/>
    </row>
    <row r="2369" spans="4:4" x14ac:dyDescent="0.15">
      <c r="D2369" s="141"/>
    </row>
    <row r="2370" spans="4:4" x14ac:dyDescent="0.15">
      <c r="D2370" s="141"/>
    </row>
    <row r="2371" spans="4:4" x14ac:dyDescent="0.15">
      <c r="D2371" s="141"/>
    </row>
    <row r="2372" spans="4:4" x14ac:dyDescent="0.15">
      <c r="D2372" s="141"/>
    </row>
    <row r="2373" spans="4:4" x14ac:dyDescent="0.15">
      <c r="D2373" s="141"/>
    </row>
    <row r="2374" spans="4:4" x14ac:dyDescent="0.15">
      <c r="D2374" s="141"/>
    </row>
    <row r="2375" spans="4:4" x14ac:dyDescent="0.15">
      <c r="D2375" s="141"/>
    </row>
    <row r="2376" spans="4:4" x14ac:dyDescent="0.15">
      <c r="D2376" s="141"/>
    </row>
    <row r="2377" spans="4:4" x14ac:dyDescent="0.15">
      <c r="D2377" s="141"/>
    </row>
    <row r="2378" spans="4:4" x14ac:dyDescent="0.15">
      <c r="D2378" s="141"/>
    </row>
    <row r="2379" spans="4:4" x14ac:dyDescent="0.15">
      <c r="D2379" s="141"/>
    </row>
    <row r="2380" spans="4:4" x14ac:dyDescent="0.15">
      <c r="D2380" s="141"/>
    </row>
    <row r="2381" spans="4:4" x14ac:dyDescent="0.15">
      <c r="D2381" s="141"/>
    </row>
    <row r="2382" spans="4:4" x14ac:dyDescent="0.15">
      <c r="D2382" s="141"/>
    </row>
    <row r="2383" spans="4:4" x14ac:dyDescent="0.15">
      <c r="D2383" s="141"/>
    </row>
    <row r="2384" spans="4:4" x14ac:dyDescent="0.15">
      <c r="D2384" s="141"/>
    </row>
    <row r="2385" spans="4:4" x14ac:dyDescent="0.15">
      <c r="D2385" s="141"/>
    </row>
    <row r="2386" spans="4:4" x14ac:dyDescent="0.15">
      <c r="D2386" s="141"/>
    </row>
    <row r="2387" spans="4:4" x14ac:dyDescent="0.15">
      <c r="D2387" s="141"/>
    </row>
    <row r="2388" spans="4:4" x14ac:dyDescent="0.15">
      <c r="D2388" s="141"/>
    </row>
    <row r="2389" spans="4:4" x14ac:dyDescent="0.15">
      <c r="D2389" s="141"/>
    </row>
    <row r="2390" spans="4:4" x14ac:dyDescent="0.15">
      <c r="D2390" s="141"/>
    </row>
    <row r="2391" spans="4:4" x14ac:dyDescent="0.15">
      <c r="D2391" s="141"/>
    </row>
    <row r="2392" spans="4:4" x14ac:dyDescent="0.15">
      <c r="D2392" s="141"/>
    </row>
    <row r="2393" spans="4:4" x14ac:dyDescent="0.15">
      <c r="D2393" s="141"/>
    </row>
    <row r="2394" spans="4:4" x14ac:dyDescent="0.15">
      <c r="D2394" s="141"/>
    </row>
    <row r="2395" spans="4:4" x14ac:dyDescent="0.15">
      <c r="D2395" s="141"/>
    </row>
    <row r="2396" spans="4:4" x14ac:dyDescent="0.15">
      <c r="D2396" s="141"/>
    </row>
    <row r="2397" spans="4:4" x14ac:dyDescent="0.15">
      <c r="D2397" s="141"/>
    </row>
    <row r="2398" spans="4:4" x14ac:dyDescent="0.15">
      <c r="D2398" s="141"/>
    </row>
    <row r="2399" spans="4:4" x14ac:dyDescent="0.15">
      <c r="D2399" s="141"/>
    </row>
    <row r="2400" spans="4:4" x14ac:dyDescent="0.15">
      <c r="D2400" s="141"/>
    </row>
    <row r="2401" spans="4:4" x14ac:dyDescent="0.15">
      <c r="D2401" s="141"/>
    </row>
    <row r="2402" spans="4:4" x14ac:dyDescent="0.15">
      <c r="D2402" s="141"/>
    </row>
    <row r="2403" spans="4:4" x14ac:dyDescent="0.15">
      <c r="D2403" s="141"/>
    </row>
    <row r="2404" spans="4:4" x14ac:dyDescent="0.15">
      <c r="D2404" s="141"/>
    </row>
    <row r="2405" spans="4:4" x14ac:dyDescent="0.15">
      <c r="D2405" s="141"/>
    </row>
    <row r="2406" spans="4:4" x14ac:dyDescent="0.15">
      <c r="D2406" s="141"/>
    </row>
    <row r="2407" spans="4:4" x14ac:dyDescent="0.15">
      <c r="D2407" s="141"/>
    </row>
    <row r="2408" spans="4:4" x14ac:dyDescent="0.15">
      <c r="D2408" s="141"/>
    </row>
    <row r="2409" spans="4:4" x14ac:dyDescent="0.15">
      <c r="D2409" s="141"/>
    </row>
    <row r="2410" spans="4:4" x14ac:dyDescent="0.15">
      <c r="D2410" s="141"/>
    </row>
    <row r="2411" spans="4:4" x14ac:dyDescent="0.15">
      <c r="D2411" s="141"/>
    </row>
    <row r="2412" spans="4:4" x14ac:dyDescent="0.15">
      <c r="D2412" s="141"/>
    </row>
    <row r="2413" spans="4:4" x14ac:dyDescent="0.15">
      <c r="D2413" s="141"/>
    </row>
    <row r="2414" spans="4:4" x14ac:dyDescent="0.15">
      <c r="D2414" s="141"/>
    </row>
    <row r="2415" spans="4:4" x14ac:dyDescent="0.15">
      <c r="D2415" s="141"/>
    </row>
    <row r="2416" spans="4:4" x14ac:dyDescent="0.15">
      <c r="D2416" s="141"/>
    </row>
    <row r="2417" spans="4:4" x14ac:dyDescent="0.15">
      <c r="D2417" s="141"/>
    </row>
    <row r="2418" spans="4:4" x14ac:dyDescent="0.15">
      <c r="D2418" s="141"/>
    </row>
    <row r="2419" spans="4:4" x14ac:dyDescent="0.15">
      <c r="D2419" s="141"/>
    </row>
    <row r="2420" spans="4:4" x14ac:dyDescent="0.15">
      <c r="D2420" s="141"/>
    </row>
    <row r="2421" spans="4:4" x14ac:dyDescent="0.15">
      <c r="D2421" s="141"/>
    </row>
    <row r="2422" spans="4:4" x14ac:dyDescent="0.15">
      <c r="D2422" s="141"/>
    </row>
    <row r="2423" spans="4:4" x14ac:dyDescent="0.15">
      <c r="D2423" s="141"/>
    </row>
    <row r="2424" spans="4:4" x14ac:dyDescent="0.15">
      <c r="D2424" s="141"/>
    </row>
    <row r="2425" spans="4:4" x14ac:dyDescent="0.15">
      <c r="D2425" s="141"/>
    </row>
    <row r="2426" spans="4:4" x14ac:dyDescent="0.15">
      <c r="D2426" s="141"/>
    </row>
    <row r="2427" spans="4:4" x14ac:dyDescent="0.15">
      <c r="D2427" s="141"/>
    </row>
    <row r="2428" spans="4:4" x14ac:dyDescent="0.15">
      <c r="D2428" s="141"/>
    </row>
    <row r="2429" spans="4:4" x14ac:dyDescent="0.15">
      <c r="D2429" s="141"/>
    </row>
    <row r="2430" spans="4:4" x14ac:dyDescent="0.15">
      <c r="D2430" s="141"/>
    </row>
    <row r="2431" spans="4:4" x14ac:dyDescent="0.15">
      <c r="D2431" s="141"/>
    </row>
    <row r="2432" spans="4:4" x14ac:dyDescent="0.15">
      <c r="D2432" s="141"/>
    </row>
    <row r="2433" spans="4:4" x14ac:dyDescent="0.15">
      <c r="D2433" s="141"/>
    </row>
    <row r="2434" spans="4:4" x14ac:dyDescent="0.15">
      <c r="D2434" s="141"/>
    </row>
    <row r="2435" spans="4:4" x14ac:dyDescent="0.15">
      <c r="D2435" s="141"/>
    </row>
    <row r="2436" spans="4:4" x14ac:dyDescent="0.15">
      <c r="D2436" s="141"/>
    </row>
    <row r="2437" spans="4:4" x14ac:dyDescent="0.15">
      <c r="D2437" s="141"/>
    </row>
    <row r="2438" spans="4:4" x14ac:dyDescent="0.15">
      <c r="D2438" s="141"/>
    </row>
    <row r="2439" spans="4:4" x14ac:dyDescent="0.15">
      <c r="D2439" s="141"/>
    </row>
    <row r="2440" spans="4:4" x14ac:dyDescent="0.15">
      <c r="D2440" s="141"/>
    </row>
    <row r="2441" spans="4:4" x14ac:dyDescent="0.15">
      <c r="D2441" s="141"/>
    </row>
    <row r="2442" spans="4:4" x14ac:dyDescent="0.15">
      <c r="D2442" s="141"/>
    </row>
    <row r="2443" spans="4:4" x14ac:dyDescent="0.15">
      <c r="D2443" s="141"/>
    </row>
    <row r="2444" spans="4:4" x14ac:dyDescent="0.15">
      <c r="D2444" s="141"/>
    </row>
    <row r="2445" spans="4:4" x14ac:dyDescent="0.15">
      <c r="D2445" s="141"/>
    </row>
    <row r="2446" spans="4:4" x14ac:dyDescent="0.15">
      <c r="D2446" s="141"/>
    </row>
    <row r="2447" spans="4:4" x14ac:dyDescent="0.15">
      <c r="D2447" s="141"/>
    </row>
    <row r="2448" spans="4:4" x14ac:dyDescent="0.15">
      <c r="D2448" s="141"/>
    </row>
    <row r="2449" spans="4:4" x14ac:dyDescent="0.15">
      <c r="D2449" s="141"/>
    </row>
    <row r="2450" spans="4:4" x14ac:dyDescent="0.15">
      <c r="D2450" s="141"/>
    </row>
    <row r="2451" spans="4:4" x14ac:dyDescent="0.15">
      <c r="D2451" s="141"/>
    </row>
    <row r="2452" spans="4:4" x14ac:dyDescent="0.15">
      <c r="D2452" s="141"/>
    </row>
    <row r="2453" spans="4:4" x14ac:dyDescent="0.15">
      <c r="D2453" s="141"/>
    </row>
    <row r="2454" spans="4:4" x14ac:dyDescent="0.15">
      <c r="D2454" s="141"/>
    </row>
    <row r="2455" spans="4:4" x14ac:dyDescent="0.15">
      <c r="D2455" s="141"/>
    </row>
    <row r="2456" spans="4:4" x14ac:dyDescent="0.15">
      <c r="D2456" s="141"/>
    </row>
    <row r="2457" spans="4:4" x14ac:dyDescent="0.15">
      <c r="D2457" s="141"/>
    </row>
    <row r="2458" spans="4:4" x14ac:dyDescent="0.15">
      <c r="D2458" s="141"/>
    </row>
    <row r="2459" spans="4:4" x14ac:dyDescent="0.15">
      <c r="D2459" s="141"/>
    </row>
    <row r="2460" spans="4:4" x14ac:dyDescent="0.15">
      <c r="D2460" s="141"/>
    </row>
    <row r="2461" spans="4:4" x14ac:dyDescent="0.15">
      <c r="D2461" s="141"/>
    </row>
    <row r="2462" spans="4:4" x14ac:dyDescent="0.15">
      <c r="D2462" s="141"/>
    </row>
    <row r="2463" spans="4:4" x14ac:dyDescent="0.15">
      <c r="D2463" s="141"/>
    </row>
    <row r="2464" spans="4:4" x14ac:dyDescent="0.15">
      <c r="D2464" s="141"/>
    </row>
    <row r="2465" spans="4:4" x14ac:dyDescent="0.15">
      <c r="D2465" s="141"/>
    </row>
    <row r="2466" spans="4:4" x14ac:dyDescent="0.15">
      <c r="D2466" s="141"/>
    </row>
    <row r="2467" spans="4:4" x14ac:dyDescent="0.15">
      <c r="D2467" s="141"/>
    </row>
    <row r="2468" spans="4:4" x14ac:dyDescent="0.15">
      <c r="D2468" s="141"/>
    </row>
    <row r="2469" spans="4:4" x14ac:dyDescent="0.15">
      <c r="D2469" s="141"/>
    </row>
    <row r="2470" spans="4:4" x14ac:dyDescent="0.15">
      <c r="D2470" s="141"/>
    </row>
    <row r="2471" spans="4:4" x14ac:dyDescent="0.15">
      <c r="D2471" s="141"/>
    </row>
    <row r="2472" spans="4:4" x14ac:dyDescent="0.15">
      <c r="D2472" s="141"/>
    </row>
    <row r="2473" spans="4:4" x14ac:dyDescent="0.15">
      <c r="D2473" s="141"/>
    </row>
    <row r="2474" spans="4:4" x14ac:dyDescent="0.15">
      <c r="D2474" s="141"/>
    </row>
    <row r="2475" spans="4:4" x14ac:dyDescent="0.15">
      <c r="D2475" s="141"/>
    </row>
    <row r="2476" spans="4:4" x14ac:dyDescent="0.15">
      <c r="D2476" s="141"/>
    </row>
    <row r="2477" spans="4:4" x14ac:dyDescent="0.15">
      <c r="D2477" s="141"/>
    </row>
    <row r="2478" spans="4:4" x14ac:dyDescent="0.15">
      <c r="D2478" s="141"/>
    </row>
    <row r="2479" spans="4:4" x14ac:dyDescent="0.15">
      <c r="D2479" s="141"/>
    </row>
    <row r="2480" spans="4:4" x14ac:dyDescent="0.15">
      <c r="D2480" s="141"/>
    </row>
    <row r="2481" spans="4:4" x14ac:dyDescent="0.15">
      <c r="D2481" s="141"/>
    </row>
    <row r="2482" spans="4:4" x14ac:dyDescent="0.15">
      <c r="D2482" s="141"/>
    </row>
    <row r="2483" spans="4:4" x14ac:dyDescent="0.15">
      <c r="D2483" s="141"/>
    </row>
    <row r="2484" spans="4:4" x14ac:dyDescent="0.15">
      <c r="D2484" s="141"/>
    </row>
    <row r="2485" spans="4:4" x14ac:dyDescent="0.15">
      <c r="D2485" s="141"/>
    </row>
    <row r="2486" spans="4:4" x14ac:dyDescent="0.15">
      <c r="D2486" s="141"/>
    </row>
    <row r="2487" spans="4:4" x14ac:dyDescent="0.15">
      <c r="D2487" s="141"/>
    </row>
    <row r="2488" spans="4:4" x14ac:dyDescent="0.15">
      <c r="D2488" s="141"/>
    </row>
    <row r="2489" spans="4:4" x14ac:dyDescent="0.15">
      <c r="D2489" s="141"/>
    </row>
    <row r="2490" spans="4:4" x14ac:dyDescent="0.15">
      <c r="D2490" s="141"/>
    </row>
    <row r="2491" spans="4:4" x14ac:dyDescent="0.15">
      <c r="D2491" s="141"/>
    </row>
    <row r="2492" spans="4:4" x14ac:dyDescent="0.15">
      <c r="D2492" s="141"/>
    </row>
    <row r="2493" spans="4:4" x14ac:dyDescent="0.15">
      <c r="D2493" s="141"/>
    </row>
    <row r="2494" spans="4:4" x14ac:dyDescent="0.15">
      <c r="D2494" s="141"/>
    </row>
    <row r="2495" spans="4:4" x14ac:dyDescent="0.15">
      <c r="D2495" s="141"/>
    </row>
    <row r="2496" spans="4:4" x14ac:dyDescent="0.15">
      <c r="D2496" s="141"/>
    </row>
    <row r="2497" spans="4:4" x14ac:dyDescent="0.15">
      <c r="D2497" s="141"/>
    </row>
    <row r="2498" spans="4:4" x14ac:dyDescent="0.15">
      <c r="D2498" s="141"/>
    </row>
    <row r="2499" spans="4:4" x14ac:dyDescent="0.15">
      <c r="D2499" s="141"/>
    </row>
    <row r="2500" spans="4:4" x14ac:dyDescent="0.15">
      <c r="D2500" s="141"/>
    </row>
    <row r="2501" spans="4:4" x14ac:dyDescent="0.15">
      <c r="D2501" s="141"/>
    </row>
    <row r="2502" spans="4:4" x14ac:dyDescent="0.15">
      <c r="D2502" s="141"/>
    </row>
    <row r="2503" spans="4:4" x14ac:dyDescent="0.15">
      <c r="D2503" s="141"/>
    </row>
    <row r="2504" spans="4:4" x14ac:dyDescent="0.15">
      <c r="D2504" s="141"/>
    </row>
    <row r="2505" spans="4:4" x14ac:dyDescent="0.15">
      <c r="D2505" s="141"/>
    </row>
    <row r="2506" spans="4:4" x14ac:dyDescent="0.15">
      <c r="D2506" s="141"/>
    </row>
    <row r="2507" spans="4:4" x14ac:dyDescent="0.15">
      <c r="D2507" s="141"/>
    </row>
    <row r="2508" spans="4:4" x14ac:dyDescent="0.15">
      <c r="D2508" s="141"/>
    </row>
    <row r="2509" spans="4:4" x14ac:dyDescent="0.15">
      <c r="D2509" s="141"/>
    </row>
    <row r="2510" spans="4:4" x14ac:dyDescent="0.15">
      <c r="D2510" s="141"/>
    </row>
    <row r="2511" spans="4:4" x14ac:dyDescent="0.15">
      <c r="D2511" s="141"/>
    </row>
    <row r="2512" spans="4:4" x14ac:dyDescent="0.15">
      <c r="D2512" s="141"/>
    </row>
    <row r="2513" spans="4:4" x14ac:dyDescent="0.15">
      <c r="D2513" s="141"/>
    </row>
    <row r="2514" spans="4:4" x14ac:dyDescent="0.15">
      <c r="D2514" s="141"/>
    </row>
    <row r="2515" spans="4:4" x14ac:dyDescent="0.15">
      <c r="D2515" s="141"/>
    </row>
    <row r="2516" spans="4:4" x14ac:dyDescent="0.15">
      <c r="D2516" s="141"/>
    </row>
    <row r="2517" spans="4:4" x14ac:dyDescent="0.15">
      <c r="D2517" s="141"/>
    </row>
    <row r="2518" spans="4:4" x14ac:dyDescent="0.15">
      <c r="D2518" s="141"/>
    </row>
    <row r="2519" spans="4:4" x14ac:dyDescent="0.15">
      <c r="D2519" s="141"/>
    </row>
    <row r="2520" spans="4:4" x14ac:dyDescent="0.15">
      <c r="D2520" s="141"/>
    </row>
    <row r="2521" spans="4:4" x14ac:dyDescent="0.15">
      <c r="D2521" s="141"/>
    </row>
    <row r="2522" spans="4:4" x14ac:dyDescent="0.15">
      <c r="D2522" s="141"/>
    </row>
    <row r="2523" spans="4:4" x14ac:dyDescent="0.15">
      <c r="D2523" s="141"/>
    </row>
    <row r="2524" spans="4:4" x14ac:dyDescent="0.15">
      <c r="D2524" s="141"/>
    </row>
    <row r="2525" spans="4:4" x14ac:dyDescent="0.15">
      <c r="D2525" s="141"/>
    </row>
    <row r="2526" spans="4:4" x14ac:dyDescent="0.15">
      <c r="D2526" s="141"/>
    </row>
    <row r="2527" spans="4:4" x14ac:dyDescent="0.15">
      <c r="D2527" s="141"/>
    </row>
    <row r="2528" spans="4:4" x14ac:dyDescent="0.15">
      <c r="D2528" s="141"/>
    </row>
    <row r="2529" spans="4:4" x14ac:dyDescent="0.15">
      <c r="D2529" s="141"/>
    </row>
    <row r="2530" spans="4:4" x14ac:dyDescent="0.15">
      <c r="D2530" s="141"/>
    </row>
    <row r="2531" spans="4:4" x14ac:dyDescent="0.15">
      <c r="D2531" s="141"/>
    </row>
    <row r="2532" spans="4:4" x14ac:dyDescent="0.15">
      <c r="D2532" s="141"/>
    </row>
    <row r="2533" spans="4:4" x14ac:dyDescent="0.15">
      <c r="D2533" s="141"/>
    </row>
    <row r="2534" spans="4:4" x14ac:dyDescent="0.15">
      <c r="D2534" s="141"/>
    </row>
    <row r="2535" spans="4:4" x14ac:dyDescent="0.15">
      <c r="D2535" s="141"/>
    </row>
    <row r="2536" spans="4:4" x14ac:dyDescent="0.15">
      <c r="D2536" s="141"/>
    </row>
    <row r="2537" spans="4:4" x14ac:dyDescent="0.15">
      <c r="D2537" s="141"/>
    </row>
    <row r="2538" spans="4:4" x14ac:dyDescent="0.15">
      <c r="D2538" s="141"/>
    </row>
    <row r="2539" spans="4:4" x14ac:dyDescent="0.15">
      <c r="D2539" s="141"/>
    </row>
    <row r="2540" spans="4:4" x14ac:dyDescent="0.15">
      <c r="D2540" s="141"/>
    </row>
    <row r="2541" spans="4:4" x14ac:dyDescent="0.15">
      <c r="D2541" s="141"/>
    </row>
    <row r="2542" spans="4:4" x14ac:dyDescent="0.15">
      <c r="D2542" s="141"/>
    </row>
    <row r="2543" spans="4:4" x14ac:dyDescent="0.15">
      <c r="D2543" s="141"/>
    </row>
    <row r="2544" spans="4:4" x14ac:dyDescent="0.15">
      <c r="D2544" s="141"/>
    </row>
    <row r="2545" spans="4:4" x14ac:dyDescent="0.15">
      <c r="D2545" s="141"/>
    </row>
    <row r="2546" spans="4:4" x14ac:dyDescent="0.15">
      <c r="D2546" s="141"/>
    </row>
    <row r="2547" spans="4:4" x14ac:dyDescent="0.15">
      <c r="D2547" s="141"/>
    </row>
    <row r="2548" spans="4:4" x14ac:dyDescent="0.15">
      <c r="D2548" s="141"/>
    </row>
    <row r="2549" spans="4:4" x14ac:dyDescent="0.15">
      <c r="D2549" s="141"/>
    </row>
    <row r="2550" spans="4:4" x14ac:dyDescent="0.15">
      <c r="D2550" s="141"/>
    </row>
    <row r="2551" spans="4:4" x14ac:dyDescent="0.15">
      <c r="D2551" s="141"/>
    </row>
    <row r="2552" spans="4:4" x14ac:dyDescent="0.15">
      <c r="D2552" s="141"/>
    </row>
    <row r="2553" spans="4:4" x14ac:dyDescent="0.15">
      <c r="D2553" s="141"/>
    </row>
    <row r="2554" spans="4:4" x14ac:dyDescent="0.15">
      <c r="D2554" s="141"/>
    </row>
    <row r="2555" spans="4:4" x14ac:dyDescent="0.15">
      <c r="D2555" s="141"/>
    </row>
    <row r="2556" spans="4:4" x14ac:dyDescent="0.15">
      <c r="D2556" s="141"/>
    </row>
    <row r="2557" spans="4:4" x14ac:dyDescent="0.15">
      <c r="D2557" s="141"/>
    </row>
    <row r="2558" spans="4:4" x14ac:dyDescent="0.15">
      <c r="D2558" s="141"/>
    </row>
    <row r="2559" spans="4:4" x14ac:dyDescent="0.15">
      <c r="D2559" s="141"/>
    </row>
    <row r="2560" spans="4:4" x14ac:dyDescent="0.15">
      <c r="D2560" s="141"/>
    </row>
    <row r="2561" spans="4:4" x14ac:dyDescent="0.15">
      <c r="D2561" s="141"/>
    </row>
    <row r="2562" spans="4:4" x14ac:dyDescent="0.15">
      <c r="D2562" s="141"/>
    </row>
    <row r="2563" spans="4:4" x14ac:dyDescent="0.15">
      <c r="D2563" s="141"/>
    </row>
    <row r="2564" spans="4:4" x14ac:dyDescent="0.15">
      <c r="D2564" s="141"/>
    </row>
    <row r="2565" spans="4:4" x14ac:dyDescent="0.15">
      <c r="D2565" s="141"/>
    </row>
    <row r="2566" spans="4:4" x14ac:dyDescent="0.15">
      <c r="D2566" s="141"/>
    </row>
    <row r="2567" spans="4:4" x14ac:dyDescent="0.15">
      <c r="D2567" s="141"/>
    </row>
    <row r="2568" spans="4:4" x14ac:dyDescent="0.15">
      <c r="D2568" s="141"/>
    </row>
    <row r="2569" spans="4:4" x14ac:dyDescent="0.15">
      <c r="D2569" s="141"/>
    </row>
    <row r="2570" spans="4:4" x14ac:dyDescent="0.15">
      <c r="D2570" s="141"/>
    </row>
    <row r="2571" spans="4:4" x14ac:dyDescent="0.15">
      <c r="D2571" s="141"/>
    </row>
    <row r="2572" spans="4:4" x14ac:dyDescent="0.15">
      <c r="D2572" s="141"/>
    </row>
    <row r="2573" spans="4:4" x14ac:dyDescent="0.15">
      <c r="D2573" s="141"/>
    </row>
    <row r="2574" spans="4:4" x14ac:dyDescent="0.15">
      <c r="D2574" s="141"/>
    </row>
    <row r="2575" spans="4:4" x14ac:dyDescent="0.15">
      <c r="D2575" s="141"/>
    </row>
    <row r="2576" spans="4:4" x14ac:dyDescent="0.15">
      <c r="D2576" s="141"/>
    </row>
    <row r="2577" spans="4:4" x14ac:dyDescent="0.15">
      <c r="D2577" s="141"/>
    </row>
    <row r="2578" spans="4:4" x14ac:dyDescent="0.15">
      <c r="D2578" s="141"/>
    </row>
    <row r="2579" spans="4:4" x14ac:dyDescent="0.15">
      <c r="D2579" s="141"/>
    </row>
    <row r="2580" spans="4:4" x14ac:dyDescent="0.15">
      <c r="D2580" s="141"/>
    </row>
    <row r="2581" spans="4:4" x14ac:dyDescent="0.15">
      <c r="D2581" s="141"/>
    </row>
    <row r="2582" spans="4:4" x14ac:dyDescent="0.15">
      <c r="D2582" s="141"/>
    </row>
    <row r="2583" spans="4:4" x14ac:dyDescent="0.15">
      <c r="D2583" s="141"/>
    </row>
    <row r="2584" spans="4:4" x14ac:dyDescent="0.15">
      <c r="D2584" s="141"/>
    </row>
    <row r="2585" spans="4:4" x14ac:dyDescent="0.15">
      <c r="D2585" s="141"/>
    </row>
    <row r="2586" spans="4:4" x14ac:dyDescent="0.15">
      <c r="D2586" s="141"/>
    </row>
    <row r="2587" spans="4:4" x14ac:dyDescent="0.15">
      <c r="D2587" s="141"/>
    </row>
    <row r="2588" spans="4:4" x14ac:dyDescent="0.15">
      <c r="D2588" s="141"/>
    </row>
    <row r="2589" spans="4:4" x14ac:dyDescent="0.15">
      <c r="D2589" s="141"/>
    </row>
    <row r="2590" spans="4:4" x14ac:dyDescent="0.15">
      <c r="D2590" s="141"/>
    </row>
    <row r="2591" spans="4:4" x14ac:dyDescent="0.15">
      <c r="D2591" s="141"/>
    </row>
    <row r="2592" spans="4:4" x14ac:dyDescent="0.15">
      <c r="D2592" s="141"/>
    </row>
    <row r="2593" spans="4:4" x14ac:dyDescent="0.15">
      <c r="D2593" s="141"/>
    </row>
    <row r="2594" spans="4:4" x14ac:dyDescent="0.15">
      <c r="D2594" s="141"/>
    </row>
    <row r="2595" spans="4:4" x14ac:dyDescent="0.15">
      <c r="D2595" s="141"/>
    </row>
    <row r="2596" spans="4:4" x14ac:dyDescent="0.15">
      <c r="D2596" s="141"/>
    </row>
    <row r="2597" spans="4:4" x14ac:dyDescent="0.15">
      <c r="D2597" s="141"/>
    </row>
    <row r="2598" spans="4:4" x14ac:dyDescent="0.15">
      <c r="D2598" s="141"/>
    </row>
    <row r="2599" spans="4:4" x14ac:dyDescent="0.15">
      <c r="D2599" s="141"/>
    </row>
    <row r="2600" spans="4:4" x14ac:dyDescent="0.15">
      <c r="D2600" s="141"/>
    </row>
    <row r="2601" spans="4:4" x14ac:dyDescent="0.15">
      <c r="D2601" s="141"/>
    </row>
    <row r="2602" spans="4:4" x14ac:dyDescent="0.15">
      <c r="D2602" s="141"/>
    </row>
    <row r="2603" spans="4:4" x14ac:dyDescent="0.15">
      <c r="D2603" s="141"/>
    </row>
    <row r="2604" spans="4:4" x14ac:dyDescent="0.15">
      <c r="D2604" s="141"/>
    </row>
    <row r="2605" spans="4:4" x14ac:dyDescent="0.15">
      <c r="D2605" s="141"/>
    </row>
    <row r="2606" spans="4:4" x14ac:dyDescent="0.15">
      <c r="D2606" s="141"/>
    </row>
    <row r="2607" spans="4:4" x14ac:dyDescent="0.15">
      <c r="D2607" s="141"/>
    </row>
    <row r="2608" spans="4:4" x14ac:dyDescent="0.15">
      <c r="D2608" s="141"/>
    </row>
    <row r="2609" spans="4:4" x14ac:dyDescent="0.15">
      <c r="D2609" s="141"/>
    </row>
    <row r="2610" spans="4:4" x14ac:dyDescent="0.15">
      <c r="D2610" s="141"/>
    </row>
    <row r="2611" spans="4:4" x14ac:dyDescent="0.15">
      <c r="D2611" s="141"/>
    </row>
    <row r="2612" spans="4:4" x14ac:dyDescent="0.15">
      <c r="D2612" s="141"/>
    </row>
    <row r="2613" spans="4:4" x14ac:dyDescent="0.15">
      <c r="D2613" s="141"/>
    </row>
    <row r="2614" spans="4:4" x14ac:dyDescent="0.15">
      <c r="D2614" s="141"/>
    </row>
    <row r="2615" spans="4:4" x14ac:dyDescent="0.15">
      <c r="D2615" s="141"/>
    </row>
    <row r="2616" spans="4:4" x14ac:dyDescent="0.15">
      <c r="D2616" s="141"/>
    </row>
    <row r="2617" spans="4:4" x14ac:dyDescent="0.15">
      <c r="D2617" s="141"/>
    </row>
    <row r="2618" spans="4:4" x14ac:dyDescent="0.15">
      <c r="D2618" s="141"/>
    </row>
    <row r="2619" spans="4:4" x14ac:dyDescent="0.15">
      <c r="D2619" s="141"/>
    </row>
    <row r="2620" spans="4:4" x14ac:dyDescent="0.15">
      <c r="D2620" s="141"/>
    </row>
    <row r="2621" spans="4:4" x14ac:dyDescent="0.15">
      <c r="D2621" s="141"/>
    </row>
    <row r="2622" spans="4:4" x14ac:dyDescent="0.15">
      <c r="D2622" s="141"/>
    </row>
    <row r="2623" spans="4:4" x14ac:dyDescent="0.15">
      <c r="D2623" s="141"/>
    </row>
    <row r="2624" spans="4:4" x14ac:dyDescent="0.15">
      <c r="D2624" s="141"/>
    </row>
    <row r="2625" spans="4:4" x14ac:dyDescent="0.15">
      <c r="D2625" s="141"/>
    </row>
    <row r="2626" spans="4:4" x14ac:dyDescent="0.15">
      <c r="D2626" s="141"/>
    </row>
    <row r="2627" spans="4:4" x14ac:dyDescent="0.15">
      <c r="D2627" s="141"/>
    </row>
    <row r="2628" spans="4:4" x14ac:dyDescent="0.15">
      <c r="D2628" s="141"/>
    </row>
    <row r="2629" spans="4:4" x14ac:dyDescent="0.15">
      <c r="D2629" s="141"/>
    </row>
    <row r="2630" spans="4:4" x14ac:dyDescent="0.15">
      <c r="D2630" s="141"/>
    </row>
    <row r="2631" spans="4:4" x14ac:dyDescent="0.15">
      <c r="D2631" s="141"/>
    </row>
    <row r="2632" spans="4:4" x14ac:dyDescent="0.15">
      <c r="D2632" s="141"/>
    </row>
    <row r="2633" spans="4:4" x14ac:dyDescent="0.15">
      <c r="D2633" s="141"/>
    </row>
    <row r="2634" spans="4:4" x14ac:dyDescent="0.15">
      <c r="D2634" s="141"/>
    </row>
    <row r="2635" spans="4:4" x14ac:dyDescent="0.15">
      <c r="D2635" s="141"/>
    </row>
    <row r="2636" spans="4:4" x14ac:dyDescent="0.15">
      <c r="D2636" s="141"/>
    </row>
    <row r="2637" spans="4:4" x14ac:dyDescent="0.15">
      <c r="D2637" s="141"/>
    </row>
    <row r="2638" spans="4:4" x14ac:dyDescent="0.15">
      <c r="D2638" s="141"/>
    </row>
    <row r="2639" spans="4:4" x14ac:dyDescent="0.15">
      <c r="D2639" s="141"/>
    </row>
    <row r="2640" spans="4:4" x14ac:dyDescent="0.15">
      <c r="D2640" s="141"/>
    </row>
    <row r="2641" spans="4:4" x14ac:dyDescent="0.15">
      <c r="D2641" s="141"/>
    </row>
    <row r="2642" spans="4:4" x14ac:dyDescent="0.15">
      <c r="D2642" s="141"/>
    </row>
    <row r="2643" spans="4:4" x14ac:dyDescent="0.15">
      <c r="D2643" s="141"/>
    </row>
    <row r="2644" spans="4:4" x14ac:dyDescent="0.15">
      <c r="D2644" s="141"/>
    </row>
    <row r="2645" spans="4:4" x14ac:dyDescent="0.15">
      <c r="D2645" s="141"/>
    </row>
    <row r="2646" spans="4:4" x14ac:dyDescent="0.15">
      <c r="D2646" s="141"/>
    </row>
    <row r="2647" spans="4:4" x14ac:dyDescent="0.15">
      <c r="D2647" s="141"/>
    </row>
    <row r="2648" spans="4:4" x14ac:dyDescent="0.15">
      <c r="D2648" s="141"/>
    </row>
    <row r="2649" spans="4:4" x14ac:dyDescent="0.15">
      <c r="D2649" s="141"/>
    </row>
    <row r="2650" spans="4:4" x14ac:dyDescent="0.15">
      <c r="D2650" s="141"/>
    </row>
    <row r="2651" spans="4:4" x14ac:dyDescent="0.15">
      <c r="D2651" s="141"/>
    </row>
    <row r="2652" spans="4:4" x14ac:dyDescent="0.15">
      <c r="D2652" s="141"/>
    </row>
    <row r="2653" spans="4:4" x14ac:dyDescent="0.15">
      <c r="D2653" s="141"/>
    </row>
    <row r="2654" spans="4:4" x14ac:dyDescent="0.15">
      <c r="D2654" s="141"/>
    </row>
    <row r="2655" spans="4:4" x14ac:dyDescent="0.15">
      <c r="D2655" s="141"/>
    </row>
    <row r="2656" spans="4:4" x14ac:dyDescent="0.15">
      <c r="D2656" s="141"/>
    </row>
    <row r="2657" spans="4:4" x14ac:dyDescent="0.15">
      <c r="D2657" s="141"/>
    </row>
    <row r="2658" spans="4:4" x14ac:dyDescent="0.15">
      <c r="D2658" s="141"/>
    </row>
    <row r="2659" spans="4:4" x14ac:dyDescent="0.15">
      <c r="D2659" s="141"/>
    </row>
    <row r="2660" spans="4:4" x14ac:dyDescent="0.15">
      <c r="D2660" s="141"/>
    </row>
    <row r="2661" spans="4:4" x14ac:dyDescent="0.15">
      <c r="D2661" s="141"/>
    </row>
    <row r="2662" spans="4:4" x14ac:dyDescent="0.15">
      <c r="D2662" s="141"/>
    </row>
    <row r="2663" spans="4:4" x14ac:dyDescent="0.15">
      <c r="D2663" s="141"/>
    </row>
    <row r="2664" spans="4:4" x14ac:dyDescent="0.15">
      <c r="D2664" s="141"/>
    </row>
    <row r="2665" spans="4:4" x14ac:dyDescent="0.15">
      <c r="D2665" s="141"/>
    </row>
    <row r="2666" spans="4:4" x14ac:dyDescent="0.15">
      <c r="D2666" s="141"/>
    </row>
    <row r="2667" spans="4:4" x14ac:dyDescent="0.15">
      <c r="D2667" s="141"/>
    </row>
    <row r="2668" spans="4:4" x14ac:dyDescent="0.15">
      <c r="D2668" s="141"/>
    </row>
    <row r="2669" spans="4:4" x14ac:dyDescent="0.15">
      <c r="D2669" s="141"/>
    </row>
    <row r="2670" spans="4:4" x14ac:dyDescent="0.15">
      <c r="D2670" s="141"/>
    </row>
    <row r="2671" spans="4:4" x14ac:dyDescent="0.15">
      <c r="D2671" s="141"/>
    </row>
    <row r="2672" spans="4:4" x14ac:dyDescent="0.15">
      <c r="D2672" s="141"/>
    </row>
    <row r="2673" spans="4:4" x14ac:dyDescent="0.15">
      <c r="D2673" s="141"/>
    </row>
    <row r="2674" spans="4:4" x14ac:dyDescent="0.15">
      <c r="D2674" s="141"/>
    </row>
    <row r="2675" spans="4:4" x14ac:dyDescent="0.15">
      <c r="D2675" s="141"/>
    </row>
    <row r="2676" spans="4:4" x14ac:dyDescent="0.15">
      <c r="D2676" s="141"/>
    </row>
    <row r="2677" spans="4:4" x14ac:dyDescent="0.15">
      <c r="D2677" s="141"/>
    </row>
    <row r="2678" spans="4:4" x14ac:dyDescent="0.15">
      <c r="D2678" s="141"/>
    </row>
    <row r="2679" spans="4:4" x14ac:dyDescent="0.15">
      <c r="D2679" s="141"/>
    </row>
    <row r="2680" spans="4:4" x14ac:dyDescent="0.15">
      <c r="D2680" s="141"/>
    </row>
    <row r="2681" spans="4:4" x14ac:dyDescent="0.15">
      <c r="D2681" s="141"/>
    </row>
    <row r="2682" spans="4:4" x14ac:dyDescent="0.15">
      <c r="D2682" s="141"/>
    </row>
    <row r="2683" spans="4:4" x14ac:dyDescent="0.15">
      <c r="D2683" s="141"/>
    </row>
    <row r="2684" spans="4:4" x14ac:dyDescent="0.15">
      <c r="D2684" s="141"/>
    </row>
    <row r="2685" spans="4:4" x14ac:dyDescent="0.15">
      <c r="D2685" s="141"/>
    </row>
    <row r="2686" spans="4:4" x14ac:dyDescent="0.15">
      <c r="D2686" s="141"/>
    </row>
    <row r="2687" spans="4:4" x14ac:dyDescent="0.15">
      <c r="D2687" s="141"/>
    </row>
    <row r="2688" spans="4:4" x14ac:dyDescent="0.15">
      <c r="D2688" s="141"/>
    </row>
    <row r="2689" spans="4:4" x14ac:dyDescent="0.15">
      <c r="D2689" s="141"/>
    </row>
    <row r="2690" spans="4:4" x14ac:dyDescent="0.15">
      <c r="D2690" s="141"/>
    </row>
    <row r="2691" spans="4:4" x14ac:dyDescent="0.15">
      <c r="D2691" s="141"/>
    </row>
    <row r="2692" spans="4:4" x14ac:dyDescent="0.15">
      <c r="D2692" s="141"/>
    </row>
    <row r="2693" spans="4:4" x14ac:dyDescent="0.15">
      <c r="D2693" s="141"/>
    </row>
    <row r="2694" spans="4:4" x14ac:dyDescent="0.15">
      <c r="D2694" s="141"/>
    </row>
    <row r="2695" spans="4:4" x14ac:dyDescent="0.15">
      <c r="D2695" s="141"/>
    </row>
    <row r="2696" spans="4:4" x14ac:dyDescent="0.15">
      <c r="D2696" s="141"/>
    </row>
    <row r="2697" spans="4:4" x14ac:dyDescent="0.15">
      <c r="D2697" s="141"/>
    </row>
    <row r="2698" spans="4:4" x14ac:dyDescent="0.15">
      <c r="D2698" s="141"/>
    </row>
    <row r="2699" spans="4:4" x14ac:dyDescent="0.15">
      <c r="D2699" s="141"/>
    </row>
    <row r="2700" spans="4:4" x14ac:dyDescent="0.15">
      <c r="D2700" s="141"/>
    </row>
    <row r="2701" spans="4:4" x14ac:dyDescent="0.15">
      <c r="D2701" s="141"/>
    </row>
    <row r="2702" spans="4:4" x14ac:dyDescent="0.15">
      <c r="D2702" s="141"/>
    </row>
    <row r="2703" spans="4:4" x14ac:dyDescent="0.15">
      <c r="D2703" s="141"/>
    </row>
    <row r="2704" spans="4:4" x14ac:dyDescent="0.15">
      <c r="D2704" s="141"/>
    </row>
    <row r="2705" spans="4:4" x14ac:dyDescent="0.15">
      <c r="D2705" s="141"/>
    </row>
    <row r="2706" spans="4:4" x14ac:dyDescent="0.15">
      <c r="D2706" s="141"/>
    </row>
    <row r="2707" spans="4:4" x14ac:dyDescent="0.15">
      <c r="D2707" s="141"/>
    </row>
    <row r="2708" spans="4:4" x14ac:dyDescent="0.15">
      <c r="D2708" s="141"/>
    </row>
    <row r="2709" spans="4:4" x14ac:dyDescent="0.15">
      <c r="D2709" s="141"/>
    </row>
    <row r="2710" spans="4:4" x14ac:dyDescent="0.15">
      <c r="D2710" s="141"/>
    </row>
    <row r="2711" spans="4:4" x14ac:dyDescent="0.15">
      <c r="D2711" s="141"/>
    </row>
    <row r="2712" spans="4:4" x14ac:dyDescent="0.15">
      <c r="D2712" s="141"/>
    </row>
    <row r="2713" spans="4:4" x14ac:dyDescent="0.15">
      <c r="D2713" s="141"/>
    </row>
    <row r="2714" spans="4:4" x14ac:dyDescent="0.15">
      <c r="D2714" s="141"/>
    </row>
    <row r="2715" spans="4:4" x14ac:dyDescent="0.15">
      <c r="D2715" s="141"/>
    </row>
    <row r="2716" spans="4:4" x14ac:dyDescent="0.15">
      <c r="D2716" s="141"/>
    </row>
    <row r="2717" spans="4:4" x14ac:dyDescent="0.15">
      <c r="D2717" s="141"/>
    </row>
    <row r="2718" spans="4:4" x14ac:dyDescent="0.15">
      <c r="D2718" s="141"/>
    </row>
    <row r="2719" spans="4:4" x14ac:dyDescent="0.15">
      <c r="D2719" s="141"/>
    </row>
    <row r="2720" spans="4:4" x14ac:dyDescent="0.15">
      <c r="D2720" s="141"/>
    </row>
    <row r="2721" spans="4:4" x14ac:dyDescent="0.15">
      <c r="D2721" s="141"/>
    </row>
    <row r="2722" spans="4:4" x14ac:dyDescent="0.15">
      <c r="D2722" s="141"/>
    </row>
    <row r="2723" spans="4:4" x14ac:dyDescent="0.15">
      <c r="D2723" s="141"/>
    </row>
    <row r="2724" spans="4:4" x14ac:dyDescent="0.15">
      <c r="D2724" s="141"/>
    </row>
    <row r="2725" spans="4:4" x14ac:dyDescent="0.15">
      <c r="D2725" s="141"/>
    </row>
    <row r="2726" spans="4:4" x14ac:dyDescent="0.15">
      <c r="D2726" s="141"/>
    </row>
    <row r="2727" spans="4:4" x14ac:dyDescent="0.15">
      <c r="D2727" s="141"/>
    </row>
    <row r="2728" spans="4:4" x14ac:dyDescent="0.15">
      <c r="D2728" s="141"/>
    </row>
    <row r="2729" spans="4:4" x14ac:dyDescent="0.15">
      <c r="D2729" s="141"/>
    </row>
    <row r="2730" spans="4:4" x14ac:dyDescent="0.15">
      <c r="D2730" s="141"/>
    </row>
    <row r="2731" spans="4:4" x14ac:dyDescent="0.15">
      <c r="D2731" s="141"/>
    </row>
    <row r="2732" spans="4:4" x14ac:dyDescent="0.15">
      <c r="D2732" s="141"/>
    </row>
    <row r="2733" spans="4:4" x14ac:dyDescent="0.15">
      <c r="D2733" s="141"/>
    </row>
    <row r="2734" spans="4:4" x14ac:dyDescent="0.15">
      <c r="D2734" s="141"/>
    </row>
    <row r="2735" spans="4:4" x14ac:dyDescent="0.15">
      <c r="D2735" s="141"/>
    </row>
    <row r="2736" spans="4:4" x14ac:dyDescent="0.15">
      <c r="D2736" s="141"/>
    </row>
    <row r="2737" spans="4:4" x14ac:dyDescent="0.15">
      <c r="D2737" s="141"/>
    </row>
    <row r="2738" spans="4:4" x14ac:dyDescent="0.15">
      <c r="D2738" s="141"/>
    </row>
    <row r="2739" spans="4:4" x14ac:dyDescent="0.15">
      <c r="D2739" s="141"/>
    </row>
    <row r="2740" spans="4:4" x14ac:dyDescent="0.15">
      <c r="D2740" s="141"/>
    </row>
    <row r="2741" spans="4:4" x14ac:dyDescent="0.15">
      <c r="D2741" s="141"/>
    </row>
    <row r="2742" spans="4:4" x14ac:dyDescent="0.15">
      <c r="D2742" s="141"/>
    </row>
    <row r="2743" spans="4:4" x14ac:dyDescent="0.15">
      <c r="D2743" s="141"/>
    </row>
    <row r="2744" spans="4:4" x14ac:dyDescent="0.15">
      <c r="D2744" s="141"/>
    </row>
    <row r="2745" spans="4:4" x14ac:dyDescent="0.15">
      <c r="D2745" s="141"/>
    </row>
    <row r="2746" spans="4:4" x14ac:dyDescent="0.15">
      <c r="D2746" s="141"/>
    </row>
    <row r="2747" spans="4:4" x14ac:dyDescent="0.15">
      <c r="D2747" s="141"/>
    </row>
    <row r="2748" spans="4:4" x14ac:dyDescent="0.15">
      <c r="D2748" s="141"/>
    </row>
    <row r="2749" spans="4:4" x14ac:dyDescent="0.15">
      <c r="D2749" s="141"/>
    </row>
    <row r="2750" spans="4:4" x14ac:dyDescent="0.15">
      <c r="D2750" s="141"/>
    </row>
    <row r="2751" spans="4:4" x14ac:dyDescent="0.15">
      <c r="D2751" s="141"/>
    </row>
    <row r="2752" spans="4:4" x14ac:dyDescent="0.15">
      <c r="D2752" s="141"/>
    </row>
    <row r="2753" spans="4:4" x14ac:dyDescent="0.15">
      <c r="D2753" s="141"/>
    </row>
    <row r="2754" spans="4:4" x14ac:dyDescent="0.15">
      <c r="D2754" s="141"/>
    </row>
    <row r="2755" spans="4:4" x14ac:dyDescent="0.15">
      <c r="D2755" s="141"/>
    </row>
    <row r="2756" spans="4:4" x14ac:dyDescent="0.15">
      <c r="D2756" s="141"/>
    </row>
    <row r="2757" spans="4:4" x14ac:dyDescent="0.15">
      <c r="D2757" s="141"/>
    </row>
    <row r="2758" spans="4:4" x14ac:dyDescent="0.15">
      <c r="D2758" s="141"/>
    </row>
    <row r="2759" spans="4:4" x14ac:dyDescent="0.15">
      <c r="D2759" s="141"/>
    </row>
    <row r="2760" spans="4:4" x14ac:dyDescent="0.15">
      <c r="D2760" s="141"/>
    </row>
    <row r="2761" spans="4:4" x14ac:dyDescent="0.15">
      <c r="D2761" s="141"/>
    </row>
    <row r="2762" spans="4:4" x14ac:dyDescent="0.15">
      <c r="D2762" s="141"/>
    </row>
    <row r="2763" spans="4:4" x14ac:dyDescent="0.15">
      <c r="D2763" s="141"/>
    </row>
    <row r="2764" spans="4:4" x14ac:dyDescent="0.15">
      <c r="D2764" s="141"/>
    </row>
    <row r="2765" spans="4:4" x14ac:dyDescent="0.15">
      <c r="D2765" s="141"/>
    </row>
    <row r="2766" spans="4:4" x14ac:dyDescent="0.15">
      <c r="D2766" s="141"/>
    </row>
    <row r="2767" spans="4:4" x14ac:dyDescent="0.15">
      <c r="D2767" s="141"/>
    </row>
    <row r="2768" spans="4:4" x14ac:dyDescent="0.15">
      <c r="D2768" s="141"/>
    </row>
    <row r="2769" spans="4:4" x14ac:dyDescent="0.15">
      <c r="D2769" s="141"/>
    </row>
    <row r="2770" spans="4:4" x14ac:dyDescent="0.15">
      <c r="D2770" s="141"/>
    </row>
    <row r="2771" spans="4:4" x14ac:dyDescent="0.15">
      <c r="D2771" s="141"/>
    </row>
    <row r="2772" spans="4:4" x14ac:dyDescent="0.15">
      <c r="D2772" s="141"/>
    </row>
    <row r="2773" spans="4:4" x14ac:dyDescent="0.15">
      <c r="D2773" s="141"/>
    </row>
    <row r="2774" spans="4:4" x14ac:dyDescent="0.15">
      <c r="D2774" s="141"/>
    </row>
    <row r="2775" spans="4:4" x14ac:dyDescent="0.15">
      <c r="D2775" s="141"/>
    </row>
    <row r="2776" spans="4:4" x14ac:dyDescent="0.15">
      <c r="D2776" s="141"/>
    </row>
    <row r="2777" spans="4:4" x14ac:dyDescent="0.15">
      <c r="D2777" s="141"/>
    </row>
    <row r="2778" spans="4:4" x14ac:dyDescent="0.15">
      <c r="D2778" s="141"/>
    </row>
    <row r="2779" spans="4:4" x14ac:dyDescent="0.15">
      <c r="D2779" s="141"/>
    </row>
    <row r="2780" spans="4:4" x14ac:dyDescent="0.15">
      <c r="D2780" s="141"/>
    </row>
    <row r="2781" spans="4:4" x14ac:dyDescent="0.15">
      <c r="D2781" s="141"/>
    </row>
    <row r="2782" spans="4:4" x14ac:dyDescent="0.15">
      <c r="D2782" s="141"/>
    </row>
    <row r="2783" spans="4:4" x14ac:dyDescent="0.15">
      <c r="D2783" s="141"/>
    </row>
    <row r="2784" spans="4:4" x14ac:dyDescent="0.15">
      <c r="D2784" s="141"/>
    </row>
    <row r="2785" spans="4:4" x14ac:dyDescent="0.15">
      <c r="D2785" s="141"/>
    </row>
    <row r="2786" spans="4:4" x14ac:dyDescent="0.15">
      <c r="D2786" s="141"/>
    </row>
    <row r="2787" spans="4:4" x14ac:dyDescent="0.15">
      <c r="D2787" s="141"/>
    </row>
    <row r="2788" spans="4:4" x14ac:dyDescent="0.15">
      <c r="D2788" s="141"/>
    </row>
    <row r="2789" spans="4:4" x14ac:dyDescent="0.15">
      <c r="D2789" s="141"/>
    </row>
    <row r="2790" spans="4:4" x14ac:dyDescent="0.15">
      <c r="D2790" s="141"/>
    </row>
    <row r="2791" spans="4:4" x14ac:dyDescent="0.15">
      <c r="D2791" s="141"/>
    </row>
    <row r="2792" spans="4:4" x14ac:dyDescent="0.15">
      <c r="D2792" s="141"/>
    </row>
    <row r="2793" spans="4:4" x14ac:dyDescent="0.15">
      <c r="D2793" s="141"/>
    </row>
    <row r="2794" spans="4:4" x14ac:dyDescent="0.15">
      <c r="D2794" s="141"/>
    </row>
    <row r="2795" spans="4:4" x14ac:dyDescent="0.15">
      <c r="D2795" s="141"/>
    </row>
    <row r="2796" spans="4:4" x14ac:dyDescent="0.15">
      <c r="D2796" s="141"/>
    </row>
    <row r="2797" spans="4:4" x14ac:dyDescent="0.15">
      <c r="D2797" s="141"/>
    </row>
    <row r="2798" spans="4:4" x14ac:dyDescent="0.15">
      <c r="D2798" s="141"/>
    </row>
    <row r="2799" spans="4:4" x14ac:dyDescent="0.15">
      <c r="D2799" s="141"/>
    </row>
    <row r="2800" spans="4:4" x14ac:dyDescent="0.15">
      <c r="D2800" s="141"/>
    </row>
    <row r="2801" spans="4:4" x14ac:dyDescent="0.15">
      <c r="D2801" s="141"/>
    </row>
    <row r="2802" spans="4:4" x14ac:dyDescent="0.15">
      <c r="D2802" s="141"/>
    </row>
    <row r="2803" spans="4:4" x14ac:dyDescent="0.15">
      <c r="D2803" s="141"/>
    </row>
    <row r="2804" spans="4:4" x14ac:dyDescent="0.15">
      <c r="D2804" s="141"/>
    </row>
    <row r="2805" spans="4:4" x14ac:dyDescent="0.15">
      <c r="D2805" s="141"/>
    </row>
    <row r="2806" spans="4:4" x14ac:dyDescent="0.15">
      <c r="D2806" s="141"/>
    </row>
    <row r="2807" spans="4:4" x14ac:dyDescent="0.15">
      <c r="D2807" s="141"/>
    </row>
    <row r="2808" spans="4:4" x14ac:dyDescent="0.15">
      <c r="D2808" s="141"/>
    </row>
    <row r="2809" spans="4:4" x14ac:dyDescent="0.15">
      <c r="D2809" s="141"/>
    </row>
    <row r="2810" spans="4:4" x14ac:dyDescent="0.15">
      <c r="D2810" s="141"/>
    </row>
    <row r="2811" spans="4:4" x14ac:dyDescent="0.15">
      <c r="D2811" s="141"/>
    </row>
    <row r="2812" spans="4:4" x14ac:dyDescent="0.15">
      <c r="D2812" s="141"/>
    </row>
    <row r="2813" spans="4:4" x14ac:dyDescent="0.15">
      <c r="D2813" s="141"/>
    </row>
    <row r="2814" spans="4:4" x14ac:dyDescent="0.15">
      <c r="D2814" s="141"/>
    </row>
    <row r="2815" spans="4:4" x14ac:dyDescent="0.15">
      <c r="D2815" s="141"/>
    </row>
    <row r="2816" spans="4:4" x14ac:dyDescent="0.15">
      <c r="D2816" s="141"/>
    </row>
    <row r="2817" spans="4:4" x14ac:dyDescent="0.15">
      <c r="D2817" s="141"/>
    </row>
    <row r="2818" spans="4:4" x14ac:dyDescent="0.15">
      <c r="D2818" s="141"/>
    </row>
    <row r="2819" spans="4:4" x14ac:dyDescent="0.15">
      <c r="D2819" s="141"/>
    </row>
    <row r="2820" spans="4:4" x14ac:dyDescent="0.15">
      <c r="D2820" s="141"/>
    </row>
    <row r="2821" spans="4:4" x14ac:dyDescent="0.15">
      <c r="D2821" s="141"/>
    </row>
    <row r="2822" spans="4:4" x14ac:dyDescent="0.15">
      <c r="D2822" s="141"/>
    </row>
    <row r="2823" spans="4:4" x14ac:dyDescent="0.15">
      <c r="D2823" s="141"/>
    </row>
    <row r="2824" spans="4:4" x14ac:dyDescent="0.15">
      <c r="D2824" s="141"/>
    </row>
    <row r="2825" spans="4:4" x14ac:dyDescent="0.15">
      <c r="D2825" s="141"/>
    </row>
    <row r="2826" spans="4:4" x14ac:dyDescent="0.15">
      <c r="D2826" s="141"/>
    </row>
    <row r="2827" spans="4:4" x14ac:dyDescent="0.15">
      <c r="D2827" s="141"/>
    </row>
    <row r="2828" spans="4:4" x14ac:dyDescent="0.15">
      <c r="D2828" s="141"/>
    </row>
    <row r="2829" spans="4:4" x14ac:dyDescent="0.15">
      <c r="D2829" s="141"/>
    </row>
    <row r="2830" spans="4:4" x14ac:dyDescent="0.15">
      <c r="D2830" s="141"/>
    </row>
    <row r="2831" spans="4:4" x14ac:dyDescent="0.15">
      <c r="D2831" s="141"/>
    </row>
    <row r="2832" spans="4:4" x14ac:dyDescent="0.15">
      <c r="D2832" s="141"/>
    </row>
    <row r="2833" spans="4:4" x14ac:dyDescent="0.15">
      <c r="D2833" s="141"/>
    </row>
    <row r="2834" spans="4:4" x14ac:dyDescent="0.15">
      <c r="D2834" s="141"/>
    </row>
    <row r="2835" spans="4:4" x14ac:dyDescent="0.15">
      <c r="D2835" s="141"/>
    </row>
    <row r="2836" spans="4:4" x14ac:dyDescent="0.15">
      <c r="D2836" s="141"/>
    </row>
    <row r="2837" spans="4:4" x14ac:dyDescent="0.15">
      <c r="D2837" s="141"/>
    </row>
    <row r="2838" spans="4:4" x14ac:dyDescent="0.15">
      <c r="D2838" s="141"/>
    </row>
    <row r="2839" spans="4:4" x14ac:dyDescent="0.15">
      <c r="D2839" s="141"/>
    </row>
    <row r="2840" spans="4:4" x14ac:dyDescent="0.15">
      <c r="D2840" s="141"/>
    </row>
    <row r="2841" spans="4:4" x14ac:dyDescent="0.15">
      <c r="D2841" s="141"/>
    </row>
    <row r="2842" spans="4:4" x14ac:dyDescent="0.15">
      <c r="D2842" s="141"/>
    </row>
    <row r="2843" spans="4:4" x14ac:dyDescent="0.15">
      <c r="D2843" s="141"/>
    </row>
    <row r="2844" spans="4:4" x14ac:dyDescent="0.15">
      <c r="D2844" s="141"/>
    </row>
    <row r="2845" spans="4:4" x14ac:dyDescent="0.15">
      <c r="D2845" s="141"/>
    </row>
    <row r="2846" spans="4:4" x14ac:dyDescent="0.15">
      <c r="D2846" s="141"/>
    </row>
    <row r="2847" spans="4:4" x14ac:dyDescent="0.15">
      <c r="D2847" s="141"/>
    </row>
    <row r="2848" spans="4:4" x14ac:dyDescent="0.15">
      <c r="D2848" s="141"/>
    </row>
    <row r="2849" spans="4:4" x14ac:dyDescent="0.15">
      <c r="D2849" s="141"/>
    </row>
    <row r="2850" spans="4:4" x14ac:dyDescent="0.15">
      <c r="D2850" s="141"/>
    </row>
    <row r="2851" spans="4:4" x14ac:dyDescent="0.15">
      <c r="D2851" s="141"/>
    </row>
    <row r="2852" spans="4:4" x14ac:dyDescent="0.15">
      <c r="D2852" s="141"/>
    </row>
    <row r="2853" spans="4:4" x14ac:dyDescent="0.15">
      <c r="D2853" s="141"/>
    </row>
    <row r="2854" spans="4:4" x14ac:dyDescent="0.15">
      <c r="D2854" s="141"/>
    </row>
    <row r="2855" spans="4:4" x14ac:dyDescent="0.15">
      <c r="D2855" s="141"/>
    </row>
    <row r="2856" spans="4:4" x14ac:dyDescent="0.15">
      <c r="D2856" s="141"/>
    </row>
    <row r="2857" spans="4:4" x14ac:dyDescent="0.15">
      <c r="D2857" s="141"/>
    </row>
    <row r="2858" spans="4:4" x14ac:dyDescent="0.15">
      <c r="D2858" s="141"/>
    </row>
    <row r="2859" spans="4:4" x14ac:dyDescent="0.15">
      <c r="D2859" s="141"/>
    </row>
    <row r="2860" spans="4:4" x14ac:dyDescent="0.15">
      <c r="D2860" s="141"/>
    </row>
    <row r="2861" spans="4:4" x14ac:dyDescent="0.15">
      <c r="D2861" s="141"/>
    </row>
    <row r="2862" spans="4:4" x14ac:dyDescent="0.15">
      <c r="D2862" s="141"/>
    </row>
    <row r="2863" spans="4:4" x14ac:dyDescent="0.15">
      <c r="D2863" s="141"/>
    </row>
    <row r="2864" spans="4:4" x14ac:dyDescent="0.15">
      <c r="D2864" s="141"/>
    </row>
    <row r="2865" spans="4:4" x14ac:dyDescent="0.15">
      <c r="D2865" s="141"/>
    </row>
    <row r="2866" spans="4:4" x14ac:dyDescent="0.15">
      <c r="D2866" s="141"/>
    </row>
    <row r="2867" spans="4:4" x14ac:dyDescent="0.15">
      <c r="D2867" s="141"/>
    </row>
    <row r="2868" spans="4:4" x14ac:dyDescent="0.15">
      <c r="D2868" s="141"/>
    </row>
    <row r="2869" spans="4:4" x14ac:dyDescent="0.15">
      <c r="D2869" s="141"/>
    </row>
    <row r="2870" spans="4:4" x14ac:dyDescent="0.15">
      <c r="D2870" s="141"/>
    </row>
    <row r="2871" spans="4:4" x14ac:dyDescent="0.15">
      <c r="D2871" s="141"/>
    </row>
    <row r="2872" spans="4:4" x14ac:dyDescent="0.15">
      <c r="D2872" s="141"/>
    </row>
    <row r="2873" spans="4:4" x14ac:dyDescent="0.15">
      <c r="D2873" s="141"/>
    </row>
    <row r="2874" spans="4:4" x14ac:dyDescent="0.15">
      <c r="D2874" s="141"/>
    </row>
    <row r="2875" spans="4:4" x14ac:dyDescent="0.15">
      <c r="D2875" s="141"/>
    </row>
    <row r="2876" spans="4:4" x14ac:dyDescent="0.15">
      <c r="D2876" s="141"/>
    </row>
    <row r="2877" spans="4:4" x14ac:dyDescent="0.15">
      <c r="D2877" s="141"/>
    </row>
    <row r="2878" spans="4:4" x14ac:dyDescent="0.15">
      <c r="D2878" s="141"/>
    </row>
    <row r="2879" spans="4:4" x14ac:dyDescent="0.15">
      <c r="D2879" s="141"/>
    </row>
    <row r="2880" spans="4:4" x14ac:dyDescent="0.15">
      <c r="D2880" s="141"/>
    </row>
    <row r="2881" spans="4:4" x14ac:dyDescent="0.15">
      <c r="D2881" s="141"/>
    </row>
    <row r="2882" spans="4:4" x14ac:dyDescent="0.15">
      <c r="D2882" s="141"/>
    </row>
    <row r="2883" spans="4:4" x14ac:dyDescent="0.15">
      <c r="D2883" s="141"/>
    </row>
    <row r="2884" spans="4:4" x14ac:dyDescent="0.15">
      <c r="D2884" s="141"/>
    </row>
    <row r="2885" spans="4:4" x14ac:dyDescent="0.15">
      <c r="D2885" s="141"/>
    </row>
    <row r="2886" spans="4:4" x14ac:dyDescent="0.15">
      <c r="D2886" s="141"/>
    </row>
    <row r="2887" spans="4:4" x14ac:dyDescent="0.15">
      <c r="D2887" s="141"/>
    </row>
    <row r="2888" spans="4:4" x14ac:dyDescent="0.15">
      <c r="D2888" s="141"/>
    </row>
    <row r="2889" spans="4:4" x14ac:dyDescent="0.15">
      <c r="D2889" s="141"/>
    </row>
    <row r="2890" spans="4:4" x14ac:dyDescent="0.15">
      <c r="D2890" s="141"/>
    </row>
    <row r="2891" spans="4:4" x14ac:dyDescent="0.15">
      <c r="D2891" s="141"/>
    </row>
    <row r="2892" spans="4:4" x14ac:dyDescent="0.15">
      <c r="D2892" s="141"/>
    </row>
    <row r="2893" spans="4:4" x14ac:dyDescent="0.15">
      <c r="D2893" s="141"/>
    </row>
    <row r="2894" spans="4:4" x14ac:dyDescent="0.15">
      <c r="D2894" s="141"/>
    </row>
    <row r="2895" spans="4:4" x14ac:dyDescent="0.15">
      <c r="D2895" s="141"/>
    </row>
    <row r="2896" spans="4:4" x14ac:dyDescent="0.15">
      <c r="D2896" s="141"/>
    </row>
    <row r="2897" spans="4:4" x14ac:dyDescent="0.15">
      <c r="D2897" s="141"/>
    </row>
    <row r="2898" spans="4:4" x14ac:dyDescent="0.15">
      <c r="D2898" s="141"/>
    </row>
    <row r="2899" spans="4:4" x14ac:dyDescent="0.15">
      <c r="D2899" s="141"/>
    </row>
    <row r="2900" spans="4:4" x14ac:dyDescent="0.15">
      <c r="D2900" s="141"/>
    </row>
    <row r="2901" spans="4:4" x14ac:dyDescent="0.15">
      <c r="D2901" s="141"/>
    </row>
    <row r="2902" spans="4:4" x14ac:dyDescent="0.15">
      <c r="D2902" s="141"/>
    </row>
    <row r="2903" spans="4:4" x14ac:dyDescent="0.15">
      <c r="D2903" s="141"/>
    </row>
    <row r="2904" spans="4:4" x14ac:dyDescent="0.15">
      <c r="D2904" s="141"/>
    </row>
    <row r="2905" spans="4:4" x14ac:dyDescent="0.15">
      <c r="D2905" s="141"/>
    </row>
    <row r="2906" spans="4:4" x14ac:dyDescent="0.15">
      <c r="D2906" s="141"/>
    </row>
    <row r="2907" spans="4:4" x14ac:dyDescent="0.15">
      <c r="D2907" s="141"/>
    </row>
    <row r="2908" spans="4:4" x14ac:dyDescent="0.15">
      <c r="D2908" s="141"/>
    </row>
    <row r="2909" spans="4:4" x14ac:dyDescent="0.15">
      <c r="D2909" s="141"/>
    </row>
    <row r="2910" spans="4:4" x14ac:dyDescent="0.15">
      <c r="D2910" s="141"/>
    </row>
    <row r="2911" spans="4:4" x14ac:dyDescent="0.15">
      <c r="D2911" s="141"/>
    </row>
    <row r="2912" spans="4:4" x14ac:dyDescent="0.15">
      <c r="D2912" s="141"/>
    </row>
    <row r="2913" spans="4:4" x14ac:dyDescent="0.15">
      <c r="D2913" s="141"/>
    </row>
    <row r="2914" spans="4:4" x14ac:dyDescent="0.15">
      <c r="D2914" s="141"/>
    </row>
    <row r="2915" spans="4:4" x14ac:dyDescent="0.15">
      <c r="D2915" s="141"/>
    </row>
    <row r="2916" spans="4:4" x14ac:dyDescent="0.15">
      <c r="D2916" s="141"/>
    </row>
    <row r="2917" spans="4:4" x14ac:dyDescent="0.15">
      <c r="D2917" s="141"/>
    </row>
    <row r="2918" spans="4:4" x14ac:dyDescent="0.15">
      <c r="D2918" s="141"/>
    </row>
    <row r="2919" spans="4:4" x14ac:dyDescent="0.15">
      <c r="D2919" s="141"/>
    </row>
    <row r="2920" spans="4:4" x14ac:dyDescent="0.15">
      <c r="D2920" s="141"/>
    </row>
    <row r="2921" spans="4:4" x14ac:dyDescent="0.15">
      <c r="D2921" s="141"/>
    </row>
    <row r="2922" spans="4:4" x14ac:dyDescent="0.15">
      <c r="D2922" s="141"/>
    </row>
    <row r="2923" spans="4:4" x14ac:dyDescent="0.15">
      <c r="D2923" s="141"/>
    </row>
    <row r="2924" spans="4:4" x14ac:dyDescent="0.15">
      <c r="D2924" s="141"/>
    </row>
    <row r="2925" spans="4:4" x14ac:dyDescent="0.15">
      <c r="D2925" s="141"/>
    </row>
    <row r="2926" spans="4:4" x14ac:dyDescent="0.15">
      <c r="D2926" s="141"/>
    </row>
    <row r="2927" spans="4:4" x14ac:dyDescent="0.15">
      <c r="D2927" s="141"/>
    </row>
    <row r="2928" spans="4:4" x14ac:dyDescent="0.15">
      <c r="D2928" s="141"/>
    </row>
    <row r="2929" spans="4:4" x14ac:dyDescent="0.15">
      <c r="D2929" s="141"/>
    </row>
    <row r="2930" spans="4:4" x14ac:dyDescent="0.15">
      <c r="D2930" s="141"/>
    </row>
    <row r="2931" spans="4:4" x14ac:dyDescent="0.15">
      <c r="D2931" s="141"/>
    </row>
    <row r="2932" spans="4:4" x14ac:dyDescent="0.15">
      <c r="D2932" s="141"/>
    </row>
    <row r="2933" spans="4:4" x14ac:dyDescent="0.15">
      <c r="D2933" s="141"/>
    </row>
    <row r="2934" spans="4:4" x14ac:dyDescent="0.15">
      <c r="D2934" s="141"/>
    </row>
    <row r="2935" spans="4:4" x14ac:dyDescent="0.15">
      <c r="D2935" s="141"/>
    </row>
    <row r="2936" spans="4:4" x14ac:dyDescent="0.15">
      <c r="D2936" s="141"/>
    </row>
    <row r="2937" spans="4:4" x14ac:dyDescent="0.15">
      <c r="D2937" s="141"/>
    </row>
    <row r="2938" spans="4:4" x14ac:dyDescent="0.15">
      <c r="D2938" s="141"/>
    </row>
    <row r="2939" spans="4:4" x14ac:dyDescent="0.15">
      <c r="D2939" s="141"/>
    </row>
    <row r="2940" spans="4:4" x14ac:dyDescent="0.15">
      <c r="D2940" s="141"/>
    </row>
    <row r="2941" spans="4:4" x14ac:dyDescent="0.15">
      <c r="D2941" s="141"/>
    </row>
    <row r="2942" spans="4:4" x14ac:dyDescent="0.15">
      <c r="D2942" s="141"/>
    </row>
    <row r="2943" spans="4:4" x14ac:dyDescent="0.15">
      <c r="D2943" s="141"/>
    </row>
    <row r="2944" spans="4:4" x14ac:dyDescent="0.15">
      <c r="D2944" s="141"/>
    </row>
    <row r="2945" spans="4:4" x14ac:dyDescent="0.15">
      <c r="D2945" s="141"/>
    </row>
    <row r="2946" spans="4:4" x14ac:dyDescent="0.15">
      <c r="D2946" s="141"/>
    </row>
    <row r="2947" spans="4:4" x14ac:dyDescent="0.15">
      <c r="D2947" s="141"/>
    </row>
    <row r="2948" spans="4:4" x14ac:dyDescent="0.15">
      <c r="D2948" s="141"/>
    </row>
    <row r="2949" spans="4:4" x14ac:dyDescent="0.15">
      <c r="D2949" s="141"/>
    </row>
    <row r="2950" spans="4:4" x14ac:dyDescent="0.15">
      <c r="D2950" s="141"/>
    </row>
    <row r="2951" spans="4:4" x14ac:dyDescent="0.15">
      <c r="D2951" s="141"/>
    </row>
    <row r="2952" spans="4:4" x14ac:dyDescent="0.15">
      <c r="D2952" s="141"/>
    </row>
    <row r="2953" spans="4:4" x14ac:dyDescent="0.15">
      <c r="D2953" s="141"/>
    </row>
    <row r="2954" spans="4:4" x14ac:dyDescent="0.15">
      <c r="D2954" s="141"/>
    </row>
    <row r="2955" spans="4:4" x14ac:dyDescent="0.15">
      <c r="D2955" s="141"/>
    </row>
    <row r="2956" spans="4:4" x14ac:dyDescent="0.15">
      <c r="D2956" s="141"/>
    </row>
    <row r="2957" spans="4:4" x14ac:dyDescent="0.15">
      <c r="D2957" s="141"/>
    </row>
    <row r="2958" spans="4:4" x14ac:dyDescent="0.15">
      <c r="D2958" s="141"/>
    </row>
    <row r="2959" spans="4:4" x14ac:dyDescent="0.15">
      <c r="D2959" s="141"/>
    </row>
    <row r="2960" spans="4:4" x14ac:dyDescent="0.15">
      <c r="D2960" s="141"/>
    </row>
    <row r="2961" spans="4:4" x14ac:dyDescent="0.15">
      <c r="D2961" s="141"/>
    </row>
    <row r="2962" spans="4:4" x14ac:dyDescent="0.15">
      <c r="D2962" s="141"/>
    </row>
    <row r="2963" spans="4:4" x14ac:dyDescent="0.15">
      <c r="D2963" s="141"/>
    </row>
    <row r="2964" spans="4:4" x14ac:dyDescent="0.15">
      <c r="D2964" s="141"/>
    </row>
    <row r="2965" spans="4:4" x14ac:dyDescent="0.15">
      <c r="D2965" s="141"/>
    </row>
    <row r="2966" spans="4:4" x14ac:dyDescent="0.15">
      <c r="D2966" s="141"/>
    </row>
    <row r="2967" spans="4:4" x14ac:dyDescent="0.15">
      <c r="D2967" s="141"/>
    </row>
    <row r="2968" spans="4:4" x14ac:dyDescent="0.15">
      <c r="D2968" s="141"/>
    </row>
    <row r="2969" spans="4:4" x14ac:dyDescent="0.15">
      <c r="D2969" s="141"/>
    </row>
    <row r="2970" spans="4:4" x14ac:dyDescent="0.15">
      <c r="D2970" s="141"/>
    </row>
    <row r="2971" spans="4:4" x14ac:dyDescent="0.15">
      <c r="D2971" s="141"/>
    </row>
    <row r="2972" spans="4:4" x14ac:dyDescent="0.15">
      <c r="D2972" s="141"/>
    </row>
    <row r="2973" spans="4:4" x14ac:dyDescent="0.15">
      <c r="D2973" s="141"/>
    </row>
    <row r="2974" spans="4:4" x14ac:dyDescent="0.15">
      <c r="D2974" s="141"/>
    </row>
    <row r="2975" spans="4:4" x14ac:dyDescent="0.15">
      <c r="D2975" s="141"/>
    </row>
    <row r="2976" spans="4:4" x14ac:dyDescent="0.15">
      <c r="D2976" s="141"/>
    </row>
    <row r="2977" spans="4:4" x14ac:dyDescent="0.15">
      <c r="D2977" s="141"/>
    </row>
    <row r="2978" spans="4:4" x14ac:dyDescent="0.15">
      <c r="D2978" s="141"/>
    </row>
    <row r="2979" spans="4:4" x14ac:dyDescent="0.15">
      <c r="D2979" s="141"/>
    </row>
    <row r="2980" spans="4:4" x14ac:dyDescent="0.15">
      <c r="D2980" s="141"/>
    </row>
    <row r="2981" spans="4:4" x14ac:dyDescent="0.15">
      <c r="D2981" s="141"/>
    </row>
    <row r="2982" spans="4:4" x14ac:dyDescent="0.15">
      <c r="D2982" s="141"/>
    </row>
    <row r="2983" spans="4:4" x14ac:dyDescent="0.15">
      <c r="D2983" s="141"/>
    </row>
    <row r="2984" spans="4:4" x14ac:dyDescent="0.15">
      <c r="D2984" s="141"/>
    </row>
    <row r="2985" spans="4:4" x14ac:dyDescent="0.15">
      <c r="D2985" s="141"/>
    </row>
    <row r="2986" spans="4:4" x14ac:dyDescent="0.15">
      <c r="D2986" s="141"/>
    </row>
    <row r="2987" spans="4:4" x14ac:dyDescent="0.15">
      <c r="D2987" s="141"/>
    </row>
    <row r="2988" spans="4:4" x14ac:dyDescent="0.15">
      <c r="D2988" s="141"/>
    </row>
    <row r="2989" spans="4:4" x14ac:dyDescent="0.15">
      <c r="D2989" s="141"/>
    </row>
    <row r="2990" spans="4:4" x14ac:dyDescent="0.15">
      <c r="D2990" s="141"/>
    </row>
    <row r="2991" spans="4:4" x14ac:dyDescent="0.15">
      <c r="D2991" s="141"/>
    </row>
    <row r="2992" spans="4:4" x14ac:dyDescent="0.15">
      <c r="D2992" s="141"/>
    </row>
    <row r="2993" spans="4:4" x14ac:dyDescent="0.15">
      <c r="D2993" s="141"/>
    </row>
    <row r="2994" spans="4:4" x14ac:dyDescent="0.15">
      <c r="D2994" s="141"/>
    </row>
    <row r="2995" spans="4:4" x14ac:dyDescent="0.15">
      <c r="D2995" s="141"/>
    </row>
    <row r="2996" spans="4:4" x14ac:dyDescent="0.15">
      <c r="D2996" s="141"/>
    </row>
    <row r="2997" spans="4:4" x14ac:dyDescent="0.15">
      <c r="D2997" s="141"/>
    </row>
    <row r="2998" spans="4:4" x14ac:dyDescent="0.15">
      <c r="D2998" s="141"/>
    </row>
    <row r="2999" spans="4:4" x14ac:dyDescent="0.15">
      <c r="D2999" s="141"/>
    </row>
    <row r="3000" spans="4:4" x14ac:dyDescent="0.15">
      <c r="D3000" s="141"/>
    </row>
    <row r="3001" spans="4:4" x14ac:dyDescent="0.15">
      <c r="D3001" s="141"/>
    </row>
    <row r="3002" spans="4:4" x14ac:dyDescent="0.15">
      <c r="D3002" s="141"/>
    </row>
    <row r="3003" spans="4:4" x14ac:dyDescent="0.15">
      <c r="D3003" s="141"/>
    </row>
    <row r="3004" spans="4:4" x14ac:dyDescent="0.15">
      <c r="D3004" s="141"/>
    </row>
    <row r="3005" spans="4:4" x14ac:dyDescent="0.15">
      <c r="D3005" s="141"/>
    </row>
    <row r="3006" spans="4:4" x14ac:dyDescent="0.15">
      <c r="D3006" s="141"/>
    </row>
    <row r="3007" spans="4:4" x14ac:dyDescent="0.15">
      <c r="D3007" s="141"/>
    </row>
    <row r="3008" spans="4:4" x14ac:dyDescent="0.15">
      <c r="D3008" s="141"/>
    </row>
    <row r="3009" spans="4:4" x14ac:dyDescent="0.15">
      <c r="D3009" s="141"/>
    </row>
    <row r="3010" spans="4:4" x14ac:dyDescent="0.15">
      <c r="D3010" s="141"/>
    </row>
    <row r="3011" spans="4:4" x14ac:dyDescent="0.15">
      <c r="D3011" s="141"/>
    </row>
    <row r="3012" spans="4:4" x14ac:dyDescent="0.15">
      <c r="D3012" s="141"/>
    </row>
    <row r="3013" spans="4:4" x14ac:dyDescent="0.15">
      <c r="D3013" s="141"/>
    </row>
    <row r="3014" spans="4:4" x14ac:dyDescent="0.15">
      <c r="D3014" s="141"/>
    </row>
    <row r="3015" spans="4:4" x14ac:dyDescent="0.15">
      <c r="D3015" s="141"/>
    </row>
    <row r="3016" spans="4:4" x14ac:dyDescent="0.15">
      <c r="D3016" s="141"/>
    </row>
    <row r="3017" spans="4:4" x14ac:dyDescent="0.15">
      <c r="D3017" s="141"/>
    </row>
    <row r="3018" spans="4:4" x14ac:dyDescent="0.15">
      <c r="D3018" s="141"/>
    </row>
    <row r="3019" spans="4:4" x14ac:dyDescent="0.15">
      <c r="D3019" s="141"/>
    </row>
    <row r="3020" spans="4:4" x14ac:dyDescent="0.15">
      <c r="D3020" s="141"/>
    </row>
    <row r="3021" spans="4:4" x14ac:dyDescent="0.15">
      <c r="D3021" s="141"/>
    </row>
    <row r="3022" spans="4:4" x14ac:dyDescent="0.15">
      <c r="D3022" s="141"/>
    </row>
    <row r="3023" spans="4:4" x14ac:dyDescent="0.15">
      <c r="D3023" s="141"/>
    </row>
    <row r="3024" spans="4:4" x14ac:dyDescent="0.15">
      <c r="D3024" s="141"/>
    </row>
    <row r="3025" spans="4:4" x14ac:dyDescent="0.15">
      <c r="D3025" s="141"/>
    </row>
    <row r="3026" spans="4:4" x14ac:dyDescent="0.15">
      <c r="D3026" s="141"/>
    </row>
    <row r="3027" spans="4:4" x14ac:dyDescent="0.15">
      <c r="D3027" s="141"/>
    </row>
    <row r="3028" spans="4:4" x14ac:dyDescent="0.15">
      <c r="D3028" s="141"/>
    </row>
    <row r="3029" spans="4:4" x14ac:dyDescent="0.15">
      <c r="D3029" s="141"/>
    </row>
    <row r="3030" spans="4:4" x14ac:dyDescent="0.15">
      <c r="D3030" s="141"/>
    </row>
    <row r="3031" spans="4:4" x14ac:dyDescent="0.15">
      <c r="D3031" s="141"/>
    </row>
    <row r="3032" spans="4:4" x14ac:dyDescent="0.15">
      <c r="D3032" s="141"/>
    </row>
    <row r="3033" spans="4:4" x14ac:dyDescent="0.15">
      <c r="D3033" s="141"/>
    </row>
    <row r="3034" spans="4:4" x14ac:dyDescent="0.15">
      <c r="D3034" s="141"/>
    </row>
    <row r="3035" spans="4:4" x14ac:dyDescent="0.15">
      <c r="D3035" s="141"/>
    </row>
    <row r="3036" spans="4:4" x14ac:dyDescent="0.15">
      <c r="D3036" s="141"/>
    </row>
    <row r="3037" spans="4:4" x14ac:dyDescent="0.15">
      <c r="D3037" s="141"/>
    </row>
    <row r="3038" spans="4:4" x14ac:dyDescent="0.15">
      <c r="D3038" s="141"/>
    </row>
    <row r="3039" spans="4:4" x14ac:dyDescent="0.15">
      <c r="D3039" s="141"/>
    </row>
    <row r="3040" spans="4:4" x14ac:dyDescent="0.15">
      <c r="D3040" s="141"/>
    </row>
    <row r="3041" spans="4:4" x14ac:dyDescent="0.15">
      <c r="D3041" s="141"/>
    </row>
    <row r="3042" spans="4:4" x14ac:dyDescent="0.15">
      <c r="D3042" s="141"/>
    </row>
    <row r="3043" spans="4:4" x14ac:dyDescent="0.15">
      <c r="D3043" s="141"/>
    </row>
    <row r="3044" spans="4:4" x14ac:dyDescent="0.15">
      <c r="D3044" s="141"/>
    </row>
    <row r="3045" spans="4:4" x14ac:dyDescent="0.15">
      <c r="D3045" s="141"/>
    </row>
    <row r="3046" spans="4:4" x14ac:dyDescent="0.15">
      <c r="D3046" s="141"/>
    </row>
    <row r="3047" spans="4:4" x14ac:dyDescent="0.15">
      <c r="D3047" s="141"/>
    </row>
    <row r="3048" spans="4:4" x14ac:dyDescent="0.15">
      <c r="D3048" s="141"/>
    </row>
    <row r="3049" spans="4:4" x14ac:dyDescent="0.15">
      <c r="D3049" s="141"/>
    </row>
    <row r="3050" spans="4:4" x14ac:dyDescent="0.15">
      <c r="D3050" s="141"/>
    </row>
    <row r="3051" spans="4:4" x14ac:dyDescent="0.15">
      <c r="D3051" s="141"/>
    </row>
    <row r="3052" spans="4:4" x14ac:dyDescent="0.15">
      <c r="D3052" s="141"/>
    </row>
    <row r="3053" spans="4:4" x14ac:dyDescent="0.15">
      <c r="D3053" s="141"/>
    </row>
    <row r="3054" spans="4:4" x14ac:dyDescent="0.15">
      <c r="D3054" s="141"/>
    </row>
    <row r="3055" spans="4:4" x14ac:dyDescent="0.15">
      <c r="D3055" s="141"/>
    </row>
    <row r="3056" spans="4:4" x14ac:dyDescent="0.15">
      <c r="D3056" s="141"/>
    </row>
    <row r="3057" spans="4:4" x14ac:dyDescent="0.15">
      <c r="D3057" s="141"/>
    </row>
    <row r="3058" spans="4:4" x14ac:dyDescent="0.15">
      <c r="D3058" s="141"/>
    </row>
    <row r="3059" spans="4:4" x14ac:dyDescent="0.15">
      <c r="D3059" s="141"/>
    </row>
    <row r="3060" spans="4:4" x14ac:dyDescent="0.15">
      <c r="D3060" s="141"/>
    </row>
    <row r="3061" spans="4:4" x14ac:dyDescent="0.15">
      <c r="D3061" s="141"/>
    </row>
    <row r="3062" spans="4:4" x14ac:dyDescent="0.15">
      <c r="D3062" s="141"/>
    </row>
    <row r="3063" spans="4:4" x14ac:dyDescent="0.15">
      <c r="D3063" s="141"/>
    </row>
    <row r="3064" spans="4:4" x14ac:dyDescent="0.15">
      <c r="D3064" s="141"/>
    </row>
    <row r="3065" spans="4:4" x14ac:dyDescent="0.15">
      <c r="D3065" s="141"/>
    </row>
    <row r="3066" spans="4:4" x14ac:dyDescent="0.15">
      <c r="D3066" s="141"/>
    </row>
    <row r="3067" spans="4:4" x14ac:dyDescent="0.15">
      <c r="D3067" s="141"/>
    </row>
    <row r="3068" spans="4:4" x14ac:dyDescent="0.15">
      <c r="D3068" s="141"/>
    </row>
    <row r="3069" spans="4:4" x14ac:dyDescent="0.15">
      <c r="D3069" s="141"/>
    </row>
    <row r="3070" spans="4:4" x14ac:dyDescent="0.15">
      <c r="D3070" s="141"/>
    </row>
    <row r="3071" spans="4:4" x14ac:dyDescent="0.15">
      <c r="D3071" s="141"/>
    </row>
    <row r="3072" spans="4:4" x14ac:dyDescent="0.15">
      <c r="D3072" s="141"/>
    </row>
    <row r="3073" spans="4:4" x14ac:dyDescent="0.15">
      <c r="D3073" s="141"/>
    </row>
    <row r="3074" spans="4:4" x14ac:dyDescent="0.15">
      <c r="D3074" s="141"/>
    </row>
    <row r="3075" spans="4:4" x14ac:dyDescent="0.15">
      <c r="D3075" s="141"/>
    </row>
    <row r="3076" spans="4:4" x14ac:dyDescent="0.15">
      <c r="D3076" s="141"/>
    </row>
    <row r="3077" spans="4:4" x14ac:dyDescent="0.15">
      <c r="D3077" s="141"/>
    </row>
    <row r="3078" spans="4:4" x14ac:dyDescent="0.15">
      <c r="D3078" s="141"/>
    </row>
    <row r="3079" spans="4:4" x14ac:dyDescent="0.15">
      <c r="D3079" s="141"/>
    </row>
    <row r="3080" spans="4:4" x14ac:dyDescent="0.15">
      <c r="D3080" s="141"/>
    </row>
    <row r="3081" spans="4:4" x14ac:dyDescent="0.15">
      <c r="D3081" s="141"/>
    </row>
    <row r="3082" spans="4:4" x14ac:dyDescent="0.15">
      <c r="D3082" s="141"/>
    </row>
    <row r="3083" spans="4:4" x14ac:dyDescent="0.15">
      <c r="D3083" s="141"/>
    </row>
    <row r="3084" spans="4:4" x14ac:dyDescent="0.15">
      <c r="D3084" s="141"/>
    </row>
    <row r="3085" spans="4:4" x14ac:dyDescent="0.15">
      <c r="D3085" s="141"/>
    </row>
    <row r="3086" spans="4:4" x14ac:dyDescent="0.15">
      <c r="D3086" s="141"/>
    </row>
    <row r="3087" spans="4:4" x14ac:dyDescent="0.15">
      <c r="D3087" s="141"/>
    </row>
    <row r="3088" spans="4:4" x14ac:dyDescent="0.15">
      <c r="D3088" s="141"/>
    </row>
    <row r="3089" spans="4:4" x14ac:dyDescent="0.15">
      <c r="D3089" s="141"/>
    </row>
    <row r="3090" spans="4:4" x14ac:dyDescent="0.15">
      <c r="D3090" s="141"/>
    </row>
    <row r="3091" spans="4:4" x14ac:dyDescent="0.15">
      <c r="D3091" s="141"/>
    </row>
    <row r="3092" spans="4:4" x14ac:dyDescent="0.15">
      <c r="D3092" s="141"/>
    </row>
    <row r="3093" spans="4:4" x14ac:dyDescent="0.15">
      <c r="D3093" s="141"/>
    </row>
    <row r="3094" spans="4:4" x14ac:dyDescent="0.15">
      <c r="D3094" s="141"/>
    </row>
    <row r="3095" spans="4:4" x14ac:dyDescent="0.15">
      <c r="D3095" s="141"/>
    </row>
    <row r="3096" spans="4:4" x14ac:dyDescent="0.15">
      <c r="D3096" s="141"/>
    </row>
    <row r="3097" spans="4:4" x14ac:dyDescent="0.15">
      <c r="D3097" s="141"/>
    </row>
    <row r="3098" spans="4:4" x14ac:dyDescent="0.15">
      <c r="D3098" s="141"/>
    </row>
    <row r="3099" spans="4:4" x14ac:dyDescent="0.15">
      <c r="D3099" s="141"/>
    </row>
    <row r="3100" spans="4:4" x14ac:dyDescent="0.15">
      <c r="D3100" s="141"/>
    </row>
    <row r="3101" spans="4:4" x14ac:dyDescent="0.15">
      <c r="D3101" s="141"/>
    </row>
    <row r="3102" spans="4:4" x14ac:dyDescent="0.15">
      <c r="D3102" s="141"/>
    </row>
    <row r="3103" spans="4:4" x14ac:dyDescent="0.15">
      <c r="D3103" s="141"/>
    </row>
    <row r="3104" spans="4:4" x14ac:dyDescent="0.15">
      <c r="D3104" s="141"/>
    </row>
    <row r="3105" spans="4:4" x14ac:dyDescent="0.15">
      <c r="D3105" s="141"/>
    </row>
    <row r="3106" spans="4:4" x14ac:dyDescent="0.15">
      <c r="D3106" s="141"/>
    </row>
    <row r="3107" spans="4:4" x14ac:dyDescent="0.15">
      <c r="D3107" s="141"/>
    </row>
    <row r="3108" spans="4:4" x14ac:dyDescent="0.15">
      <c r="D3108" s="141"/>
    </row>
    <row r="3109" spans="4:4" x14ac:dyDescent="0.15">
      <c r="D3109" s="141"/>
    </row>
    <row r="3110" spans="4:4" x14ac:dyDescent="0.15">
      <c r="D3110" s="141"/>
    </row>
    <row r="3111" spans="4:4" x14ac:dyDescent="0.15">
      <c r="D3111" s="141"/>
    </row>
    <row r="3112" spans="4:4" x14ac:dyDescent="0.15">
      <c r="D3112" s="141"/>
    </row>
    <row r="3113" spans="4:4" x14ac:dyDescent="0.15">
      <c r="D3113" s="141"/>
    </row>
    <row r="3114" spans="4:4" x14ac:dyDescent="0.15">
      <c r="D3114" s="141"/>
    </row>
    <row r="3115" spans="4:4" x14ac:dyDescent="0.15">
      <c r="D3115" s="141"/>
    </row>
    <row r="3116" spans="4:4" x14ac:dyDescent="0.15">
      <c r="D3116" s="141"/>
    </row>
    <row r="3117" spans="4:4" x14ac:dyDescent="0.15">
      <c r="D3117" s="141"/>
    </row>
    <row r="3118" spans="4:4" x14ac:dyDescent="0.15">
      <c r="D3118" s="141"/>
    </row>
    <row r="3119" spans="4:4" x14ac:dyDescent="0.15">
      <c r="D3119" s="141"/>
    </row>
    <row r="3120" spans="4:4" x14ac:dyDescent="0.15">
      <c r="D3120" s="141"/>
    </row>
    <row r="3121" spans="4:4" x14ac:dyDescent="0.15">
      <c r="D3121" s="141"/>
    </row>
    <row r="3122" spans="4:4" x14ac:dyDescent="0.15">
      <c r="D3122" s="141"/>
    </row>
    <row r="3123" spans="4:4" x14ac:dyDescent="0.15">
      <c r="D3123" s="141"/>
    </row>
    <row r="3124" spans="4:4" x14ac:dyDescent="0.15">
      <c r="D3124" s="141"/>
    </row>
    <row r="3125" spans="4:4" x14ac:dyDescent="0.15">
      <c r="D3125" s="141"/>
    </row>
    <row r="3126" spans="4:4" x14ac:dyDescent="0.15">
      <c r="D3126" s="141"/>
    </row>
    <row r="3127" spans="4:4" x14ac:dyDescent="0.15">
      <c r="D3127" s="141"/>
    </row>
    <row r="3128" spans="4:4" x14ac:dyDescent="0.15">
      <c r="D3128" s="141"/>
    </row>
    <row r="3129" spans="4:4" x14ac:dyDescent="0.15">
      <c r="D3129" s="141"/>
    </row>
    <row r="3130" spans="4:4" x14ac:dyDescent="0.15">
      <c r="D3130" s="141"/>
    </row>
    <row r="3131" spans="4:4" x14ac:dyDescent="0.15">
      <c r="D3131" s="141"/>
    </row>
    <row r="3132" spans="4:4" x14ac:dyDescent="0.15">
      <c r="D3132" s="141"/>
    </row>
    <row r="3133" spans="4:4" x14ac:dyDescent="0.15">
      <c r="D3133" s="141"/>
    </row>
    <row r="3134" spans="4:4" x14ac:dyDescent="0.15">
      <c r="D3134" s="141"/>
    </row>
    <row r="3135" spans="4:4" x14ac:dyDescent="0.15">
      <c r="D3135" s="141"/>
    </row>
    <row r="3136" spans="4:4" x14ac:dyDescent="0.15">
      <c r="D3136" s="141"/>
    </row>
    <row r="3137" spans="4:4" x14ac:dyDescent="0.15">
      <c r="D3137" s="141"/>
    </row>
    <row r="3138" spans="4:4" x14ac:dyDescent="0.15">
      <c r="D3138" s="141"/>
    </row>
    <row r="3139" spans="4:4" x14ac:dyDescent="0.15">
      <c r="D3139" s="141"/>
    </row>
    <row r="3140" spans="4:4" x14ac:dyDescent="0.15">
      <c r="D3140" s="141"/>
    </row>
    <row r="3141" spans="4:4" x14ac:dyDescent="0.15">
      <c r="D3141" s="141"/>
    </row>
    <row r="3142" spans="4:4" x14ac:dyDescent="0.15">
      <c r="D3142" s="141"/>
    </row>
    <row r="3143" spans="4:4" x14ac:dyDescent="0.15">
      <c r="D3143" s="141"/>
    </row>
    <row r="3144" spans="4:4" x14ac:dyDescent="0.15">
      <c r="D3144" s="141"/>
    </row>
    <row r="3145" spans="4:4" x14ac:dyDescent="0.15">
      <c r="D3145" s="141"/>
    </row>
    <row r="3146" spans="4:4" x14ac:dyDescent="0.15">
      <c r="D3146" s="141"/>
    </row>
    <row r="3147" spans="4:4" x14ac:dyDescent="0.15">
      <c r="D3147" s="141"/>
    </row>
    <row r="3148" spans="4:4" x14ac:dyDescent="0.15">
      <c r="D3148" s="141"/>
    </row>
    <row r="3149" spans="4:4" x14ac:dyDescent="0.15">
      <c r="D3149" s="141"/>
    </row>
    <row r="3150" spans="4:4" x14ac:dyDescent="0.15">
      <c r="D3150" s="141"/>
    </row>
    <row r="3151" spans="4:4" x14ac:dyDescent="0.15">
      <c r="D3151" s="141"/>
    </row>
    <row r="3152" spans="4:4" x14ac:dyDescent="0.15">
      <c r="D3152" s="141"/>
    </row>
    <row r="3153" spans="4:4" x14ac:dyDescent="0.15">
      <c r="D3153" s="141"/>
    </row>
    <row r="3154" spans="4:4" x14ac:dyDescent="0.15">
      <c r="D3154" s="141"/>
    </row>
    <row r="3155" spans="4:4" x14ac:dyDescent="0.15">
      <c r="D3155" s="141"/>
    </row>
    <row r="3156" spans="4:4" x14ac:dyDescent="0.15">
      <c r="D3156" s="141"/>
    </row>
    <row r="3157" spans="4:4" x14ac:dyDescent="0.15">
      <c r="D3157" s="141"/>
    </row>
    <row r="3158" spans="4:4" x14ac:dyDescent="0.15">
      <c r="D3158" s="141"/>
    </row>
    <row r="3159" spans="4:4" x14ac:dyDescent="0.15">
      <c r="D3159" s="141"/>
    </row>
    <row r="3160" spans="4:4" x14ac:dyDescent="0.15">
      <c r="D3160" s="141"/>
    </row>
    <row r="3161" spans="4:4" x14ac:dyDescent="0.15">
      <c r="D3161" s="141"/>
    </row>
    <row r="3162" spans="4:4" x14ac:dyDescent="0.15">
      <c r="D3162" s="141"/>
    </row>
    <row r="3163" spans="4:4" x14ac:dyDescent="0.15">
      <c r="D3163" s="141"/>
    </row>
    <row r="3164" spans="4:4" x14ac:dyDescent="0.15">
      <c r="D3164" s="141"/>
    </row>
    <row r="3165" spans="4:4" x14ac:dyDescent="0.15">
      <c r="D3165" s="141"/>
    </row>
    <row r="3166" spans="4:4" x14ac:dyDescent="0.15">
      <c r="D3166" s="141"/>
    </row>
    <row r="3167" spans="4:4" x14ac:dyDescent="0.15">
      <c r="D3167" s="141"/>
    </row>
    <row r="3168" spans="4:4" x14ac:dyDescent="0.15">
      <c r="D3168" s="141"/>
    </row>
    <row r="3169" spans="4:4" x14ac:dyDescent="0.15">
      <c r="D3169" s="141"/>
    </row>
    <row r="3170" spans="4:4" x14ac:dyDescent="0.15">
      <c r="D3170" s="141"/>
    </row>
    <row r="3171" spans="4:4" x14ac:dyDescent="0.15">
      <c r="D3171" s="141"/>
    </row>
    <row r="3172" spans="4:4" x14ac:dyDescent="0.15">
      <c r="D3172" s="141"/>
    </row>
    <row r="3173" spans="4:4" x14ac:dyDescent="0.15">
      <c r="D3173" s="141"/>
    </row>
    <row r="3174" spans="4:4" x14ac:dyDescent="0.15">
      <c r="D3174" s="141"/>
    </row>
    <row r="3175" spans="4:4" x14ac:dyDescent="0.15">
      <c r="D3175" s="141"/>
    </row>
    <row r="3176" spans="4:4" x14ac:dyDescent="0.15">
      <c r="D3176" s="141"/>
    </row>
    <row r="3177" spans="4:4" x14ac:dyDescent="0.15">
      <c r="D3177" s="141"/>
    </row>
    <row r="3178" spans="4:4" x14ac:dyDescent="0.15">
      <c r="D3178" s="141"/>
    </row>
    <row r="3179" spans="4:4" x14ac:dyDescent="0.15">
      <c r="D3179" s="141"/>
    </row>
    <row r="3180" spans="4:4" x14ac:dyDescent="0.15">
      <c r="D3180" s="141"/>
    </row>
    <row r="3181" spans="4:4" x14ac:dyDescent="0.15">
      <c r="D3181" s="141"/>
    </row>
    <row r="3182" spans="4:4" x14ac:dyDescent="0.15">
      <c r="D3182" s="141"/>
    </row>
    <row r="3183" spans="4:4" x14ac:dyDescent="0.15">
      <c r="D3183" s="141"/>
    </row>
    <row r="3184" spans="4:4" x14ac:dyDescent="0.15">
      <c r="D3184" s="141"/>
    </row>
    <row r="3185" spans="4:4" x14ac:dyDescent="0.15">
      <c r="D3185" s="141"/>
    </row>
    <row r="3186" spans="4:4" x14ac:dyDescent="0.15">
      <c r="D3186" s="141"/>
    </row>
    <row r="3187" spans="4:4" x14ac:dyDescent="0.15">
      <c r="D3187" s="141"/>
    </row>
    <row r="3188" spans="4:4" x14ac:dyDescent="0.15">
      <c r="D3188" s="141"/>
    </row>
    <row r="3189" spans="4:4" x14ac:dyDescent="0.15">
      <c r="D3189" s="141"/>
    </row>
    <row r="3190" spans="4:4" x14ac:dyDescent="0.15">
      <c r="D3190" s="141"/>
    </row>
    <row r="3191" spans="4:4" x14ac:dyDescent="0.15">
      <c r="D3191" s="141"/>
    </row>
    <row r="3192" spans="4:4" x14ac:dyDescent="0.15">
      <c r="D3192" s="141"/>
    </row>
    <row r="3193" spans="4:4" x14ac:dyDescent="0.15">
      <c r="D3193" s="141"/>
    </row>
    <row r="3194" spans="4:4" x14ac:dyDescent="0.15">
      <c r="D3194" s="141"/>
    </row>
    <row r="3195" spans="4:4" x14ac:dyDescent="0.15">
      <c r="D3195" s="141"/>
    </row>
    <row r="3196" spans="4:4" x14ac:dyDescent="0.15">
      <c r="D3196" s="141"/>
    </row>
    <row r="3197" spans="4:4" x14ac:dyDescent="0.15">
      <c r="D3197" s="141"/>
    </row>
    <row r="3198" spans="4:4" x14ac:dyDescent="0.15">
      <c r="D3198" s="141"/>
    </row>
    <row r="3199" spans="4:4" x14ac:dyDescent="0.15">
      <c r="D3199" s="141"/>
    </row>
    <row r="3200" spans="4:4" x14ac:dyDescent="0.15">
      <c r="D3200" s="141"/>
    </row>
    <row r="3201" spans="4:4" x14ac:dyDescent="0.15">
      <c r="D3201" s="141"/>
    </row>
    <row r="3202" spans="4:4" x14ac:dyDescent="0.15">
      <c r="D3202" s="141"/>
    </row>
    <row r="3203" spans="4:4" x14ac:dyDescent="0.15">
      <c r="D3203" s="141"/>
    </row>
    <row r="3204" spans="4:4" x14ac:dyDescent="0.15">
      <c r="D3204" s="141"/>
    </row>
    <row r="3205" spans="4:4" x14ac:dyDescent="0.15">
      <c r="D3205" s="141"/>
    </row>
    <row r="3206" spans="4:4" x14ac:dyDescent="0.15">
      <c r="D3206" s="141"/>
    </row>
    <row r="3207" spans="4:4" x14ac:dyDescent="0.15">
      <c r="D3207" s="141"/>
    </row>
    <row r="3208" spans="4:4" x14ac:dyDescent="0.15">
      <c r="D3208" s="141"/>
    </row>
    <row r="3209" spans="4:4" x14ac:dyDescent="0.15">
      <c r="D3209" s="141"/>
    </row>
    <row r="3210" spans="4:4" x14ac:dyDescent="0.15">
      <c r="D3210" s="141"/>
    </row>
    <row r="3211" spans="4:4" x14ac:dyDescent="0.15">
      <c r="D3211" s="141"/>
    </row>
    <row r="3212" spans="4:4" x14ac:dyDescent="0.15">
      <c r="D3212" s="141"/>
    </row>
    <row r="3213" spans="4:4" x14ac:dyDescent="0.15">
      <c r="D3213" s="141"/>
    </row>
    <row r="3214" spans="4:4" x14ac:dyDescent="0.15">
      <c r="D3214" s="141"/>
    </row>
    <row r="3215" spans="4:4" x14ac:dyDescent="0.15">
      <c r="D3215" s="141"/>
    </row>
    <row r="3216" spans="4:4" x14ac:dyDescent="0.15">
      <c r="D3216" s="141"/>
    </row>
    <row r="3217" spans="4:4" x14ac:dyDescent="0.15">
      <c r="D3217" s="141"/>
    </row>
    <row r="3218" spans="4:4" x14ac:dyDescent="0.15">
      <c r="D3218" s="141"/>
    </row>
    <row r="3219" spans="4:4" x14ac:dyDescent="0.15">
      <c r="D3219" s="141"/>
    </row>
    <row r="3220" spans="4:4" x14ac:dyDescent="0.15">
      <c r="D3220" s="141"/>
    </row>
    <row r="3221" spans="4:4" x14ac:dyDescent="0.15">
      <c r="D3221" s="141"/>
    </row>
    <row r="3222" spans="4:4" x14ac:dyDescent="0.15">
      <c r="D3222" s="141"/>
    </row>
    <row r="3223" spans="4:4" x14ac:dyDescent="0.15">
      <c r="D3223" s="141"/>
    </row>
    <row r="3224" spans="4:4" x14ac:dyDescent="0.15">
      <c r="D3224" s="141"/>
    </row>
    <row r="3225" spans="4:4" x14ac:dyDescent="0.15">
      <c r="D3225" s="141"/>
    </row>
    <row r="3226" spans="4:4" x14ac:dyDescent="0.15">
      <c r="D3226" s="141"/>
    </row>
    <row r="3227" spans="4:4" x14ac:dyDescent="0.15">
      <c r="D3227" s="141"/>
    </row>
    <row r="3228" spans="4:4" x14ac:dyDescent="0.15">
      <c r="D3228" s="141"/>
    </row>
    <row r="3229" spans="4:4" x14ac:dyDescent="0.15">
      <c r="D3229" s="141"/>
    </row>
    <row r="3230" spans="4:4" x14ac:dyDescent="0.15">
      <c r="D3230" s="141"/>
    </row>
    <row r="3231" spans="4:4" x14ac:dyDescent="0.15">
      <c r="D3231" s="141"/>
    </row>
    <row r="3232" spans="4:4" x14ac:dyDescent="0.15">
      <c r="D3232" s="141"/>
    </row>
    <row r="3233" spans="4:4" x14ac:dyDescent="0.15">
      <c r="D3233" s="141"/>
    </row>
    <row r="3234" spans="4:4" x14ac:dyDescent="0.15">
      <c r="D3234" s="141"/>
    </row>
    <row r="3235" spans="4:4" x14ac:dyDescent="0.15">
      <c r="D3235" s="141"/>
    </row>
    <row r="3236" spans="4:4" x14ac:dyDescent="0.15">
      <c r="D3236" s="141"/>
    </row>
    <row r="3237" spans="4:4" x14ac:dyDescent="0.15">
      <c r="D3237" s="141"/>
    </row>
    <row r="3238" spans="4:4" x14ac:dyDescent="0.15">
      <c r="D3238" s="141"/>
    </row>
    <row r="3239" spans="4:4" x14ac:dyDescent="0.15">
      <c r="D3239" s="141"/>
    </row>
    <row r="3240" spans="4:4" x14ac:dyDescent="0.15">
      <c r="D3240" s="141"/>
    </row>
    <row r="3241" spans="4:4" x14ac:dyDescent="0.15">
      <c r="D3241" s="141"/>
    </row>
    <row r="3242" spans="4:4" x14ac:dyDescent="0.15">
      <c r="D3242" s="141"/>
    </row>
    <row r="3243" spans="4:4" x14ac:dyDescent="0.15">
      <c r="D3243" s="141"/>
    </row>
    <row r="3244" spans="4:4" x14ac:dyDescent="0.15">
      <c r="D3244" s="141"/>
    </row>
    <row r="3245" spans="4:4" x14ac:dyDescent="0.15">
      <c r="D3245" s="141"/>
    </row>
    <row r="3246" spans="4:4" x14ac:dyDescent="0.15">
      <c r="D3246" s="141"/>
    </row>
    <row r="3247" spans="4:4" x14ac:dyDescent="0.15">
      <c r="D3247" s="141"/>
    </row>
    <row r="3248" spans="4:4" x14ac:dyDescent="0.15">
      <c r="D3248" s="141"/>
    </row>
    <row r="3249" spans="4:4" x14ac:dyDescent="0.15">
      <c r="D3249" s="141"/>
    </row>
    <row r="3250" spans="4:4" x14ac:dyDescent="0.15">
      <c r="D3250" s="141"/>
    </row>
    <row r="3251" spans="4:4" x14ac:dyDescent="0.15">
      <c r="D3251" s="141"/>
    </row>
    <row r="3252" spans="4:4" x14ac:dyDescent="0.15">
      <c r="D3252" s="141"/>
    </row>
    <row r="3253" spans="4:4" x14ac:dyDescent="0.15">
      <c r="D3253" s="141"/>
    </row>
    <row r="3254" spans="4:4" x14ac:dyDescent="0.15">
      <c r="D3254" s="141"/>
    </row>
    <row r="3255" spans="4:4" x14ac:dyDescent="0.15">
      <c r="D3255" s="141"/>
    </row>
    <row r="3256" spans="4:4" x14ac:dyDescent="0.15">
      <c r="D3256" s="141"/>
    </row>
    <row r="3257" spans="4:4" x14ac:dyDescent="0.15">
      <c r="D3257" s="141"/>
    </row>
    <row r="3258" spans="4:4" x14ac:dyDescent="0.15">
      <c r="D3258" s="141"/>
    </row>
    <row r="3259" spans="4:4" x14ac:dyDescent="0.15">
      <c r="D3259" s="141"/>
    </row>
    <row r="3260" spans="4:4" x14ac:dyDescent="0.15">
      <c r="D3260" s="141"/>
    </row>
    <row r="3261" spans="4:4" x14ac:dyDescent="0.15">
      <c r="D3261" s="141"/>
    </row>
    <row r="3262" spans="4:4" x14ac:dyDescent="0.15">
      <c r="D3262" s="141"/>
    </row>
    <row r="3263" spans="4:4" x14ac:dyDescent="0.15">
      <c r="D3263" s="141"/>
    </row>
    <row r="3264" spans="4:4" x14ac:dyDescent="0.15">
      <c r="D3264" s="141"/>
    </row>
    <row r="3265" spans="4:4" x14ac:dyDescent="0.15">
      <c r="D3265" s="141"/>
    </row>
    <row r="3266" spans="4:4" x14ac:dyDescent="0.15">
      <c r="D3266" s="141"/>
    </row>
    <row r="3267" spans="4:4" x14ac:dyDescent="0.15">
      <c r="D3267" s="141"/>
    </row>
    <row r="3268" spans="4:4" x14ac:dyDescent="0.15">
      <c r="D3268" s="141"/>
    </row>
    <row r="3269" spans="4:4" x14ac:dyDescent="0.15">
      <c r="D3269" s="141"/>
    </row>
    <row r="3270" spans="4:4" x14ac:dyDescent="0.15">
      <c r="D3270" s="141"/>
    </row>
    <row r="3271" spans="4:4" x14ac:dyDescent="0.15">
      <c r="D3271" s="141"/>
    </row>
    <row r="3272" spans="4:4" x14ac:dyDescent="0.15">
      <c r="D3272" s="141"/>
    </row>
    <row r="3273" spans="4:4" x14ac:dyDescent="0.15">
      <c r="D3273" s="141"/>
    </row>
    <row r="3274" spans="4:4" x14ac:dyDescent="0.15">
      <c r="D3274" s="141"/>
    </row>
    <row r="3275" spans="4:4" x14ac:dyDescent="0.15">
      <c r="D3275" s="141"/>
    </row>
    <row r="3276" spans="4:4" x14ac:dyDescent="0.15">
      <c r="D3276" s="141"/>
    </row>
    <row r="3277" spans="4:4" x14ac:dyDescent="0.15">
      <c r="D3277" s="141"/>
    </row>
    <row r="3278" spans="4:4" x14ac:dyDescent="0.15">
      <c r="D3278" s="141"/>
    </row>
    <row r="3279" spans="4:4" x14ac:dyDescent="0.15">
      <c r="D3279" s="141"/>
    </row>
    <row r="3280" spans="4:4" x14ac:dyDescent="0.15">
      <c r="D3280" s="141"/>
    </row>
    <row r="3281" spans="4:4" x14ac:dyDescent="0.15">
      <c r="D3281" s="141"/>
    </row>
    <row r="3282" spans="4:4" x14ac:dyDescent="0.15">
      <c r="D3282" s="141"/>
    </row>
    <row r="3283" spans="4:4" x14ac:dyDescent="0.15">
      <c r="D3283" s="141"/>
    </row>
    <row r="3284" spans="4:4" x14ac:dyDescent="0.15">
      <c r="D3284" s="141"/>
    </row>
    <row r="3285" spans="4:4" x14ac:dyDescent="0.15">
      <c r="D3285" s="141"/>
    </row>
    <row r="3286" spans="4:4" x14ac:dyDescent="0.15">
      <c r="D3286" s="141"/>
    </row>
    <row r="3287" spans="4:4" x14ac:dyDescent="0.15">
      <c r="D3287" s="141"/>
    </row>
    <row r="3288" spans="4:4" x14ac:dyDescent="0.15">
      <c r="D3288" s="141"/>
    </row>
    <row r="3289" spans="4:4" x14ac:dyDescent="0.15">
      <c r="D3289" s="141"/>
    </row>
    <row r="3290" spans="4:4" x14ac:dyDescent="0.15">
      <c r="D3290" s="141"/>
    </row>
    <row r="3291" spans="4:4" x14ac:dyDescent="0.15">
      <c r="D3291" s="141"/>
    </row>
    <row r="3292" spans="4:4" x14ac:dyDescent="0.15">
      <c r="D3292" s="141"/>
    </row>
    <row r="3293" spans="4:4" x14ac:dyDescent="0.15">
      <c r="D3293" s="141"/>
    </row>
    <row r="3294" spans="4:4" x14ac:dyDescent="0.15">
      <c r="D3294" s="141"/>
    </row>
    <row r="3295" spans="4:4" x14ac:dyDescent="0.15">
      <c r="D3295" s="141"/>
    </row>
    <row r="3296" spans="4:4" x14ac:dyDescent="0.15">
      <c r="D3296" s="141"/>
    </row>
    <row r="3297" spans="4:4" x14ac:dyDescent="0.15">
      <c r="D3297" s="141"/>
    </row>
    <row r="3298" spans="4:4" x14ac:dyDescent="0.15">
      <c r="D3298" s="141"/>
    </row>
    <row r="3299" spans="4:4" x14ac:dyDescent="0.15">
      <c r="D3299" s="141"/>
    </row>
    <row r="3300" spans="4:4" x14ac:dyDescent="0.15">
      <c r="D3300" s="141"/>
    </row>
    <row r="3301" spans="4:4" x14ac:dyDescent="0.15">
      <c r="D3301" s="141"/>
    </row>
    <row r="3302" spans="4:4" x14ac:dyDescent="0.15">
      <c r="D3302" s="141"/>
    </row>
    <row r="3303" spans="4:4" x14ac:dyDescent="0.15">
      <c r="D3303" s="141"/>
    </row>
    <row r="3304" spans="4:4" x14ac:dyDescent="0.15">
      <c r="D3304" s="141"/>
    </row>
    <row r="3305" spans="4:4" x14ac:dyDescent="0.15">
      <c r="D3305" s="141"/>
    </row>
    <row r="3306" spans="4:4" x14ac:dyDescent="0.15">
      <c r="D3306" s="141"/>
    </row>
    <row r="3307" spans="4:4" x14ac:dyDescent="0.15">
      <c r="D3307" s="141"/>
    </row>
    <row r="3308" spans="4:4" x14ac:dyDescent="0.15">
      <c r="D3308" s="141"/>
    </row>
    <row r="3309" spans="4:4" x14ac:dyDescent="0.15">
      <c r="D3309" s="141"/>
    </row>
    <row r="3310" spans="4:4" x14ac:dyDescent="0.15">
      <c r="D3310" s="141"/>
    </row>
    <row r="3311" spans="4:4" x14ac:dyDescent="0.15">
      <c r="D3311" s="141"/>
    </row>
    <row r="3312" spans="4:4" x14ac:dyDescent="0.15">
      <c r="D3312" s="141"/>
    </row>
    <row r="3313" spans="4:4" x14ac:dyDescent="0.15">
      <c r="D3313" s="141"/>
    </row>
    <row r="3314" spans="4:4" x14ac:dyDescent="0.15">
      <c r="D3314" s="141"/>
    </row>
    <row r="3315" spans="4:4" x14ac:dyDescent="0.15">
      <c r="D3315" s="141"/>
    </row>
    <row r="3316" spans="4:4" x14ac:dyDescent="0.15">
      <c r="D3316" s="141"/>
    </row>
    <row r="3317" spans="4:4" x14ac:dyDescent="0.15">
      <c r="D3317" s="141"/>
    </row>
    <row r="3318" spans="4:4" x14ac:dyDescent="0.15">
      <c r="D3318" s="141"/>
    </row>
    <row r="3319" spans="4:4" x14ac:dyDescent="0.15">
      <c r="D3319" s="141"/>
    </row>
    <row r="3320" spans="4:4" x14ac:dyDescent="0.15">
      <c r="D3320" s="141"/>
    </row>
    <row r="3321" spans="4:4" x14ac:dyDescent="0.15">
      <c r="D3321" s="141"/>
    </row>
    <row r="3322" spans="4:4" x14ac:dyDescent="0.15">
      <c r="D3322" s="141"/>
    </row>
    <row r="3323" spans="4:4" x14ac:dyDescent="0.15">
      <c r="D3323" s="141"/>
    </row>
    <row r="3324" spans="4:4" x14ac:dyDescent="0.15">
      <c r="D3324" s="141"/>
    </row>
    <row r="3325" spans="4:4" x14ac:dyDescent="0.15">
      <c r="D3325" s="141"/>
    </row>
    <row r="3326" spans="4:4" x14ac:dyDescent="0.15">
      <c r="D3326" s="141"/>
    </row>
    <row r="3327" spans="4:4" x14ac:dyDescent="0.15">
      <c r="D3327" s="141"/>
    </row>
    <row r="3328" spans="4:4" x14ac:dyDescent="0.15">
      <c r="D3328" s="141"/>
    </row>
    <row r="3329" spans="4:4" x14ac:dyDescent="0.15">
      <c r="D3329" s="141"/>
    </row>
    <row r="3330" spans="4:4" x14ac:dyDescent="0.15">
      <c r="D3330" s="141"/>
    </row>
    <row r="3331" spans="4:4" x14ac:dyDescent="0.15">
      <c r="D3331" s="141"/>
    </row>
    <row r="3332" spans="4:4" x14ac:dyDescent="0.15">
      <c r="D3332" s="141"/>
    </row>
    <row r="3333" spans="4:4" x14ac:dyDescent="0.15">
      <c r="D3333" s="141"/>
    </row>
    <row r="3334" spans="4:4" x14ac:dyDescent="0.15">
      <c r="D3334" s="141"/>
    </row>
    <row r="3335" spans="4:4" x14ac:dyDescent="0.15">
      <c r="D3335" s="141"/>
    </row>
    <row r="3336" spans="4:4" x14ac:dyDescent="0.15">
      <c r="D3336" s="141"/>
    </row>
    <row r="3337" spans="4:4" x14ac:dyDescent="0.15">
      <c r="D3337" s="141"/>
    </row>
    <row r="3338" spans="4:4" x14ac:dyDescent="0.15">
      <c r="D3338" s="141"/>
    </row>
    <row r="3339" spans="4:4" x14ac:dyDescent="0.15">
      <c r="D3339" s="141"/>
    </row>
    <row r="3340" spans="4:4" x14ac:dyDescent="0.15">
      <c r="D3340" s="141"/>
    </row>
    <row r="3341" spans="4:4" x14ac:dyDescent="0.15">
      <c r="D3341" s="141"/>
    </row>
    <row r="3342" spans="4:4" x14ac:dyDescent="0.15">
      <c r="D3342" s="141"/>
    </row>
    <row r="3343" spans="4:4" x14ac:dyDescent="0.15">
      <c r="D3343" s="141"/>
    </row>
    <row r="3344" spans="4:4" x14ac:dyDescent="0.15">
      <c r="D3344" s="141"/>
    </row>
    <row r="3345" spans="4:4" x14ac:dyDescent="0.15">
      <c r="D3345" s="141"/>
    </row>
    <row r="3346" spans="4:4" x14ac:dyDescent="0.15">
      <c r="D3346" s="141"/>
    </row>
    <row r="3347" spans="4:4" x14ac:dyDescent="0.15">
      <c r="D3347" s="141"/>
    </row>
    <row r="3348" spans="4:4" x14ac:dyDescent="0.15">
      <c r="D3348" s="141"/>
    </row>
    <row r="3349" spans="4:4" x14ac:dyDescent="0.15">
      <c r="D3349" s="141"/>
    </row>
    <row r="3350" spans="4:4" x14ac:dyDescent="0.15">
      <c r="D3350" s="141"/>
    </row>
    <row r="3351" spans="4:4" x14ac:dyDescent="0.15">
      <c r="D3351" s="141"/>
    </row>
    <row r="3352" spans="4:4" x14ac:dyDescent="0.15">
      <c r="D3352" s="141"/>
    </row>
    <row r="3353" spans="4:4" x14ac:dyDescent="0.15">
      <c r="D3353" s="141"/>
    </row>
    <row r="3354" spans="4:4" x14ac:dyDescent="0.15">
      <c r="D3354" s="141"/>
    </row>
    <row r="3355" spans="4:4" x14ac:dyDescent="0.15">
      <c r="D3355" s="141"/>
    </row>
    <row r="3356" spans="4:4" x14ac:dyDescent="0.15">
      <c r="D3356" s="141"/>
    </row>
    <row r="3357" spans="4:4" x14ac:dyDescent="0.15">
      <c r="D3357" s="141"/>
    </row>
    <row r="3358" spans="4:4" x14ac:dyDescent="0.15">
      <c r="D3358" s="141"/>
    </row>
    <row r="3359" spans="4:4" x14ac:dyDescent="0.15">
      <c r="D3359" s="141"/>
    </row>
    <row r="3360" spans="4:4" x14ac:dyDescent="0.15">
      <c r="D3360" s="141"/>
    </row>
    <row r="3361" spans="4:4" x14ac:dyDescent="0.15">
      <c r="D3361" s="141"/>
    </row>
    <row r="3362" spans="4:4" x14ac:dyDescent="0.15">
      <c r="D3362" s="141"/>
    </row>
    <row r="3363" spans="4:4" x14ac:dyDescent="0.15">
      <c r="D3363" s="141"/>
    </row>
    <row r="3364" spans="4:4" x14ac:dyDescent="0.15">
      <c r="D3364" s="141"/>
    </row>
    <row r="3365" spans="4:4" x14ac:dyDescent="0.15">
      <c r="D3365" s="141"/>
    </row>
    <row r="3366" spans="4:4" x14ac:dyDescent="0.15">
      <c r="D3366" s="141"/>
    </row>
    <row r="3367" spans="4:4" x14ac:dyDescent="0.15">
      <c r="D3367" s="141"/>
    </row>
    <row r="3368" spans="4:4" x14ac:dyDescent="0.15">
      <c r="D3368" s="141"/>
    </row>
    <row r="3369" spans="4:4" x14ac:dyDescent="0.15">
      <c r="D3369" s="141"/>
    </row>
    <row r="3370" spans="4:4" x14ac:dyDescent="0.15">
      <c r="D3370" s="141"/>
    </row>
    <row r="3371" spans="4:4" x14ac:dyDescent="0.15">
      <c r="D3371" s="141"/>
    </row>
    <row r="3372" spans="4:4" x14ac:dyDescent="0.15">
      <c r="D3372" s="141"/>
    </row>
    <row r="3373" spans="4:4" x14ac:dyDescent="0.15">
      <c r="D3373" s="141"/>
    </row>
    <row r="3374" spans="4:4" x14ac:dyDescent="0.15">
      <c r="D3374" s="141"/>
    </row>
    <row r="3375" spans="4:4" x14ac:dyDescent="0.15">
      <c r="D3375" s="141"/>
    </row>
    <row r="3376" spans="4:4" x14ac:dyDescent="0.15">
      <c r="D3376" s="141"/>
    </row>
    <row r="3377" spans="4:4" x14ac:dyDescent="0.15">
      <c r="D3377" s="141"/>
    </row>
    <row r="3378" spans="4:4" x14ac:dyDescent="0.15">
      <c r="D3378" s="141"/>
    </row>
    <row r="3379" spans="4:4" x14ac:dyDescent="0.15">
      <c r="D3379" s="141"/>
    </row>
    <row r="3380" spans="4:4" x14ac:dyDescent="0.15">
      <c r="D3380" s="141"/>
    </row>
    <row r="3381" spans="4:4" x14ac:dyDescent="0.15">
      <c r="D3381" s="141"/>
    </row>
    <row r="3382" spans="4:4" x14ac:dyDescent="0.15">
      <c r="D3382" s="141"/>
    </row>
    <row r="3383" spans="4:4" x14ac:dyDescent="0.15">
      <c r="D3383" s="141"/>
    </row>
    <row r="3384" spans="4:4" x14ac:dyDescent="0.15">
      <c r="D3384" s="141"/>
    </row>
    <row r="3385" spans="4:4" x14ac:dyDescent="0.15">
      <c r="D3385" s="141"/>
    </row>
    <row r="3386" spans="4:4" x14ac:dyDescent="0.15">
      <c r="D3386" s="141"/>
    </row>
    <row r="3387" spans="4:4" x14ac:dyDescent="0.15">
      <c r="D3387" s="141"/>
    </row>
    <row r="3388" spans="4:4" x14ac:dyDescent="0.15">
      <c r="D3388" s="141"/>
    </row>
    <row r="3389" spans="4:4" x14ac:dyDescent="0.15">
      <c r="D3389" s="141"/>
    </row>
    <row r="3390" spans="4:4" x14ac:dyDescent="0.15">
      <c r="D3390" s="141"/>
    </row>
    <row r="3391" spans="4:4" x14ac:dyDescent="0.15">
      <c r="D3391" s="141"/>
    </row>
    <row r="3392" spans="4:4" x14ac:dyDescent="0.15">
      <c r="D3392" s="141"/>
    </row>
    <row r="3393" spans="4:4" x14ac:dyDescent="0.15">
      <c r="D3393" s="141"/>
    </row>
    <row r="3394" spans="4:4" x14ac:dyDescent="0.15">
      <c r="D3394" s="141"/>
    </row>
    <row r="3395" spans="4:4" x14ac:dyDescent="0.15">
      <c r="D3395" s="141"/>
    </row>
    <row r="3396" spans="4:4" x14ac:dyDescent="0.15">
      <c r="D3396" s="141"/>
    </row>
    <row r="3397" spans="4:4" x14ac:dyDescent="0.15">
      <c r="D3397" s="141"/>
    </row>
    <row r="3398" spans="4:4" x14ac:dyDescent="0.15">
      <c r="D3398" s="141"/>
    </row>
    <row r="3399" spans="4:4" x14ac:dyDescent="0.15">
      <c r="D3399" s="141"/>
    </row>
    <row r="3400" spans="4:4" x14ac:dyDescent="0.15">
      <c r="D3400" s="141"/>
    </row>
    <row r="3401" spans="4:4" x14ac:dyDescent="0.15">
      <c r="D3401" s="141"/>
    </row>
    <row r="3402" spans="4:4" x14ac:dyDescent="0.15">
      <c r="D3402" s="141"/>
    </row>
    <row r="3403" spans="4:4" x14ac:dyDescent="0.15">
      <c r="D3403" s="141"/>
    </row>
    <row r="3404" spans="4:4" x14ac:dyDescent="0.15">
      <c r="D3404" s="141"/>
    </row>
    <row r="3405" spans="4:4" x14ac:dyDescent="0.15">
      <c r="D3405" s="141"/>
    </row>
    <row r="3406" spans="4:4" x14ac:dyDescent="0.15">
      <c r="D3406" s="141"/>
    </row>
    <row r="3407" spans="4:4" x14ac:dyDescent="0.15">
      <c r="D3407" s="141"/>
    </row>
    <row r="3408" spans="4:4" x14ac:dyDescent="0.15">
      <c r="D3408" s="141"/>
    </row>
    <row r="3409" spans="4:4" x14ac:dyDescent="0.15">
      <c r="D3409" s="141"/>
    </row>
    <row r="3410" spans="4:4" x14ac:dyDescent="0.15">
      <c r="D3410" s="141"/>
    </row>
    <row r="3411" spans="4:4" x14ac:dyDescent="0.15">
      <c r="D3411" s="141"/>
    </row>
    <row r="3412" spans="4:4" x14ac:dyDescent="0.15">
      <c r="D3412" s="141"/>
    </row>
    <row r="3413" spans="4:4" x14ac:dyDescent="0.15">
      <c r="D3413" s="141"/>
    </row>
    <row r="3414" spans="4:4" x14ac:dyDescent="0.15">
      <c r="D3414" s="141"/>
    </row>
    <row r="3415" spans="4:4" x14ac:dyDescent="0.15">
      <c r="D3415" s="141"/>
    </row>
    <row r="3416" spans="4:4" x14ac:dyDescent="0.15">
      <c r="D3416" s="141"/>
    </row>
    <row r="3417" spans="4:4" x14ac:dyDescent="0.15">
      <c r="D3417" s="141"/>
    </row>
    <row r="3418" spans="4:4" x14ac:dyDescent="0.15">
      <c r="D3418" s="141"/>
    </row>
    <row r="3419" spans="4:4" x14ac:dyDescent="0.15">
      <c r="D3419" s="141"/>
    </row>
    <row r="3420" spans="4:4" x14ac:dyDescent="0.15">
      <c r="D3420" s="141"/>
    </row>
    <row r="3421" spans="4:4" x14ac:dyDescent="0.15">
      <c r="D3421" s="141"/>
    </row>
    <row r="3422" spans="4:4" x14ac:dyDescent="0.15">
      <c r="D3422" s="141"/>
    </row>
    <row r="3423" spans="4:4" x14ac:dyDescent="0.15">
      <c r="D3423" s="141"/>
    </row>
    <row r="3424" spans="4:4" x14ac:dyDescent="0.15">
      <c r="D3424" s="141"/>
    </row>
    <row r="3425" spans="4:4" x14ac:dyDescent="0.15">
      <c r="D3425" s="141"/>
    </row>
    <row r="3426" spans="4:4" x14ac:dyDescent="0.15">
      <c r="D3426" s="141"/>
    </row>
    <row r="3427" spans="4:4" x14ac:dyDescent="0.15">
      <c r="D3427" s="141"/>
    </row>
    <row r="3428" spans="4:4" x14ac:dyDescent="0.15">
      <c r="D3428" s="141"/>
    </row>
    <row r="3429" spans="4:4" x14ac:dyDescent="0.15">
      <c r="D3429" s="141"/>
    </row>
    <row r="3430" spans="4:4" x14ac:dyDescent="0.15">
      <c r="D3430" s="141"/>
    </row>
    <row r="3431" spans="4:4" x14ac:dyDescent="0.15">
      <c r="D3431" s="141"/>
    </row>
    <row r="3432" spans="4:4" x14ac:dyDescent="0.15">
      <c r="D3432" s="141"/>
    </row>
    <row r="3433" spans="4:4" x14ac:dyDescent="0.15">
      <c r="D3433" s="141"/>
    </row>
    <row r="3434" spans="4:4" x14ac:dyDescent="0.15">
      <c r="D3434" s="141"/>
    </row>
    <row r="3435" spans="4:4" x14ac:dyDescent="0.15">
      <c r="D3435" s="141"/>
    </row>
    <row r="3436" spans="4:4" x14ac:dyDescent="0.15">
      <c r="D3436" s="141"/>
    </row>
    <row r="3437" spans="4:4" x14ac:dyDescent="0.15">
      <c r="D3437" s="141"/>
    </row>
    <row r="3438" spans="4:4" x14ac:dyDescent="0.15">
      <c r="D3438" s="141"/>
    </row>
    <row r="3439" spans="4:4" x14ac:dyDescent="0.15">
      <c r="D3439" s="141"/>
    </row>
    <row r="3440" spans="4:4" x14ac:dyDescent="0.15">
      <c r="D3440" s="141"/>
    </row>
    <row r="3441" spans="4:4" x14ac:dyDescent="0.15">
      <c r="D3441" s="141"/>
    </row>
    <row r="3442" spans="4:4" x14ac:dyDescent="0.15">
      <c r="D3442" s="141"/>
    </row>
    <row r="3443" spans="4:4" x14ac:dyDescent="0.15">
      <c r="D3443" s="141"/>
    </row>
    <row r="3444" spans="4:4" x14ac:dyDescent="0.15">
      <c r="D3444" s="141"/>
    </row>
    <row r="3445" spans="4:4" x14ac:dyDescent="0.15">
      <c r="D3445" s="141"/>
    </row>
    <row r="3446" spans="4:4" x14ac:dyDescent="0.15">
      <c r="D3446" s="141"/>
    </row>
    <row r="3447" spans="4:4" x14ac:dyDescent="0.15">
      <c r="D3447" s="141"/>
    </row>
    <row r="3448" spans="4:4" x14ac:dyDescent="0.15">
      <c r="D3448" s="141"/>
    </row>
    <row r="3449" spans="4:4" x14ac:dyDescent="0.15">
      <c r="D3449" s="141"/>
    </row>
    <row r="3450" spans="4:4" x14ac:dyDescent="0.15">
      <c r="D3450" s="141"/>
    </row>
    <row r="3451" spans="4:4" x14ac:dyDescent="0.15">
      <c r="D3451" s="141"/>
    </row>
    <row r="3452" spans="4:4" x14ac:dyDescent="0.15">
      <c r="D3452" s="141"/>
    </row>
    <row r="3453" spans="4:4" x14ac:dyDescent="0.15">
      <c r="D3453" s="141"/>
    </row>
    <row r="3454" spans="4:4" x14ac:dyDescent="0.15">
      <c r="D3454" s="141"/>
    </row>
    <row r="3455" spans="4:4" x14ac:dyDescent="0.15">
      <c r="D3455" s="141"/>
    </row>
    <row r="3456" spans="4:4" x14ac:dyDescent="0.15">
      <c r="D3456" s="141"/>
    </row>
    <row r="3457" spans="4:4" x14ac:dyDescent="0.15">
      <c r="D3457" s="141"/>
    </row>
    <row r="3458" spans="4:4" x14ac:dyDescent="0.15">
      <c r="D3458" s="141"/>
    </row>
    <row r="3459" spans="4:4" x14ac:dyDescent="0.15">
      <c r="D3459" s="141"/>
    </row>
    <row r="3460" spans="4:4" x14ac:dyDescent="0.15">
      <c r="D3460" s="141"/>
    </row>
    <row r="3461" spans="4:4" x14ac:dyDescent="0.15">
      <c r="D3461" s="141"/>
    </row>
    <row r="3462" spans="4:4" x14ac:dyDescent="0.15">
      <c r="D3462" s="141"/>
    </row>
    <row r="3463" spans="4:4" x14ac:dyDescent="0.15">
      <c r="D3463" s="141"/>
    </row>
    <row r="3464" spans="4:4" x14ac:dyDescent="0.15">
      <c r="D3464" s="141"/>
    </row>
    <row r="3465" spans="4:4" x14ac:dyDescent="0.15">
      <c r="D3465" s="141"/>
    </row>
    <row r="3466" spans="4:4" x14ac:dyDescent="0.15">
      <c r="D3466" s="141"/>
    </row>
    <row r="3467" spans="4:4" x14ac:dyDescent="0.15">
      <c r="D3467" s="141"/>
    </row>
    <row r="3468" spans="4:4" x14ac:dyDescent="0.15">
      <c r="D3468" s="141"/>
    </row>
    <row r="3469" spans="4:4" x14ac:dyDescent="0.15">
      <c r="D3469" s="141"/>
    </row>
    <row r="3470" spans="4:4" x14ac:dyDescent="0.15">
      <c r="D3470" s="141"/>
    </row>
    <row r="3471" spans="4:4" x14ac:dyDescent="0.15">
      <c r="D3471" s="141"/>
    </row>
    <row r="3472" spans="4:4" x14ac:dyDescent="0.15">
      <c r="D3472" s="141"/>
    </row>
    <row r="3473" spans="4:4" x14ac:dyDescent="0.15">
      <c r="D3473" s="141"/>
    </row>
    <row r="3474" spans="4:4" x14ac:dyDescent="0.15">
      <c r="D3474" s="141"/>
    </row>
    <row r="3475" spans="4:4" x14ac:dyDescent="0.15">
      <c r="D3475" s="141"/>
    </row>
    <row r="3476" spans="4:4" x14ac:dyDescent="0.15">
      <c r="D3476" s="141"/>
    </row>
    <row r="3477" spans="4:4" x14ac:dyDescent="0.15">
      <c r="D3477" s="141"/>
    </row>
    <row r="3478" spans="4:4" x14ac:dyDescent="0.15">
      <c r="D3478" s="141"/>
    </row>
    <row r="3479" spans="4:4" x14ac:dyDescent="0.15">
      <c r="D3479" s="141"/>
    </row>
    <row r="3480" spans="4:4" x14ac:dyDescent="0.15">
      <c r="D3480" s="141"/>
    </row>
    <row r="3481" spans="4:4" x14ac:dyDescent="0.15">
      <c r="D3481" s="141"/>
    </row>
    <row r="3482" spans="4:4" x14ac:dyDescent="0.15">
      <c r="D3482" s="141"/>
    </row>
    <row r="3483" spans="4:4" x14ac:dyDescent="0.15">
      <c r="D3483" s="141"/>
    </row>
    <row r="3484" spans="4:4" x14ac:dyDescent="0.15">
      <c r="D3484" s="141"/>
    </row>
    <row r="3485" spans="4:4" x14ac:dyDescent="0.15">
      <c r="D3485" s="141"/>
    </row>
    <row r="3486" spans="4:4" x14ac:dyDescent="0.15">
      <c r="D3486" s="141"/>
    </row>
    <row r="3487" spans="4:4" x14ac:dyDescent="0.15">
      <c r="D3487" s="141"/>
    </row>
    <row r="3488" spans="4:4" x14ac:dyDescent="0.15">
      <c r="D3488" s="141"/>
    </row>
    <row r="3489" spans="4:4" x14ac:dyDescent="0.15">
      <c r="D3489" s="141"/>
    </row>
    <row r="3490" spans="4:4" x14ac:dyDescent="0.15">
      <c r="D3490" s="141"/>
    </row>
    <row r="3491" spans="4:4" x14ac:dyDescent="0.15">
      <c r="D3491" s="141"/>
    </row>
    <row r="3492" spans="4:4" x14ac:dyDescent="0.15">
      <c r="D3492" s="141"/>
    </row>
    <row r="3493" spans="4:4" x14ac:dyDescent="0.15">
      <c r="D3493" s="141"/>
    </row>
    <row r="3494" spans="4:4" x14ac:dyDescent="0.15">
      <c r="D3494" s="141"/>
    </row>
    <row r="3495" spans="4:4" x14ac:dyDescent="0.15">
      <c r="D3495" s="141"/>
    </row>
    <row r="3496" spans="4:4" x14ac:dyDescent="0.15">
      <c r="D3496" s="141"/>
    </row>
    <row r="3497" spans="4:4" x14ac:dyDescent="0.15">
      <c r="D3497" s="141"/>
    </row>
    <row r="3498" spans="4:4" x14ac:dyDescent="0.15">
      <c r="D3498" s="141"/>
    </row>
    <row r="3499" spans="4:4" x14ac:dyDescent="0.15">
      <c r="D3499" s="141"/>
    </row>
    <row r="3500" spans="4:4" x14ac:dyDescent="0.15">
      <c r="D3500" s="141"/>
    </row>
    <row r="3501" spans="4:4" x14ac:dyDescent="0.15">
      <c r="D3501" s="141"/>
    </row>
    <row r="3502" spans="4:4" x14ac:dyDescent="0.15">
      <c r="D3502" s="141"/>
    </row>
    <row r="3503" spans="4:4" x14ac:dyDescent="0.15">
      <c r="D3503" s="141"/>
    </row>
    <row r="3504" spans="4:4" x14ac:dyDescent="0.15">
      <c r="D3504" s="141"/>
    </row>
    <row r="3505" spans="4:4" x14ac:dyDescent="0.15">
      <c r="D3505" s="141"/>
    </row>
    <row r="3506" spans="4:4" x14ac:dyDescent="0.15">
      <c r="D3506" s="141"/>
    </row>
    <row r="3507" spans="4:4" x14ac:dyDescent="0.15">
      <c r="D3507" s="141"/>
    </row>
    <row r="3508" spans="4:4" x14ac:dyDescent="0.15">
      <c r="D3508" s="141"/>
    </row>
    <row r="3509" spans="4:4" x14ac:dyDescent="0.15">
      <c r="D3509" s="141"/>
    </row>
    <row r="3510" spans="4:4" x14ac:dyDescent="0.15">
      <c r="D3510" s="141"/>
    </row>
    <row r="3511" spans="4:4" x14ac:dyDescent="0.15">
      <c r="D3511" s="141"/>
    </row>
    <row r="3512" spans="4:4" x14ac:dyDescent="0.15">
      <c r="D3512" s="141"/>
    </row>
    <row r="3513" spans="4:4" x14ac:dyDescent="0.15">
      <c r="D3513" s="141"/>
    </row>
    <row r="3514" spans="4:4" x14ac:dyDescent="0.15">
      <c r="D3514" s="141"/>
    </row>
    <row r="3515" spans="4:4" x14ac:dyDescent="0.15">
      <c r="D3515" s="141"/>
    </row>
    <row r="3516" spans="4:4" x14ac:dyDescent="0.15">
      <c r="D3516" s="141"/>
    </row>
    <row r="3517" spans="4:4" x14ac:dyDescent="0.15">
      <c r="D3517" s="141"/>
    </row>
    <row r="3518" spans="4:4" x14ac:dyDescent="0.15">
      <c r="D3518" s="141"/>
    </row>
    <row r="3519" spans="4:4" x14ac:dyDescent="0.15">
      <c r="D3519" s="141"/>
    </row>
    <row r="3520" spans="4:4" x14ac:dyDescent="0.15">
      <c r="D3520" s="141"/>
    </row>
    <row r="3521" spans="4:4" x14ac:dyDescent="0.15">
      <c r="D3521" s="141"/>
    </row>
    <row r="3522" spans="4:4" x14ac:dyDescent="0.15">
      <c r="D3522" s="141"/>
    </row>
    <row r="3523" spans="4:4" x14ac:dyDescent="0.15">
      <c r="D3523" s="141"/>
    </row>
    <row r="3524" spans="4:4" x14ac:dyDescent="0.15">
      <c r="D3524" s="141"/>
    </row>
    <row r="3525" spans="4:4" x14ac:dyDescent="0.15">
      <c r="D3525" s="141"/>
    </row>
    <row r="3526" spans="4:4" x14ac:dyDescent="0.15">
      <c r="D3526" s="141"/>
    </row>
    <row r="3527" spans="4:4" x14ac:dyDescent="0.15">
      <c r="D3527" s="141"/>
    </row>
    <row r="3528" spans="4:4" x14ac:dyDescent="0.15">
      <c r="D3528" s="141"/>
    </row>
    <row r="3529" spans="4:4" x14ac:dyDescent="0.15">
      <c r="D3529" s="141"/>
    </row>
    <row r="3530" spans="4:4" x14ac:dyDescent="0.15">
      <c r="D3530" s="141"/>
    </row>
    <row r="3531" spans="4:4" x14ac:dyDescent="0.15">
      <c r="D3531" s="141"/>
    </row>
    <row r="3532" spans="4:4" x14ac:dyDescent="0.15">
      <c r="D3532" s="141"/>
    </row>
    <row r="3533" spans="4:4" x14ac:dyDescent="0.15">
      <c r="D3533" s="141"/>
    </row>
    <row r="3534" spans="4:4" x14ac:dyDescent="0.15">
      <c r="D3534" s="141"/>
    </row>
    <row r="3535" spans="4:4" x14ac:dyDescent="0.15">
      <c r="D3535" s="141"/>
    </row>
    <row r="3536" spans="4:4" x14ac:dyDescent="0.15">
      <c r="D3536" s="141"/>
    </row>
    <row r="3537" spans="4:4" x14ac:dyDescent="0.15">
      <c r="D3537" s="141"/>
    </row>
    <row r="3538" spans="4:4" x14ac:dyDescent="0.15">
      <c r="D3538" s="141"/>
    </row>
    <row r="3539" spans="4:4" x14ac:dyDescent="0.15">
      <c r="D3539" s="141"/>
    </row>
    <row r="3540" spans="4:4" x14ac:dyDescent="0.15">
      <c r="D3540" s="141"/>
    </row>
    <row r="3541" spans="4:4" x14ac:dyDescent="0.15">
      <c r="D3541" s="141"/>
    </row>
    <row r="3542" spans="4:4" x14ac:dyDescent="0.15">
      <c r="D3542" s="141"/>
    </row>
    <row r="3543" spans="4:4" x14ac:dyDescent="0.15">
      <c r="D3543" s="141"/>
    </row>
    <row r="3544" spans="4:4" x14ac:dyDescent="0.15">
      <c r="D3544" s="141"/>
    </row>
    <row r="3545" spans="4:4" x14ac:dyDescent="0.15">
      <c r="D3545" s="141"/>
    </row>
    <row r="3546" spans="4:4" x14ac:dyDescent="0.15">
      <c r="D3546" s="141"/>
    </row>
    <row r="3547" spans="4:4" x14ac:dyDescent="0.15">
      <c r="D3547" s="141"/>
    </row>
    <row r="3548" spans="4:4" x14ac:dyDescent="0.15">
      <c r="D3548" s="141"/>
    </row>
    <row r="3549" spans="4:4" x14ac:dyDescent="0.15">
      <c r="D3549" s="141"/>
    </row>
    <row r="3550" spans="4:4" x14ac:dyDescent="0.15">
      <c r="D3550" s="141"/>
    </row>
    <row r="3551" spans="4:4" x14ac:dyDescent="0.15">
      <c r="D3551" s="141"/>
    </row>
    <row r="3552" spans="4:4" x14ac:dyDescent="0.15">
      <c r="D3552" s="141"/>
    </row>
    <row r="3553" spans="4:4" x14ac:dyDescent="0.15">
      <c r="D3553" s="141"/>
    </row>
    <row r="3554" spans="4:4" x14ac:dyDescent="0.15">
      <c r="D3554" s="141"/>
    </row>
    <row r="3555" spans="4:4" x14ac:dyDescent="0.15">
      <c r="D3555" s="141"/>
    </row>
    <row r="3556" spans="4:4" x14ac:dyDescent="0.15">
      <c r="D3556" s="141"/>
    </row>
    <row r="3557" spans="4:4" x14ac:dyDescent="0.15">
      <c r="D3557" s="141"/>
    </row>
    <row r="3558" spans="4:4" x14ac:dyDescent="0.15">
      <c r="D3558" s="141"/>
    </row>
    <row r="3559" spans="4:4" x14ac:dyDescent="0.15">
      <c r="D3559" s="141"/>
    </row>
    <row r="3560" spans="4:4" x14ac:dyDescent="0.15">
      <c r="D3560" s="141"/>
    </row>
    <row r="3561" spans="4:4" x14ac:dyDescent="0.15">
      <c r="D3561" s="141"/>
    </row>
    <row r="3562" spans="4:4" x14ac:dyDescent="0.15">
      <c r="D3562" s="141"/>
    </row>
    <row r="3563" spans="4:4" x14ac:dyDescent="0.15">
      <c r="D3563" s="141"/>
    </row>
    <row r="3564" spans="4:4" x14ac:dyDescent="0.15">
      <c r="D3564" s="141"/>
    </row>
    <row r="3565" spans="4:4" x14ac:dyDescent="0.15">
      <c r="D3565" s="141"/>
    </row>
    <row r="3566" spans="4:4" x14ac:dyDescent="0.15">
      <c r="D3566" s="141"/>
    </row>
    <row r="3567" spans="4:4" x14ac:dyDescent="0.15">
      <c r="D3567" s="141"/>
    </row>
    <row r="3568" spans="4:4" x14ac:dyDescent="0.15">
      <c r="D3568" s="141"/>
    </row>
    <row r="3569" spans="4:4" x14ac:dyDescent="0.15">
      <c r="D3569" s="141"/>
    </row>
    <row r="3570" spans="4:4" x14ac:dyDescent="0.15">
      <c r="D3570" s="141"/>
    </row>
    <row r="3571" spans="4:4" x14ac:dyDescent="0.15">
      <c r="D3571" s="141"/>
    </row>
    <row r="3572" spans="4:4" x14ac:dyDescent="0.15">
      <c r="D3572" s="141"/>
    </row>
    <row r="3573" spans="4:4" x14ac:dyDescent="0.15">
      <c r="D3573" s="141"/>
    </row>
    <row r="3574" spans="4:4" x14ac:dyDescent="0.15">
      <c r="D3574" s="141"/>
    </row>
    <row r="3575" spans="4:4" x14ac:dyDescent="0.15">
      <c r="D3575" s="141"/>
    </row>
    <row r="3576" spans="4:4" x14ac:dyDescent="0.15">
      <c r="D3576" s="141"/>
    </row>
    <row r="3577" spans="4:4" x14ac:dyDescent="0.15">
      <c r="D3577" s="141"/>
    </row>
    <row r="3578" spans="4:4" x14ac:dyDescent="0.15">
      <c r="D3578" s="141"/>
    </row>
    <row r="3579" spans="4:4" x14ac:dyDescent="0.15">
      <c r="D3579" s="141"/>
    </row>
    <row r="3580" spans="4:4" x14ac:dyDescent="0.15">
      <c r="D3580" s="141"/>
    </row>
    <row r="3581" spans="4:4" x14ac:dyDescent="0.15">
      <c r="D3581" s="141"/>
    </row>
    <row r="3582" spans="4:4" x14ac:dyDescent="0.15">
      <c r="D3582" s="141"/>
    </row>
    <row r="3583" spans="4:4" x14ac:dyDescent="0.15">
      <c r="D3583" s="141"/>
    </row>
    <row r="3584" spans="4:4" x14ac:dyDescent="0.15">
      <c r="D3584" s="141"/>
    </row>
    <row r="3585" spans="4:4" x14ac:dyDescent="0.15">
      <c r="D3585" s="141"/>
    </row>
    <row r="3586" spans="4:4" x14ac:dyDescent="0.15">
      <c r="D3586" s="141"/>
    </row>
    <row r="3587" spans="4:4" x14ac:dyDescent="0.15">
      <c r="D3587" s="141"/>
    </row>
    <row r="3588" spans="4:4" x14ac:dyDescent="0.15">
      <c r="D3588" s="141"/>
    </row>
    <row r="3589" spans="4:4" x14ac:dyDescent="0.15">
      <c r="D3589" s="141"/>
    </row>
    <row r="3590" spans="4:4" x14ac:dyDescent="0.15">
      <c r="D3590" s="141"/>
    </row>
    <row r="3591" spans="4:4" x14ac:dyDescent="0.15">
      <c r="D3591" s="141"/>
    </row>
    <row r="3592" spans="4:4" x14ac:dyDescent="0.15">
      <c r="D3592" s="141"/>
    </row>
    <row r="3593" spans="4:4" x14ac:dyDescent="0.15">
      <c r="D3593" s="141"/>
    </row>
    <row r="3594" spans="4:4" x14ac:dyDescent="0.15">
      <c r="D3594" s="141"/>
    </row>
    <row r="3595" spans="4:4" x14ac:dyDescent="0.15">
      <c r="D3595" s="141"/>
    </row>
    <row r="3596" spans="4:4" x14ac:dyDescent="0.15">
      <c r="D3596" s="141"/>
    </row>
    <row r="3597" spans="4:4" x14ac:dyDescent="0.15">
      <c r="D3597" s="141"/>
    </row>
    <row r="3598" spans="4:4" x14ac:dyDescent="0.15">
      <c r="D3598" s="141"/>
    </row>
    <row r="3599" spans="4:4" x14ac:dyDescent="0.15">
      <c r="D3599" s="141"/>
    </row>
    <row r="3600" spans="4:4" x14ac:dyDescent="0.15">
      <c r="D3600" s="141"/>
    </row>
    <row r="3601" spans="4:4" x14ac:dyDescent="0.15">
      <c r="D3601" s="141"/>
    </row>
    <row r="3602" spans="4:4" x14ac:dyDescent="0.15">
      <c r="D3602" s="141"/>
    </row>
    <row r="3603" spans="4:4" x14ac:dyDescent="0.15">
      <c r="D3603" s="141"/>
    </row>
    <row r="3604" spans="4:4" x14ac:dyDescent="0.15">
      <c r="D3604" s="141"/>
    </row>
    <row r="3605" spans="4:4" x14ac:dyDescent="0.15">
      <c r="D3605" s="141"/>
    </row>
    <row r="3606" spans="4:4" x14ac:dyDescent="0.15">
      <c r="D3606" s="141"/>
    </row>
    <row r="3607" spans="4:4" x14ac:dyDescent="0.15">
      <c r="D3607" s="141"/>
    </row>
    <row r="3608" spans="4:4" x14ac:dyDescent="0.15">
      <c r="D3608" s="141"/>
    </row>
    <row r="3609" spans="4:4" x14ac:dyDescent="0.15">
      <c r="D3609" s="141"/>
    </row>
    <row r="3610" spans="4:4" x14ac:dyDescent="0.15">
      <c r="D3610" s="141"/>
    </row>
    <row r="3611" spans="4:4" x14ac:dyDescent="0.15">
      <c r="D3611" s="141"/>
    </row>
    <row r="3612" spans="4:4" x14ac:dyDescent="0.15">
      <c r="D3612" s="141"/>
    </row>
    <row r="3613" spans="4:4" x14ac:dyDescent="0.15">
      <c r="D3613" s="141"/>
    </row>
    <row r="3614" spans="4:4" x14ac:dyDescent="0.15">
      <c r="D3614" s="141"/>
    </row>
    <row r="3615" spans="4:4" x14ac:dyDescent="0.15">
      <c r="D3615" s="141"/>
    </row>
    <row r="3616" spans="4:4" x14ac:dyDescent="0.15">
      <c r="D3616" s="141"/>
    </row>
    <row r="3617" spans="4:4" x14ac:dyDescent="0.15">
      <c r="D3617" s="141"/>
    </row>
    <row r="3618" spans="4:4" x14ac:dyDescent="0.15">
      <c r="D3618" s="141"/>
    </row>
    <row r="3619" spans="4:4" x14ac:dyDescent="0.15">
      <c r="D3619" s="141"/>
    </row>
    <row r="3620" spans="4:4" x14ac:dyDescent="0.15">
      <c r="D3620" s="141"/>
    </row>
    <row r="3621" spans="4:4" x14ac:dyDescent="0.15">
      <c r="D3621" s="141"/>
    </row>
    <row r="3622" spans="4:4" x14ac:dyDescent="0.15">
      <c r="D3622" s="141"/>
    </row>
    <row r="3623" spans="4:4" x14ac:dyDescent="0.15">
      <c r="D3623" s="141"/>
    </row>
    <row r="3624" spans="4:4" x14ac:dyDescent="0.15">
      <c r="D3624" s="141"/>
    </row>
    <row r="3625" spans="4:4" x14ac:dyDescent="0.15">
      <c r="D3625" s="141"/>
    </row>
    <row r="3626" spans="4:4" x14ac:dyDescent="0.15">
      <c r="D3626" s="141"/>
    </row>
    <row r="3627" spans="4:4" x14ac:dyDescent="0.15">
      <c r="D3627" s="141"/>
    </row>
    <row r="3628" spans="4:4" x14ac:dyDescent="0.15">
      <c r="D3628" s="141"/>
    </row>
    <row r="3629" spans="4:4" x14ac:dyDescent="0.15">
      <c r="D3629" s="141"/>
    </row>
    <row r="3630" spans="4:4" x14ac:dyDescent="0.15">
      <c r="D3630" s="141"/>
    </row>
    <row r="3631" spans="4:4" x14ac:dyDescent="0.15">
      <c r="D3631" s="141"/>
    </row>
    <row r="3632" spans="4:4" x14ac:dyDescent="0.15">
      <c r="D3632" s="141"/>
    </row>
    <row r="3633" spans="4:4" x14ac:dyDescent="0.15">
      <c r="D3633" s="141"/>
    </row>
    <row r="3634" spans="4:4" x14ac:dyDescent="0.15">
      <c r="D3634" s="141"/>
    </row>
    <row r="3635" spans="4:4" x14ac:dyDescent="0.15">
      <c r="D3635" s="141"/>
    </row>
    <row r="3636" spans="4:4" x14ac:dyDescent="0.15">
      <c r="D3636" s="141"/>
    </row>
    <row r="3637" spans="4:4" x14ac:dyDescent="0.15">
      <c r="D3637" s="141"/>
    </row>
    <row r="3638" spans="4:4" x14ac:dyDescent="0.15">
      <c r="D3638" s="141"/>
    </row>
    <row r="3639" spans="4:4" x14ac:dyDescent="0.15">
      <c r="D3639" s="141"/>
    </row>
    <row r="3640" spans="4:4" x14ac:dyDescent="0.15">
      <c r="D3640" s="141"/>
    </row>
    <row r="3641" spans="4:4" x14ac:dyDescent="0.15">
      <c r="D3641" s="141"/>
    </row>
    <row r="3642" spans="4:4" x14ac:dyDescent="0.15">
      <c r="D3642" s="141"/>
    </row>
    <row r="3643" spans="4:4" x14ac:dyDescent="0.15">
      <c r="D3643" s="141"/>
    </row>
    <row r="3644" spans="4:4" x14ac:dyDescent="0.15">
      <c r="D3644" s="141"/>
    </row>
    <row r="3645" spans="4:4" x14ac:dyDescent="0.15">
      <c r="D3645" s="141"/>
    </row>
    <row r="3646" spans="4:4" x14ac:dyDescent="0.15">
      <c r="D3646" s="141"/>
    </row>
    <row r="3647" spans="4:4" x14ac:dyDescent="0.15">
      <c r="D3647" s="141"/>
    </row>
    <row r="3648" spans="4:4" x14ac:dyDescent="0.15">
      <c r="D3648" s="141"/>
    </row>
    <row r="3649" spans="4:4" x14ac:dyDescent="0.15">
      <c r="D3649" s="141"/>
    </row>
    <row r="3650" spans="4:4" x14ac:dyDescent="0.15">
      <c r="D3650" s="141"/>
    </row>
    <row r="3651" spans="4:4" x14ac:dyDescent="0.15">
      <c r="D3651" s="141"/>
    </row>
    <row r="3652" spans="4:4" x14ac:dyDescent="0.15">
      <c r="D3652" s="141"/>
    </row>
    <row r="3653" spans="4:4" x14ac:dyDescent="0.15">
      <c r="D3653" s="141"/>
    </row>
    <row r="3654" spans="4:4" x14ac:dyDescent="0.15">
      <c r="D3654" s="141"/>
    </row>
    <row r="3655" spans="4:4" x14ac:dyDescent="0.15">
      <c r="D3655" s="141"/>
    </row>
    <row r="3656" spans="4:4" x14ac:dyDescent="0.15">
      <c r="D3656" s="141"/>
    </row>
    <row r="3657" spans="4:4" x14ac:dyDescent="0.15">
      <c r="D3657" s="141"/>
    </row>
    <row r="3658" spans="4:4" x14ac:dyDescent="0.15">
      <c r="D3658" s="141"/>
    </row>
    <row r="3659" spans="4:4" x14ac:dyDescent="0.15">
      <c r="D3659" s="141"/>
    </row>
    <row r="3660" spans="4:4" x14ac:dyDescent="0.15">
      <c r="D3660" s="141"/>
    </row>
    <row r="3661" spans="4:4" x14ac:dyDescent="0.15">
      <c r="D3661" s="141"/>
    </row>
    <row r="3662" spans="4:4" x14ac:dyDescent="0.15">
      <c r="D3662" s="141"/>
    </row>
    <row r="3663" spans="4:4" x14ac:dyDescent="0.15">
      <c r="D3663" s="141"/>
    </row>
    <row r="3664" spans="4:4" x14ac:dyDescent="0.15">
      <c r="D3664" s="141"/>
    </row>
    <row r="3665" spans="4:4" x14ac:dyDescent="0.15">
      <c r="D3665" s="141"/>
    </row>
    <row r="3666" spans="4:4" x14ac:dyDescent="0.15">
      <c r="D3666" s="141"/>
    </row>
    <row r="3667" spans="4:4" x14ac:dyDescent="0.15">
      <c r="D3667" s="141"/>
    </row>
    <row r="3668" spans="4:4" x14ac:dyDescent="0.15">
      <c r="D3668" s="141"/>
    </row>
    <row r="3669" spans="4:4" x14ac:dyDescent="0.15">
      <c r="D3669" s="141"/>
    </row>
    <row r="3670" spans="4:4" x14ac:dyDescent="0.15">
      <c r="D3670" s="141"/>
    </row>
    <row r="3671" spans="4:4" x14ac:dyDescent="0.15">
      <c r="D3671" s="141"/>
    </row>
    <row r="3672" spans="4:4" x14ac:dyDescent="0.15">
      <c r="D3672" s="141"/>
    </row>
    <row r="3673" spans="4:4" x14ac:dyDescent="0.15">
      <c r="D3673" s="141"/>
    </row>
    <row r="3674" spans="4:4" x14ac:dyDescent="0.15">
      <c r="D3674" s="141"/>
    </row>
    <row r="3675" spans="4:4" x14ac:dyDescent="0.15">
      <c r="D3675" s="141"/>
    </row>
    <row r="3676" spans="4:4" x14ac:dyDescent="0.15">
      <c r="D3676" s="141"/>
    </row>
    <row r="3677" spans="4:4" x14ac:dyDescent="0.15">
      <c r="D3677" s="141"/>
    </row>
    <row r="3678" spans="4:4" x14ac:dyDescent="0.15">
      <c r="D3678" s="141"/>
    </row>
    <row r="3679" spans="4:4" x14ac:dyDescent="0.15">
      <c r="D3679" s="141"/>
    </row>
    <row r="3680" spans="4:4" x14ac:dyDescent="0.15">
      <c r="D3680" s="141"/>
    </row>
    <row r="3681" spans="4:4" x14ac:dyDescent="0.15">
      <c r="D3681" s="141"/>
    </row>
    <row r="3682" spans="4:4" x14ac:dyDescent="0.15">
      <c r="D3682" s="141"/>
    </row>
    <row r="3683" spans="4:4" x14ac:dyDescent="0.15">
      <c r="D3683" s="141"/>
    </row>
    <row r="3684" spans="4:4" x14ac:dyDescent="0.15">
      <c r="D3684" s="141"/>
    </row>
    <row r="3685" spans="4:4" x14ac:dyDescent="0.15">
      <c r="D3685" s="141"/>
    </row>
    <row r="3686" spans="4:4" x14ac:dyDescent="0.15">
      <c r="D3686" s="141"/>
    </row>
    <row r="3687" spans="4:4" x14ac:dyDescent="0.15">
      <c r="D3687" s="141"/>
    </row>
    <row r="3688" spans="4:4" x14ac:dyDescent="0.15">
      <c r="D3688" s="141"/>
    </row>
    <row r="3689" spans="4:4" x14ac:dyDescent="0.15">
      <c r="D3689" s="141"/>
    </row>
    <row r="3690" spans="4:4" x14ac:dyDescent="0.15">
      <c r="D3690" s="141"/>
    </row>
    <row r="3691" spans="4:4" x14ac:dyDescent="0.15">
      <c r="D3691" s="141"/>
    </row>
    <row r="3692" spans="4:4" x14ac:dyDescent="0.15">
      <c r="D3692" s="141"/>
    </row>
    <row r="3693" spans="4:4" x14ac:dyDescent="0.15">
      <c r="D3693" s="141"/>
    </row>
    <row r="3694" spans="4:4" x14ac:dyDescent="0.15">
      <c r="D3694" s="141"/>
    </row>
    <row r="3695" spans="4:4" x14ac:dyDescent="0.15">
      <c r="D3695" s="141"/>
    </row>
    <row r="3696" spans="4:4" x14ac:dyDescent="0.15">
      <c r="D3696" s="141"/>
    </row>
    <row r="3697" spans="4:4" x14ac:dyDescent="0.15">
      <c r="D3697" s="141"/>
    </row>
    <row r="3698" spans="4:4" x14ac:dyDescent="0.15">
      <c r="D3698" s="141"/>
    </row>
    <row r="3699" spans="4:4" x14ac:dyDescent="0.15">
      <c r="D3699" s="141"/>
    </row>
    <row r="3700" spans="4:4" x14ac:dyDescent="0.15">
      <c r="D3700" s="141"/>
    </row>
    <row r="3701" spans="4:4" x14ac:dyDescent="0.15">
      <c r="D3701" s="141"/>
    </row>
    <row r="3702" spans="4:4" x14ac:dyDescent="0.15">
      <c r="D3702" s="141"/>
    </row>
    <row r="3703" spans="4:4" x14ac:dyDescent="0.15">
      <c r="D3703" s="141"/>
    </row>
    <row r="3704" spans="4:4" x14ac:dyDescent="0.15">
      <c r="D3704" s="141"/>
    </row>
    <row r="3705" spans="4:4" x14ac:dyDescent="0.15">
      <c r="D3705" s="141"/>
    </row>
    <row r="3706" spans="4:4" x14ac:dyDescent="0.15">
      <c r="D3706" s="141"/>
    </row>
    <row r="3707" spans="4:4" x14ac:dyDescent="0.15">
      <c r="D3707" s="141"/>
    </row>
    <row r="3708" spans="4:4" x14ac:dyDescent="0.15">
      <c r="D3708" s="141"/>
    </row>
    <row r="3709" spans="4:4" x14ac:dyDescent="0.15">
      <c r="D3709" s="141"/>
    </row>
    <row r="3710" spans="4:4" x14ac:dyDescent="0.15">
      <c r="D3710" s="141"/>
    </row>
    <row r="3711" spans="4:4" x14ac:dyDescent="0.15">
      <c r="D3711" s="141"/>
    </row>
    <row r="3712" spans="4:4" x14ac:dyDescent="0.15">
      <c r="D3712" s="141"/>
    </row>
    <row r="3713" spans="4:4" x14ac:dyDescent="0.15">
      <c r="D3713" s="141"/>
    </row>
    <row r="3714" spans="4:4" x14ac:dyDescent="0.15">
      <c r="D3714" s="141"/>
    </row>
    <row r="3715" spans="4:4" x14ac:dyDescent="0.15">
      <c r="D3715" s="141"/>
    </row>
    <row r="3716" spans="4:4" x14ac:dyDescent="0.15">
      <c r="D3716" s="141"/>
    </row>
    <row r="3717" spans="4:4" x14ac:dyDescent="0.15">
      <c r="D3717" s="141"/>
    </row>
    <row r="3718" spans="4:4" x14ac:dyDescent="0.15">
      <c r="D3718" s="141"/>
    </row>
    <row r="3719" spans="4:4" x14ac:dyDescent="0.15">
      <c r="D3719" s="141"/>
    </row>
    <row r="3720" spans="4:4" x14ac:dyDescent="0.15">
      <c r="D3720" s="141"/>
    </row>
    <row r="3721" spans="4:4" x14ac:dyDescent="0.15">
      <c r="D3721" s="141"/>
    </row>
    <row r="3722" spans="4:4" x14ac:dyDescent="0.15">
      <c r="D3722" s="141"/>
    </row>
    <row r="3723" spans="4:4" x14ac:dyDescent="0.15">
      <c r="D3723" s="141"/>
    </row>
    <row r="3724" spans="4:4" x14ac:dyDescent="0.15">
      <c r="D3724" s="141"/>
    </row>
    <row r="3725" spans="4:4" x14ac:dyDescent="0.15">
      <c r="D3725" s="141"/>
    </row>
    <row r="3726" spans="4:4" x14ac:dyDescent="0.15">
      <c r="D3726" s="141"/>
    </row>
    <row r="3727" spans="4:4" x14ac:dyDescent="0.15">
      <c r="D3727" s="141"/>
    </row>
    <row r="3728" spans="4:4" x14ac:dyDescent="0.15">
      <c r="D3728" s="141"/>
    </row>
    <row r="3729" spans="4:4" x14ac:dyDescent="0.15">
      <c r="D3729" s="141"/>
    </row>
    <row r="3730" spans="4:4" x14ac:dyDescent="0.15">
      <c r="D3730" s="141"/>
    </row>
    <row r="3731" spans="4:4" x14ac:dyDescent="0.15">
      <c r="D3731" s="141"/>
    </row>
    <row r="3732" spans="4:4" x14ac:dyDescent="0.15">
      <c r="D3732" s="141"/>
    </row>
    <row r="3733" spans="4:4" x14ac:dyDescent="0.15">
      <c r="D3733" s="141"/>
    </row>
    <row r="3734" spans="4:4" x14ac:dyDescent="0.15">
      <c r="D3734" s="141"/>
    </row>
    <row r="3735" spans="4:4" x14ac:dyDescent="0.15">
      <c r="D3735" s="141"/>
    </row>
    <row r="3736" spans="4:4" x14ac:dyDescent="0.15">
      <c r="D3736" s="141"/>
    </row>
    <row r="3737" spans="4:4" x14ac:dyDescent="0.15">
      <c r="D3737" s="141"/>
    </row>
    <row r="3738" spans="4:4" x14ac:dyDescent="0.15">
      <c r="D3738" s="141"/>
    </row>
    <row r="3739" spans="4:4" x14ac:dyDescent="0.15">
      <c r="D3739" s="141"/>
    </row>
    <row r="3740" spans="4:4" x14ac:dyDescent="0.15">
      <c r="D3740" s="141"/>
    </row>
    <row r="3741" spans="4:4" x14ac:dyDescent="0.15">
      <c r="D3741" s="141"/>
    </row>
    <row r="3742" spans="4:4" x14ac:dyDescent="0.15">
      <c r="D3742" s="141"/>
    </row>
    <row r="3743" spans="4:4" x14ac:dyDescent="0.15">
      <c r="D3743" s="141"/>
    </row>
    <row r="3744" spans="4:4" x14ac:dyDescent="0.15">
      <c r="D3744" s="141"/>
    </row>
    <row r="3745" spans="4:4" x14ac:dyDescent="0.15">
      <c r="D3745" s="141"/>
    </row>
    <row r="3746" spans="4:4" x14ac:dyDescent="0.15">
      <c r="D3746" s="141"/>
    </row>
    <row r="3747" spans="4:4" x14ac:dyDescent="0.15">
      <c r="D3747" s="141"/>
    </row>
    <row r="3748" spans="4:4" x14ac:dyDescent="0.15">
      <c r="D3748" s="141"/>
    </row>
    <row r="3749" spans="4:4" x14ac:dyDescent="0.15">
      <c r="D3749" s="141"/>
    </row>
    <row r="3750" spans="4:4" x14ac:dyDescent="0.15">
      <c r="D3750" s="141"/>
    </row>
    <row r="3751" spans="4:4" x14ac:dyDescent="0.15">
      <c r="D3751" s="141"/>
    </row>
    <row r="3752" spans="4:4" x14ac:dyDescent="0.15">
      <c r="D3752" s="141"/>
    </row>
    <row r="3753" spans="4:4" x14ac:dyDescent="0.15">
      <c r="D3753" s="141"/>
    </row>
    <row r="3754" spans="4:4" x14ac:dyDescent="0.15">
      <c r="D3754" s="141"/>
    </row>
    <row r="3755" spans="4:4" x14ac:dyDescent="0.15">
      <c r="D3755" s="141"/>
    </row>
    <row r="3756" spans="4:4" x14ac:dyDescent="0.15">
      <c r="D3756" s="141"/>
    </row>
    <row r="3757" spans="4:4" x14ac:dyDescent="0.15">
      <c r="D3757" s="141"/>
    </row>
    <row r="3758" spans="4:4" x14ac:dyDescent="0.15">
      <c r="D3758" s="141"/>
    </row>
    <row r="3759" spans="4:4" x14ac:dyDescent="0.15">
      <c r="D3759" s="141"/>
    </row>
    <row r="3760" spans="4:4" x14ac:dyDescent="0.15">
      <c r="D3760" s="141"/>
    </row>
    <row r="3761" spans="4:4" x14ac:dyDescent="0.15">
      <c r="D3761" s="141"/>
    </row>
    <row r="3762" spans="4:4" x14ac:dyDescent="0.15">
      <c r="D3762" s="141"/>
    </row>
    <row r="3763" spans="4:4" x14ac:dyDescent="0.15">
      <c r="D3763" s="141"/>
    </row>
    <row r="3764" spans="4:4" x14ac:dyDescent="0.15">
      <c r="D3764" s="141"/>
    </row>
    <row r="3765" spans="4:4" x14ac:dyDescent="0.15">
      <c r="D3765" s="141"/>
    </row>
    <row r="3766" spans="4:4" x14ac:dyDescent="0.15">
      <c r="D3766" s="141"/>
    </row>
    <row r="3767" spans="4:4" x14ac:dyDescent="0.15">
      <c r="D3767" s="141"/>
    </row>
    <row r="3768" spans="4:4" x14ac:dyDescent="0.15">
      <c r="D3768" s="141"/>
    </row>
    <row r="3769" spans="4:4" x14ac:dyDescent="0.15">
      <c r="D3769" s="141"/>
    </row>
    <row r="3770" spans="4:4" x14ac:dyDescent="0.15">
      <c r="D3770" s="141"/>
    </row>
    <row r="3771" spans="4:4" x14ac:dyDescent="0.15">
      <c r="D3771" s="141"/>
    </row>
    <row r="3772" spans="4:4" x14ac:dyDescent="0.15">
      <c r="D3772" s="141"/>
    </row>
    <row r="3773" spans="4:4" x14ac:dyDescent="0.15">
      <c r="D3773" s="141"/>
    </row>
    <row r="3774" spans="4:4" x14ac:dyDescent="0.15">
      <c r="D3774" s="141"/>
    </row>
    <row r="3775" spans="4:4" x14ac:dyDescent="0.15">
      <c r="D3775" s="141"/>
    </row>
    <row r="3776" spans="4:4" x14ac:dyDescent="0.15">
      <c r="D3776" s="141"/>
    </row>
    <row r="3777" spans="4:4" x14ac:dyDescent="0.15">
      <c r="D3777" s="141"/>
    </row>
    <row r="3778" spans="4:4" x14ac:dyDescent="0.15">
      <c r="D3778" s="141"/>
    </row>
    <row r="3779" spans="4:4" x14ac:dyDescent="0.15">
      <c r="D3779" s="141"/>
    </row>
    <row r="3780" spans="4:4" x14ac:dyDescent="0.15">
      <c r="D3780" s="141"/>
    </row>
    <row r="3781" spans="4:4" x14ac:dyDescent="0.15">
      <c r="D3781" s="141"/>
    </row>
    <row r="3782" spans="4:4" x14ac:dyDescent="0.15">
      <c r="D3782" s="141"/>
    </row>
    <row r="3783" spans="4:4" x14ac:dyDescent="0.15">
      <c r="D3783" s="141"/>
    </row>
    <row r="3784" spans="4:4" x14ac:dyDescent="0.15">
      <c r="D3784" s="141"/>
    </row>
    <row r="3785" spans="4:4" x14ac:dyDescent="0.15">
      <c r="D3785" s="141"/>
    </row>
    <row r="3786" spans="4:4" x14ac:dyDescent="0.15">
      <c r="D3786" s="141"/>
    </row>
    <row r="3787" spans="4:4" x14ac:dyDescent="0.15">
      <c r="D3787" s="141"/>
    </row>
    <row r="3788" spans="4:4" x14ac:dyDescent="0.15">
      <c r="D3788" s="141"/>
    </row>
    <row r="3789" spans="4:4" x14ac:dyDescent="0.15">
      <c r="D3789" s="141"/>
    </row>
    <row r="3790" spans="4:4" x14ac:dyDescent="0.15">
      <c r="D3790" s="141"/>
    </row>
    <row r="3791" spans="4:4" x14ac:dyDescent="0.15">
      <c r="D3791" s="141"/>
    </row>
    <row r="3792" spans="4:4" x14ac:dyDescent="0.15">
      <c r="D3792" s="141"/>
    </row>
    <row r="3793" spans="4:4" x14ac:dyDescent="0.15">
      <c r="D3793" s="141"/>
    </row>
    <row r="3794" spans="4:4" x14ac:dyDescent="0.15">
      <c r="D3794" s="141"/>
    </row>
    <row r="3795" spans="4:4" x14ac:dyDescent="0.15">
      <c r="D3795" s="141"/>
    </row>
    <row r="3796" spans="4:4" x14ac:dyDescent="0.15">
      <c r="D3796" s="141"/>
    </row>
    <row r="3797" spans="4:4" x14ac:dyDescent="0.15">
      <c r="D3797" s="141"/>
    </row>
    <row r="3798" spans="4:4" x14ac:dyDescent="0.15">
      <c r="D3798" s="141"/>
    </row>
    <row r="3799" spans="4:4" x14ac:dyDescent="0.15">
      <c r="D3799" s="141"/>
    </row>
    <row r="3800" spans="4:4" x14ac:dyDescent="0.15">
      <c r="D3800" s="141"/>
    </row>
    <row r="3801" spans="4:4" x14ac:dyDescent="0.15">
      <c r="D3801" s="141"/>
    </row>
    <row r="3802" spans="4:4" x14ac:dyDescent="0.15">
      <c r="D3802" s="141"/>
    </row>
    <row r="3803" spans="4:4" x14ac:dyDescent="0.15">
      <c r="D3803" s="141"/>
    </row>
    <row r="3804" spans="4:4" x14ac:dyDescent="0.15">
      <c r="D3804" s="141"/>
    </row>
    <row r="3805" spans="4:4" x14ac:dyDescent="0.15">
      <c r="D3805" s="141"/>
    </row>
    <row r="3806" spans="4:4" x14ac:dyDescent="0.15">
      <c r="D3806" s="141"/>
    </row>
    <row r="3807" spans="4:4" x14ac:dyDescent="0.15">
      <c r="D3807" s="141"/>
    </row>
    <row r="3808" spans="4:4" x14ac:dyDescent="0.15">
      <c r="D3808" s="141"/>
    </row>
    <row r="3809" spans="4:4" x14ac:dyDescent="0.15">
      <c r="D3809" s="141"/>
    </row>
    <row r="3810" spans="4:4" x14ac:dyDescent="0.15">
      <c r="D3810" s="141"/>
    </row>
    <row r="3811" spans="4:4" x14ac:dyDescent="0.15">
      <c r="D3811" s="141"/>
    </row>
    <row r="3812" spans="4:4" x14ac:dyDescent="0.15">
      <c r="D3812" s="141"/>
    </row>
    <row r="3813" spans="4:4" x14ac:dyDescent="0.15">
      <c r="D3813" s="141"/>
    </row>
    <row r="3814" spans="4:4" x14ac:dyDescent="0.15">
      <c r="D3814" s="141"/>
    </row>
    <row r="3815" spans="4:4" x14ac:dyDescent="0.15">
      <c r="D3815" s="141"/>
    </row>
    <row r="3816" spans="4:4" x14ac:dyDescent="0.15">
      <c r="D3816" s="141"/>
    </row>
    <row r="3817" spans="4:4" x14ac:dyDescent="0.15">
      <c r="D3817" s="141"/>
    </row>
    <row r="3818" spans="4:4" x14ac:dyDescent="0.15">
      <c r="D3818" s="141"/>
    </row>
    <row r="3819" spans="4:4" x14ac:dyDescent="0.15">
      <c r="D3819" s="141"/>
    </row>
    <row r="3820" spans="4:4" x14ac:dyDescent="0.15">
      <c r="D3820" s="141"/>
    </row>
    <row r="3821" spans="4:4" x14ac:dyDescent="0.15">
      <c r="D3821" s="141"/>
    </row>
    <row r="3822" spans="4:4" x14ac:dyDescent="0.15">
      <c r="D3822" s="141"/>
    </row>
    <row r="3823" spans="4:4" x14ac:dyDescent="0.15">
      <c r="D3823" s="141"/>
    </row>
    <row r="3824" spans="4:4" x14ac:dyDescent="0.15">
      <c r="D3824" s="141"/>
    </row>
    <row r="3825" spans="4:4" x14ac:dyDescent="0.15">
      <c r="D3825" s="141"/>
    </row>
    <row r="3826" spans="4:4" x14ac:dyDescent="0.15">
      <c r="D3826" s="141"/>
    </row>
    <row r="3827" spans="4:4" x14ac:dyDescent="0.15">
      <c r="D3827" s="141"/>
    </row>
    <row r="3828" spans="4:4" x14ac:dyDescent="0.15">
      <c r="D3828" s="141"/>
    </row>
    <row r="3829" spans="4:4" x14ac:dyDescent="0.15">
      <c r="D3829" s="141"/>
    </row>
    <row r="3830" spans="4:4" x14ac:dyDescent="0.15">
      <c r="D3830" s="141"/>
    </row>
    <row r="3831" spans="4:4" x14ac:dyDescent="0.15">
      <c r="D3831" s="141"/>
    </row>
    <row r="3832" spans="4:4" x14ac:dyDescent="0.15">
      <c r="D3832" s="141"/>
    </row>
    <row r="3833" spans="4:4" x14ac:dyDescent="0.15">
      <c r="D3833" s="141"/>
    </row>
    <row r="3834" spans="4:4" x14ac:dyDescent="0.15">
      <c r="D3834" s="141"/>
    </row>
    <row r="3835" spans="4:4" x14ac:dyDescent="0.15">
      <c r="D3835" s="141"/>
    </row>
    <row r="3836" spans="4:4" x14ac:dyDescent="0.15">
      <c r="D3836" s="141"/>
    </row>
    <row r="3837" spans="4:4" x14ac:dyDescent="0.15">
      <c r="D3837" s="141"/>
    </row>
    <row r="3838" spans="4:4" x14ac:dyDescent="0.15">
      <c r="D3838" s="141"/>
    </row>
    <row r="3839" spans="4:4" x14ac:dyDescent="0.15">
      <c r="D3839" s="141"/>
    </row>
    <row r="3840" spans="4:4" x14ac:dyDescent="0.15">
      <c r="D3840" s="141"/>
    </row>
    <row r="3841" spans="4:4" x14ac:dyDescent="0.15">
      <c r="D3841" s="141"/>
    </row>
    <row r="3842" spans="4:4" x14ac:dyDescent="0.15">
      <c r="D3842" s="141"/>
    </row>
    <row r="3843" spans="4:4" x14ac:dyDescent="0.15">
      <c r="D3843" s="141"/>
    </row>
    <row r="3844" spans="4:4" x14ac:dyDescent="0.15">
      <c r="D3844" s="141"/>
    </row>
    <row r="3845" spans="4:4" x14ac:dyDescent="0.15">
      <c r="D3845" s="141"/>
    </row>
    <row r="3846" spans="4:4" x14ac:dyDescent="0.15">
      <c r="D3846" s="141"/>
    </row>
    <row r="3847" spans="4:4" x14ac:dyDescent="0.15">
      <c r="D3847" s="141"/>
    </row>
    <row r="3848" spans="4:4" x14ac:dyDescent="0.15">
      <c r="D3848" s="141"/>
    </row>
    <row r="3849" spans="4:4" x14ac:dyDescent="0.15">
      <c r="D3849" s="141"/>
    </row>
    <row r="3850" spans="4:4" x14ac:dyDescent="0.15">
      <c r="D3850" s="141"/>
    </row>
    <row r="3851" spans="4:4" x14ac:dyDescent="0.15">
      <c r="D3851" s="141"/>
    </row>
    <row r="3852" spans="4:4" x14ac:dyDescent="0.15">
      <c r="D3852" s="141"/>
    </row>
    <row r="3853" spans="4:4" x14ac:dyDescent="0.15">
      <c r="D3853" s="141"/>
    </row>
    <row r="3854" spans="4:4" x14ac:dyDescent="0.15">
      <c r="D3854" s="141"/>
    </row>
    <row r="3855" spans="4:4" x14ac:dyDescent="0.15">
      <c r="D3855" s="141"/>
    </row>
    <row r="3856" spans="4:4" x14ac:dyDescent="0.15">
      <c r="D3856" s="141"/>
    </row>
    <row r="3857" spans="4:4" x14ac:dyDescent="0.15">
      <c r="D3857" s="141"/>
    </row>
    <row r="3858" spans="4:4" x14ac:dyDescent="0.15">
      <c r="D3858" s="141"/>
    </row>
    <row r="3859" spans="4:4" x14ac:dyDescent="0.15">
      <c r="D3859" s="141"/>
    </row>
    <row r="3860" spans="4:4" x14ac:dyDescent="0.15">
      <c r="D3860" s="141"/>
    </row>
    <row r="3861" spans="4:4" x14ac:dyDescent="0.15">
      <c r="D3861" s="141"/>
    </row>
    <row r="3862" spans="4:4" x14ac:dyDescent="0.15">
      <c r="D3862" s="141"/>
    </row>
    <row r="3863" spans="4:4" x14ac:dyDescent="0.15">
      <c r="D3863" s="141"/>
    </row>
    <row r="3864" spans="4:4" x14ac:dyDescent="0.15">
      <c r="D3864" s="141"/>
    </row>
    <row r="3865" spans="4:4" x14ac:dyDescent="0.15">
      <c r="D3865" s="141"/>
    </row>
    <row r="3866" spans="4:4" x14ac:dyDescent="0.15">
      <c r="D3866" s="141"/>
    </row>
    <row r="3867" spans="4:4" x14ac:dyDescent="0.15">
      <c r="D3867" s="141"/>
    </row>
    <row r="3868" spans="4:4" x14ac:dyDescent="0.15">
      <c r="D3868" s="141"/>
    </row>
    <row r="3869" spans="4:4" x14ac:dyDescent="0.15">
      <c r="D3869" s="141"/>
    </row>
    <row r="3870" spans="4:4" x14ac:dyDescent="0.15">
      <c r="D3870" s="141"/>
    </row>
    <row r="3871" spans="4:4" x14ac:dyDescent="0.15">
      <c r="D3871" s="141"/>
    </row>
    <row r="3872" spans="4:4" x14ac:dyDescent="0.15">
      <c r="D3872" s="141"/>
    </row>
    <row r="3873" spans="4:4" x14ac:dyDescent="0.15">
      <c r="D3873" s="141"/>
    </row>
    <row r="3874" spans="4:4" x14ac:dyDescent="0.15">
      <c r="D3874" s="141"/>
    </row>
    <row r="3875" spans="4:4" x14ac:dyDescent="0.15">
      <c r="D3875" s="141"/>
    </row>
    <row r="3876" spans="4:4" x14ac:dyDescent="0.15">
      <c r="D3876" s="141"/>
    </row>
    <row r="3877" spans="4:4" x14ac:dyDescent="0.15">
      <c r="D3877" s="141"/>
    </row>
    <row r="3878" spans="4:4" x14ac:dyDescent="0.15">
      <c r="D3878" s="141"/>
    </row>
    <row r="3879" spans="4:4" x14ac:dyDescent="0.15">
      <c r="D3879" s="141"/>
    </row>
    <row r="3880" spans="4:4" x14ac:dyDescent="0.15">
      <c r="D3880" s="141"/>
    </row>
    <row r="3881" spans="4:4" x14ac:dyDescent="0.15">
      <c r="D3881" s="141"/>
    </row>
    <row r="3882" spans="4:4" x14ac:dyDescent="0.15">
      <c r="D3882" s="141"/>
    </row>
    <row r="3883" spans="4:4" x14ac:dyDescent="0.15">
      <c r="D3883" s="141"/>
    </row>
    <row r="3884" spans="4:4" x14ac:dyDescent="0.15">
      <c r="D3884" s="141"/>
    </row>
    <row r="3885" spans="4:4" x14ac:dyDescent="0.15">
      <c r="D3885" s="141"/>
    </row>
    <row r="3886" spans="4:4" x14ac:dyDescent="0.15">
      <c r="D3886" s="141"/>
    </row>
    <row r="3887" spans="4:4" x14ac:dyDescent="0.15">
      <c r="D3887" s="141"/>
    </row>
    <row r="3888" spans="4:4" x14ac:dyDescent="0.15">
      <c r="D3888" s="141"/>
    </row>
    <row r="3889" spans="4:4" x14ac:dyDescent="0.15">
      <c r="D3889" s="141"/>
    </row>
    <row r="3890" spans="4:4" x14ac:dyDescent="0.15">
      <c r="D3890" s="141"/>
    </row>
    <row r="3891" spans="4:4" x14ac:dyDescent="0.15">
      <c r="D3891" s="141"/>
    </row>
    <row r="3892" spans="4:4" x14ac:dyDescent="0.15">
      <c r="D3892" s="141"/>
    </row>
    <row r="3893" spans="4:4" x14ac:dyDescent="0.15">
      <c r="D3893" s="141"/>
    </row>
    <row r="3894" spans="4:4" x14ac:dyDescent="0.15">
      <c r="D3894" s="141"/>
    </row>
    <row r="3895" spans="4:4" x14ac:dyDescent="0.15">
      <c r="D3895" s="141"/>
    </row>
    <row r="3896" spans="4:4" x14ac:dyDescent="0.15">
      <c r="D3896" s="141"/>
    </row>
    <row r="3897" spans="4:4" x14ac:dyDescent="0.15">
      <c r="D3897" s="141"/>
    </row>
    <row r="3898" spans="4:4" x14ac:dyDescent="0.15">
      <c r="D3898" s="141"/>
    </row>
    <row r="3899" spans="4:4" x14ac:dyDescent="0.15">
      <c r="D3899" s="141"/>
    </row>
    <row r="3900" spans="4:4" x14ac:dyDescent="0.15">
      <c r="D3900" s="141"/>
    </row>
    <row r="3901" spans="4:4" x14ac:dyDescent="0.15">
      <c r="D3901" s="141"/>
    </row>
    <row r="3902" spans="4:4" x14ac:dyDescent="0.15">
      <c r="D3902" s="141"/>
    </row>
    <row r="3903" spans="4:4" x14ac:dyDescent="0.15">
      <c r="D3903" s="141"/>
    </row>
    <row r="3904" spans="4:4" x14ac:dyDescent="0.15">
      <c r="D3904" s="141"/>
    </row>
    <row r="3905" spans="4:4" x14ac:dyDescent="0.15">
      <c r="D3905" s="141"/>
    </row>
    <row r="3906" spans="4:4" x14ac:dyDescent="0.15">
      <c r="D3906" s="141"/>
    </row>
    <row r="3907" spans="4:4" x14ac:dyDescent="0.15">
      <c r="D3907" s="141"/>
    </row>
    <row r="3908" spans="4:4" x14ac:dyDescent="0.15">
      <c r="D3908" s="141"/>
    </row>
    <row r="3909" spans="4:4" x14ac:dyDescent="0.15">
      <c r="D3909" s="141"/>
    </row>
    <row r="3910" spans="4:4" x14ac:dyDescent="0.15">
      <c r="D3910" s="141"/>
    </row>
    <row r="3911" spans="4:4" x14ac:dyDescent="0.15">
      <c r="D3911" s="141"/>
    </row>
    <row r="3912" spans="4:4" x14ac:dyDescent="0.15">
      <c r="D3912" s="141"/>
    </row>
    <row r="3913" spans="4:4" x14ac:dyDescent="0.15">
      <c r="D3913" s="141"/>
    </row>
    <row r="3914" spans="4:4" x14ac:dyDescent="0.15">
      <c r="D3914" s="141"/>
    </row>
    <row r="3915" spans="4:4" x14ac:dyDescent="0.15">
      <c r="D3915" s="141"/>
    </row>
    <row r="3916" spans="4:4" x14ac:dyDescent="0.15">
      <c r="D3916" s="141"/>
    </row>
    <row r="3917" spans="4:4" x14ac:dyDescent="0.15">
      <c r="D3917" s="141"/>
    </row>
    <row r="3918" spans="4:4" x14ac:dyDescent="0.15">
      <c r="D3918" s="141"/>
    </row>
    <row r="3919" spans="4:4" x14ac:dyDescent="0.15">
      <c r="D3919" s="141"/>
    </row>
    <row r="3920" spans="4:4" x14ac:dyDescent="0.15">
      <c r="D3920" s="141"/>
    </row>
    <row r="3921" spans="4:4" x14ac:dyDescent="0.15">
      <c r="D3921" s="141"/>
    </row>
    <row r="3922" spans="4:4" x14ac:dyDescent="0.15">
      <c r="D3922" s="141"/>
    </row>
    <row r="3923" spans="4:4" x14ac:dyDescent="0.15">
      <c r="D3923" s="141"/>
    </row>
    <row r="3924" spans="4:4" x14ac:dyDescent="0.15">
      <c r="D3924" s="141"/>
    </row>
    <row r="3925" spans="4:4" x14ac:dyDescent="0.15">
      <c r="D3925" s="141"/>
    </row>
    <row r="3926" spans="4:4" x14ac:dyDescent="0.15">
      <c r="D3926" s="141"/>
    </row>
    <row r="3927" spans="4:4" x14ac:dyDescent="0.15">
      <c r="D3927" s="141"/>
    </row>
    <row r="3928" spans="4:4" x14ac:dyDescent="0.15">
      <c r="D3928" s="141"/>
    </row>
    <row r="3929" spans="4:4" x14ac:dyDescent="0.15">
      <c r="D3929" s="141"/>
    </row>
    <row r="3930" spans="4:4" x14ac:dyDescent="0.15">
      <c r="D3930" s="141"/>
    </row>
    <row r="3931" spans="4:4" x14ac:dyDescent="0.15">
      <c r="D3931" s="141"/>
    </row>
    <row r="3932" spans="4:4" x14ac:dyDescent="0.15">
      <c r="D3932" s="141"/>
    </row>
    <row r="3933" spans="4:4" x14ac:dyDescent="0.15">
      <c r="D3933" s="141"/>
    </row>
    <row r="3934" spans="4:4" x14ac:dyDescent="0.15">
      <c r="D3934" s="141"/>
    </row>
    <row r="3935" spans="4:4" x14ac:dyDescent="0.15">
      <c r="D3935" s="141"/>
    </row>
    <row r="3936" spans="4:4" x14ac:dyDescent="0.15">
      <c r="D3936" s="141"/>
    </row>
    <row r="3937" spans="4:4" x14ac:dyDescent="0.15">
      <c r="D3937" s="141"/>
    </row>
    <row r="3938" spans="4:4" x14ac:dyDescent="0.15">
      <c r="D3938" s="141"/>
    </row>
    <row r="3939" spans="4:4" x14ac:dyDescent="0.15">
      <c r="D3939" s="141"/>
    </row>
    <row r="3940" spans="4:4" x14ac:dyDescent="0.15">
      <c r="D3940" s="141"/>
    </row>
    <row r="3941" spans="4:4" x14ac:dyDescent="0.15">
      <c r="D3941" s="141"/>
    </row>
    <row r="3942" spans="4:4" x14ac:dyDescent="0.15">
      <c r="D3942" s="141"/>
    </row>
    <row r="3943" spans="4:4" x14ac:dyDescent="0.15">
      <c r="D3943" s="141"/>
    </row>
    <row r="3944" spans="4:4" x14ac:dyDescent="0.15">
      <c r="D3944" s="141"/>
    </row>
    <row r="3945" spans="4:4" x14ac:dyDescent="0.15">
      <c r="D3945" s="141"/>
    </row>
    <row r="3946" spans="4:4" x14ac:dyDescent="0.15">
      <c r="D3946" s="141"/>
    </row>
    <row r="3947" spans="4:4" x14ac:dyDescent="0.15">
      <c r="D3947" s="141"/>
    </row>
    <row r="3948" spans="4:4" x14ac:dyDescent="0.15">
      <c r="D3948" s="141"/>
    </row>
    <row r="3949" spans="4:4" x14ac:dyDescent="0.15">
      <c r="D3949" s="141"/>
    </row>
    <row r="3950" spans="4:4" x14ac:dyDescent="0.15">
      <c r="D3950" s="141"/>
    </row>
    <row r="3951" spans="4:4" x14ac:dyDescent="0.15">
      <c r="D3951" s="141"/>
    </row>
    <row r="3952" spans="4:4" x14ac:dyDescent="0.15">
      <c r="D3952" s="141"/>
    </row>
    <row r="3953" spans="4:4" x14ac:dyDescent="0.15">
      <c r="D3953" s="141"/>
    </row>
    <row r="3954" spans="4:4" x14ac:dyDescent="0.15">
      <c r="D3954" s="141"/>
    </row>
    <row r="3955" spans="4:4" x14ac:dyDescent="0.15">
      <c r="D3955" s="141"/>
    </row>
    <row r="3956" spans="4:4" x14ac:dyDescent="0.15">
      <c r="D3956" s="141"/>
    </row>
    <row r="3957" spans="4:4" x14ac:dyDescent="0.15">
      <c r="D3957" s="141"/>
    </row>
    <row r="3958" spans="4:4" x14ac:dyDescent="0.15">
      <c r="D3958" s="141"/>
    </row>
    <row r="3959" spans="4:4" x14ac:dyDescent="0.15">
      <c r="D3959" s="141"/>
    </row>
    <row r="3960" spans="4:4" x14ac:dyDescent="0.15">
      <c r="D3960" s="141"/>
    </row>
    <row r="3961" spans="4:4" x14ac:dyDescent="0.15">
      <c r="D3961" s="141"/>
    </row>
    <row r="3962" spans="4:4" x14ac:dyDescent="0.15">
      <c r="D3962" s="141"/>
    </row>
    <row r="3963" spans="4:4" x14ac:dyDescent="0.15">
      <c r="D3963" s="141"/>
    </row>
    <row r="3964" spans="4:4" x14ac:dyDescent="0.15">
      <c r="D3964" s="141"/>
    </row>
    <row r="3965" spans="4:4" x14ac:dyDescent="0.15">
      <c r="D3965" s="141"/>
    </row>
    <row r="3966" spans="4:4" x14ac:dyDescent="0.15">
      <c r="D3966" s="141"/>
    </row>
    <row r="3967" spans="4:4" x14ac:dyDescent="0.15">
      <c r="D3967" s="141"/>
    </row>
    <row r="3968" spans="4:4" x14ac:dyDescent="0.15">
      <c r="D3968" s="141"/>
    </row>
    <row r="3969" spans="4:4" x14ac:dyDescent="0.15">
      <c r="D3969" s="141"/>
    </row>
    <row r="3970" spans="4:4" x14ac:dyDescent="0.15">
      <c r="D3970" s="141"/>
    </row>
    <row r="3971" spans="4:4" x14ac:dyDescent="0.15">
      <c r="D3971" s="141"/>
    </row>
    <row r="3972" spans="4:4" x14ac:dyDescent="0.15">
      <c r="D3972" s="141"/>
    </row>
    <row r="3973" spans="4:4" x14ac:dyDescent="0.15">
      <c r="D3973" s="141"/>
    </row>
    <row r="3974" spans="4:4" x14ac:dyDescent="0.15">
      <c r="D3974" s="141"/>
    </row>
    <row r="3975" spans="4:4" x14ac:dyDescent="0.15">
      <c r="D3975" s="141"/>
    </row>
    <row r="3976" spans="4:4" x14ac:dyDescent="0.15">
      <c r="D3976" s="141"/>
    </row>
    <row r="3977" spans="4:4" x14ac:dyDescent="0.15">
      <c r="D3977" s="141"/>
    </row>
    <row r="3978" spans="4:4" x14ac:dyDescent="0.15">
      <c r="D3978" s="141"/>
    </row>
    <row r="3979" spans="4:4" x14ac:dyDescent="0.15">
      <c r="D3979" s="141"/>
    </row>
    <row r="3980" spans="4:4" x14ac:dyDescent="0.15">
      <c r="D3980" s="141"/>
    </row>
    <row r="3981" spans="4:4" x14ac:dyDescent="0.15">
      <c r="D3981" s="141"/>
    </row>
    <row r="3982" spans="4:4" x14ac:dyDescent="0.15">
      <c r="D3982" s="141"/>
    </row>
    <row r="3983" spans="4:4" x14ac:dyDescent="0.15">
      <c r="D3983" s="141"/>
    </row>
    <row r="3984" spans="4:4" x14ac:dyDescent="0.15">
      <c r="D3984" s="141"/>
    </row>
    <row r="3985" spans="4:4" x14ac:dyDescent="0.15">
      <c r="D3985" s="141"/>
    </row>
    <row r="3986" spans="4:4" x14ac:dyDescent="0.15">
      <c r="D3986" s="141"/>
    </row>
    <row r="3987" spans="4:4" x14ac:dyDescent="0.15">
      <c r="D3987" s="141"/>
    </row>
    <row r="3988" spans="4:4" x14ac:dyDescent="0.15">
      <c r="D3988" s="141"/>
    </row>
    <row r="3989" spans="4:4" x14ac:dyDescent="0.15">
      <c r="D3989" s="141"/>
    </row>
    <row r="3990" spans="4:4" x14ac:dyDescent="0.15">
      <c r="D3990" s="141"/>
    </row>
    <row r="3991" spans="4:4" x14ac:dyDescent="0.15">
      <c r="D3991" s="141"/>
    </row>
    <row r="3992" spans="4:4" x14ac:dyDescent="0.15">
      <c r="D3992" s="141"/>
    </row>
    <row r="3993" spans="4:4" x14ac:dyDescent="0.15">
      <c r="D3993" s="141"/>
    </row>
    <row r="3994" spans="4:4" x14ac:dyDescent="0.15">
      <c r="D3994" s="141"/>
    </row>
    <row r="3995" spans="4:4" x14ac:dyDescent="0.15">
      <c r="D3995" s="141"/>
    </row>
    <row r="3996" spans="4:4" x14ac:dyDescent="0.15">
      <c r="D3996" s="141"/>
    </row>
    <row r="3997" spans="4:4" x14ac:dyDescent="0.15">
      <c r="D3997" s="141"/>
    </row>
    <row r="3998" spans="4:4" x14ac:dyDescent="0.15">
      <c r="D3998" s="141"/>
    </row>
    <row r="3999" spans="4:4" x14ac:dyDescent="0.15">
      <c r="D3999" s="141"/>
    </row>
    <row r="4000" spans="4:4" x14ac:dyDescent="0.15">
      <c r="D4000" s="141"/>
    </row>
    <row r="4001" spans="4:4" x14ac:dyDescent="0.15">
      <c r="D4001" s="141"/>
    </row>
    <row r="4002" spans="4:4" x14ac:dyDescent="0.15">
      <c r="D4002" s="141"/>
    </row>
    <row r="4003" spans="4:4" x14ac:dyDescent="0.15">
      <c r="D4003" s="141"/>
    </row>
    <row r="4004" spans="4:4" x14ac:dyDescent="0.15">
      <c r="D4004" s="141"/>
    </row>
    <row r="4005" spans="4:4" x14ac:dyDescent="0.15">
      <c r="D4005" s="141"/>
    </row>
    <row r="4006" spans="4:4" x14ac:dyDescent="0.15">
      <c r="D4006" s="141"/>
    </row>
    <row r="4007" spans="4:4" x14ac:dyDescent="0.15">
      <c r="D4007" s="141"/>
    </row>
    <row r="4008" spans="4:4" x14ac:dyDescent="0.15">
      <c r="D4008" s="141"/>
    </row>
    <row r="4009" spans="4:4" x14ac:dyDescent="0.15">
      <c r="D4009" s="141"/>
    </row>
    <row r="4010" spans="4:4" x14ac:dyDescent="0.15">
      <c r="D4010" s="141"/>
    </row>
    <row r="4011" spans="4:4" x14ac:dyDescent="0.15">
      <c r="D4011" s="141"/>
    </row>
    <row r="4012" spans="4:4" x14ac:dyDescent="0.15">
      <c r="D4012" s="141"/>
    </row>
    <row r="4013" spans="4:4" x14ac:dyDescent="0.15">
      <c r="D4013" s="141"/>
    </row>
    <row r="4014" spans="4:4" x14ac:dyDescent="0.15">
      <c r="D4014" s="141"/>
    </row>
    <row r="4015" spans="4:4" x14ac:dyDescent="0.15">
      <c r="D4015" s="141"/>
    </row>
    <row r="4016" spans="4:4" x14ac:dyDescent="0.15">
      <c r="D4016" s="141"/>
    </row>
    <row r="4017" spans="4:4" x14ac:dyDescent="0.15">
      <c r="D4017" s="141"/>
    </row>
    <row r="4018" spans="4:4" x14ac:dyDescent="0.15">
      <c r="D4018" s="141"/>
    </row>
    <row r="4019" spans="4:4" x14ac:dyDescent="0.15">
      <c r="D4019" s="141"/>
    </row>
    <row r="4020" spans="4:4" x14ac:dyDescent="0.15">
      <c r="D4020" s="141"/>
    </row>
    <row r="4021" spans="4:4" x14ac:dyDescent="0.15">
      <c r="D4021" s="141"/>
    </row>
    <row r="4022" spans="4:4" x14ac:dyDescent="0.15">
      <c r="D4022" s="141"/>
    </row>
    <row r="4023" spans="4:4" x14ac:dyDescent="0.15">
      <c r="D4023" s="141"/>
    </row>
    <row r="4024" spans="4:4" x14ac:dyDescent="0.15">
      <c r="D4024" s="141"/>
    </row>
    <row r="4025" spans="4:4" x14ac:dyDescent="0.15">
      <c r="D4025" s="141"/>
    </row>
    <row r="4026" spans="4:4" x14ac:dyDescent="0.15">
      <c r="D4026" s="141"/>
    </row>
    <row r="4027" spans="4:4" x14ac:dyDescent="0.15">
      <c r="D4027" s="141"/>
    </row>
    <row r="4028" spans="4:4" x14ac:dyDescent="0.15">
      <c r="D4028" s="141"/>
    </row>
    <row r="4029" spans="4:4" x14ac:dyDescent="0.15">
      <c r="D4029" s="141"/>
    </row>
    <row r="4030" spans="4:4" x14ac:dyDescent="0.15">
      <c r="D4030" s="141"/>
    </row>
    <row r="4031" spans="4:4" x14ac:dyDescent="0.15">
      <c r="D4031" s="141"/>
    </row>
    <row r="4032" spans="4:4" x14ac:dyDescent="0.15">
      <c r="D4032" s="141"/>
    </row>
    <row r="4033" spans="4:4" x14ac:dyDescent="0.15">
      <c r="D4033" s="141"/>
    </row>
    <row r="4034" spans="4:4" x14ac:dyDescent="0.15">
      <c r="D4034" s="141"/>
    </row>
    <row r="4035" spans="4:4" x14ac:dyDescent="0.15">
      <c r="D4035" s="141"/>
    </row>
    <row r="4036" spans="4:4" x14ac:dyDescent="0.15">
      <c r="D4036" s="141"/>
    </row>
    <row r="4037" spans="4:4" x14ac:dyDescent="0.15">
      <c r="D4037" s="141"/>
    </row>
    <row r="4038" spans="4:4" x14ac:dyDescent="0.15">
      <c r="D4038" s="141"/>
    </row>
    <row r="4039" spans="4:4" x14ac:dyDescent="0.15">
      <c r="D4039" s="141"/>
    </row>
    <row r="4040" spans="4:4" x14ac:dyDescent="0.15">
      <c r="D4040" s="141"/>
    </row>
    <row r="4041" spans="4:4" x14ac:dyDescent="0.15">
      <c r="D4041" s="141"/>
    </row>
    <row r="4042" spans="4:4" x14ac:dyDescent="0.15">
      <c r="D4042" s="141"/>
    </row>
    <row r="4043" spans="4:4" x14ac:dyDescent="0.15">
      <c r="D4043" s="141"/>
    </row>
    <row r="4044" spans="4:4" x14ac:dyDescent="0.15">
      <c r="D4044" s="141"/>
    </row>
    <row r="4045" spans="4:4" x14ac:dyDescent="0.15">
      <c r="D4045" s="141"/>
    </row>
    <row r="4046" spans="4:4" x14ac:dyDescent="0.15">
      <c r="D4046" s="141"/>
    </row>
    <row r="4047" spans="4:4" x14ac:dyDescent="0.15">
      <c r="D4047" s="141"/>
    </row>
    <row r="4048" spans="4:4" x14ac:dyDescent="0.15">
      <c r="D4048" s="141"/>
    </row>
    <row r="4049" spans="4:4" x14ac:dyDescent="0.15">
      <c r="D4049" s="141"/>
    </row>
    <row r="4050" spans="4:4" x14ac:dyDescent="0.15">
      <c r="D4050" s="141"/>
    </row>
    <row r="4051" spans="4:4" x14ac:dyDescent="0.15">
      <c r="D4051" s="141"/>
    </row>
    <row r="4052" spans="4:4" x14ac:dyDescent="0.15">
      <c r="D4052" s="141"/>
    </row>
    <row r="4053" spans="4:4" x14ac:dyDescent="0.15">
      <c r="D4053" s="141"/>
    </row>
    <row r="4054" spans="4:4" x14ac:dyDescent="0.15">
      <c r="D4054" s="141"/>
    </row>
    <row r="4055" spans="4:4" x14ac:dyDescent="0.15">
      <c r="D4055" s="141"/>
    </row>
    <row r="4056" spans="4:4" x14ac:dyDescent="0.15">
      <c r="D4056" s="141"/>
    </row>
    <row r="4057" spans="4:4" x14ac:dyDescent="0.15">
      <c r="D4057" s="141"/>
    </row>
    <row r="4058" spans="4:4" x14ac:dyDescent="0.15">
      <c r="D4058" s="141"/>
    </row>
    <row r="4059" spans="4:4" x14ac:dyDescent="0.15">
      <c r="D4059" s="141"/>
    </row>
    <row r="4060" spans="4:4" x14ac:dyDescent="0.15">
      <c r="D4060" s="141"/>
    </row>
    <row r="4061" spans="4:4" x14ac:dyDescent="0.15">
      <c r="D4061" s="141"/>
    </row>
    <row r="4062" spans="4:4" x14ac:dyDescent="0.15">
      <c r="D4062" s="141"/>
    </row>
    <row r="4063" spans="4:4" x14ac:dyDescent="0.15">
      <c r="D4063" s="141"/>
    </row>
    <row r="4064" spans="4:4" x14ac:dyDescent="0.15">
      <c r="D4064" s="141"/>
    </row>
    <row r="4065" spans="4:4" x14ac:dyDescent="0.15">
      <c r="D4065" s="141"/>
    </row>
    <row r="4066" spans="4:4" x14ac:dyDescent="0.15">
      <c r="D4066" s="141"/>
    </row>
    <row r="4067" spans="4:4" x14ac:dyDescent="0.15">
      <c r="D4067" s="141"/>
    </row>
    <row r="4068" spans="4:4" x14ac:dyDescent="0.15">
      <c r="D4068" s="141"/>
    </row>
    <row r="4069" spans="4:4" x14ac:dyDescent="0.15">
      <c r="D4069" s="141"/>
    </row>
    <row r="4070" spans="4:4" x14ac:dyDescent="0.15">
      <c r="D4070" s="141"/>
    </row>
    <row r="4071" spans="4:4" x14ac:dyDescent="0.15">
      <c r="D4071" s="141"/>
    </row>
    <row r="4072" spans="4:4" x14ac:dyDescent="0.15">
      <c r="D4072" s="141"/>
    </row>
    <row r="4073" spans="4:4" x14ac:dyDescent="0.15">
      <c r="D4073" s="141"/>
    </row>
    <row r="4074" spans="4:4" x14ac:dyDescent="0.15">
      <c r="D4074" s="141"/>
    </row>
    <row r="4075" spans="4:4" x14ac:dyDescent="0.15">
      <c r="D4075" s="141"/>
    </row>
    <row r="4076" spans="4:4" x14ac:dyDescent="0.15">
      <c r="D4076" s="141"/>
    </row>
    <row r="4077" spans="4:4" x14ac:dyDescent="0.15">
      <c r="D4077" s="141"/>
    </row>
    <row r="4078" spans="4:4" x14ac:dyDescent="0.15">
      <c r="D4078" s="141"/>
    </row>
    <row r="4079" spans="4:4" x14ac:dyDescent="0.15">
      <c r="D4079" s="141"/>
    </row>
    <row r="4080" spans="4:4" x14ac:dyDescent="0.15">
      <c r="D4080" s="141"/>
    </row>
    <row r="4081" spans="4:4" x14ac:dyDescent="0.15">
      <c r="D4081" s="141"/>
    </row>
    <row r="4082" spans="4:4" x14ac:dyDescent="0.15">
      <c r="D4082" s="141"/>
    </row>
    <row r="4083" spans="4:4" x14ac:dyDescent="0.15">
      <c r="D4083" s="141"/>
    </row>
    <row r="4084" spans="4:4" x14ac:dyDescent="0.15">
      <c r="D4084" s="141"/>
    </row>
    <row r="4085" spans="4:4" x14ac:dyDescent="0.15">
      <c r="D4085" s="141"/>
    </row>
    <row r="4086" spans="4:4" x14ac:dyDescent="0.15">
      <c r="D4086" s="141"/>
    </row>
    <row r="4087" spans="4:4" x14ac:dyDescent="0.15">
      <c r="D4087" s="141"/>
    </row>
    <row r="4088" spans="4:4" x14ac:dyDescent="0.15">
      <c r="D4088" s="141"/>
    </row>
    <row r="4089" spans="4:4" x14ac:dyDescent="0.15">
      <c r="D4089" s="141"/>
    </row>
    <row r="4090" spans="4:4" x14ac:dyDescent="0.15">
      <c r="D4090" s="141"/>
    </row>
    <row r="4091" spans="4:4" x14ac:dyDescent="0.15">
      <c r="D4091" s="141"/>
    </row>
    <row r="4092" spans="4:4" x14ac:dyDescent="0.15">
      <c r="D4092" s="141"/>
    </row>
    <row r="4093" spans="4:4" x14ac:dyDescent="0.15">
      <c r="D4093" s="141"/>
    </row>
    <row r="4094" spans="4:4" x14ac:dyDescent="0.15">
      <c r="D4094" s="141"/>
    </row>
    <row r="4095" spans="4:4" x14ac:dyDescent="0.15">
      <c r="D4095" s="141"/>
    </row>
    <row r="4096" spans="4:4" x14ac:dyDescent="0.15">
      <c r="D4096" s="141"/>
    </row>
    <row r="4097" spans="4:4" x14ac:dyDescent="0.15">
      <c r="D4097" s="141"/>
    </row>
    <row r="4098" spans="4:4" x14ac:dyDescent="0.15">
      <c r="D4098" s="141"/>
    </row>
    <row r="4099" spans="4:4" x14ac:dyDescent="0.15">
      <c r="D4099" s="141"/>
    </row>
    <row r="4100" spans="4:4" x14ac:dyDescent="0.15">
      <c r="D4100" s="141"/>
    </row>
    <row r="4101" spans="4:4" x14ac:dyDescent="0.15">
      <c r="D4101" s="141"/>
    </row>
    <row r="4102" spans="4:4" x14ac:dyDescent="0.15">
      <c r="D4102" s="141"/>
    </row>
    <row r="4103" spans="4:4" x14ac:dyDescent="0.15">
      <c r="D4103" s="141"/>
    </row>
    <row r="4104" spans="4:4" x14ac:dyDescent="0.15">
      <c r="D4104" s="141"/>
    </row>
    <row r="4105" spans="4:4" x14ac:dyDescent="0.15">
      <c r="D4105" s="141"/>
    </row>
    <row r="4106" spans="4:4" x14ac:dyDescent="0.15">
      <c r="D4106" s="141"/>
    </row>
    <row r="4107" spans="4:4" x14ac:dyDescent="0.15">
      <c r="D4107" s="141"/>
    </row>
    <row r="4108" spans="4:4" x14ac:dyDescent="0.15">
      <c r="D4108" s="141"/>
    </row>
    <row r="4109" spans="4:4" x14ac:dyDescent="0.15">
      <c r="D4109" s="141"/>
    </row>
    <row r="4110" spans="4:4" x14ac:dyDescent="0.15">
      <c r="D4110" s="141"/>
    </row>
    <row r="4111" spans="4:4" x14ac:dyDescent="0.15">
      <c r="D4111" s="141"/>
    </row>
    <row r="4112" spans="4:4" x14ac:dyDescent="0.15">
      <c r="D4112" s="141"/>
    </row>
    <row r="4113" spans="4:4" x14ac:dyDescent="0.15">
      <c r="D4113" s="141"/>
    </row>
    <row r="4114" spans="4:4" x14ac:dyDescent="0.15">
      <c r="D4114" s="141"/>
    </row>
    <row r="4115" spans="4:4" x14ac:dyDescent="0.15">
      <c r="D4115" s="141"/>
    </row>
    <row r="4116" spans="4:4" x14ac:dyDescent="0.15">
      <c r="D4116" s="141"/>
    </row>
    <row r="4117" spans="4:4" x14ac:dyDescent="0.15">
      <c r="D4117" s="141"/>
    </row>
    <row r="4118" spans="4:4" x14ac:dyDescent="0.15">
      <c r="D4118" s="141"/>
    </row>
    <row r="4119" spans="4:4" x14ac:dyDescent="0.15">
      <c r="D4119" s="141"/>
    </row>
    <row r="4120" spans="4:4" x14ac:dyDescent="0.15">
      <c r="D4120" s="141"/>
    </row>
    <row r="4121" spans="4:4" x14ac:dyDescent="0.15">
      <c r="D4121" s="141"/>
    </row>
    <row r="4122" spans="4:4" x14ac:dyDescent="0.15">
      <c r="D4122" s="141"/>
    </row>
    <row r="4123" spans="4:4" x14ac:dyDescent="0.15">
      <c r="D4123" s="141"/>
    </row>
    <row r="4124" spans="4:4" x14ac:dyDescent="0.15">
      <c r="D4124" s="141"/>
    </row>
    <row r="4125" spans="4:4" x14ac:dyDescent="0.15">
      <c r="D4125" s="141"/>
    </row>
    <row r="4126" spans="4:4" x14ac:dyDescent="0.15">
      <c r="D4126" s="141"/>
    </row>
    <row r="4127" spans="4:4" x14ac:dyDescent="0.15">
      <c r="D4127" s="141"/>
    </row>
    <row r="4128" spans="4:4" x14ac:dyDescent="0.15">
      <c r="D4128" s="141"/>
    </row>
    <row r="4129" spans="4:4" x14ac:dyDescent="0.15">
      <c r="D4129" s="141"/>
    </row>
    <row r="4130" spans="4:4" x14ac:dyDescent="0.15">
      <c r="D4130" s="141"/>
    </row>
    <row r="4131" spans="4:4" x14ac:dyDescent="0.15">
      <c r="D4131" s="141"/>
    </row>
    <row r="4132" spans="4:4" x14ac:dyDescent="0.15">
      <c r="D4132" s="141"/>
    </row>
    <row r="4133" spans="4:4" x14ac:dyDescent="0.15">
      <c r="D4133" s="141"/>
    </row>
    <row r="4134" spans="4:4" x14ac:dyDescent="0.15">
      <c r="D4134" s="141"/>
    </row>
    <row r="4135" spans="4:4" x14ac:dyDescent="0.15">
      <c r="D4135" s="141"/>
    </row>
    <row r="4136" spans="4:4" x14ac:dyDescent="0.15">
      <c r="D4136" s="141"/>
    </row>
    <row r="4137" spans="4:4" x14ac:dyDescent="0.15">
      <c r="D4137" s="141"/>
    </row>
    <row r="4138" spans="4:4" x14ac:dyDescent="0.15">
      <c r="D4138" s="141"/>
    </row>
    <row r="4139" spans="4:4" x14ac:dyDescent="0.15">
      <c r="D4139" s="141"/>
    </row>
    <row r="4140" spans="4:4" x14ac:dyDescent="0.15">
      <c r="D4140" s="141"/>
    </row>
    <row r="4141" spans="4:4" x14ac:dyDescent="0.15">
      <c r="D4141" s="141"/>
    </row>
    <row r="4142" spans="4:4" x14ac:dyDescent="0.15">
      <c r="D4142" s="141"/>
    </row>
    <row r="4143" spans="4:4" x14ac:dyDescent="0.15">
      <c r="D4143" s="141"/>
    </row>
    <row r="4144" spans="4:4" x14ac:dyDescent="0.15">
      <c r="D4144" s="141"/>
    </row>
    <row r="4145" spans="4:4" x14ac:dyDescent="0.15">
      <c r="D4145" s="141"/>
    </row>
    <row r="4146" spans="4:4" x14ac:dyDescent="0.15">
      <c r="D4146" s="141"/>
    </row>
    <row r="4147" spans="4:4" x14ac:dyDescent="0.15">
      <c r="D4147" s="141"/>
    </row>
    <row r="4148" spans="4:4" x14ac:dyDescent="0.15">
      <c r="D4148" s="141"/>
    </row>
    <row r="4149" spans="4:4" x14ac:dyDescent="0.15">
      <c r="D4149" s="141"/>
    </row>
    <row r="4150" spans="4:4" x14ac:dyDescent="0.15">
      <c r="D4150" s="141"/>
    </row>
    <row r="4151" spans="4:4" x14ac:dyDescent="0.15">
      <c r="D4151" s="141"/>
    </row>
    <row r="4152" spans="4:4" x14ac:dyDescent="0.15">
      <c r="D4152" s="141"/>
    </row>
    <row r="4153" spans="4:4" x14ac:dyDescent="0.15">
      <c r="D4153" s="141"/>
    </row>
    <row r="4154" spans="4:4" x14ac:dyDescent="0.15">
      <c r="D4154" s="141"/>
    </row>
    <row r="4155" spans="4:4" x14ac:dyDescent="0.15">
      <c r="D4155" s="141"/>
    </row>
    <row r="4156" spans="4:4" x14ac:dyDescent="0.15">
      <c r="D4156" s="141"/>
    </row>
    <row r="4157" spans="4:4" x14ac:dyDescent="0.15">
      <c r="D4157" s="141"/>
    </row>
    <row r="4158" spans="4:4" x14ac:dyDescent="0.15">
      <c r="D4158" s="141"/>
    </row>
    <row r="4159" spans="4:4" x14ac:dyDescent="0.15">
      <c r="D4159" s="141"/>
    </row>
    <row r="4160" spans="4:4" x14ac:dyDescent="0.15">
      <c r="D4160" s="141"/>
    </row>
    <row r="4161" spans="4:4" x14ac:dyDescent="0.15">
      <c r="D4161" s="141"/>
    </row>
    <row r="4162" spans="4:4" x14ac:dyDescent="0.15">
      <c r="D4162" s="141"/>
    </row>
    <row r="4163" spans="4:4" x14ac:dyDescent="0.15">
      <c r="D4163" s="141"/>
    </row>
    <row r="4164" spans="4:4" x14ac:dyDescent="0.15">
      <c r="D4164" s="141"/>
    </row>
    <row r="4165" spans="4:4" x14ac:dyDescent="0.15">
      <c r="D4165" s="141"/>
    </row>
    <row r="4166" spans="4:4" x14ac:dyDescent="0.15">
      <c r="D4166" s="141"/>
    </row>
    <row r="4167" spans="4:4" x14ac:dyDescent="0.15">
      <c r="D4167" s="141"/>
    </row>
    <row r="4168" spans="4:4" x14ac:dyDescent="0.15">
      <c r="D4168" s="141"/>
    </row>
    <row r="4169" spans="4:4" x14ac:dyDescent="0.15">
      <c r="D4169" s="141"/>
    </row>
    <row r="4170" spans="4:4" x14ac:dyDescent="0.15">
      <c r="D4170" s="141"/>
    </row>
    <row r="4171" spans="4:4" x14ac:dyDescent="0.15">
      <c r="D4171" s="141"/>
    </row>
    <row r="4172" spans="4:4" x14ac:dyDescent="0.15">
      <c r="D4172" s="141"/>
    </row>
    <row r="4173" spans="4:4" x14ac:dyDescent="0.15">
      <c r="D4173" s="141"/>
    </row>
    <row r="4174" spans="4:4" x14ac:dyDescent="0.15">
      <c r="D4174" s="141"/>
    </row>
    <row r="4175" spans="4:4" x14ac:dyDescent="0.15">
      <c r="D4175" s="141"/>
    </row>
    <row r="4176" spans="4:4" x14ac:dyDescent="0.15">
      <c r="D4176" s="141"/>
    </row>
    <row r="4177" spans="4:4" x14ac:dyDescent="0.15">
      <c r="D4177" s="141"/>
    </row>
    <row r="4178" spans="4:4" x14ac:dyDescent="0.15">
      <c r="D4178" s="141"/>
    </row>
    <row r="4179" spans="4:4" x14ac:dyDescent="0.15">
      <c r="D4179" s="141"/>
    </row>
    <row r="4180" spans="4:4" x14ac:dyDescent="0.15">
      <c r="D4180" s="141"/>
    </row>
    <row r="4181" spans="4:4" x14ac:dyDescent="0.15">
      <c r="D4181" s="141"/>
    </row>
    <row r="4182" spans="4:4" x14ac:dyDescent="0.15">
      <c r="D4182" s="141"/>
    </row>
    <row r="4183" spans="4:4" x14ac:dyDescent="0.15">
      <c r="D4183" s="141"/>
    </row>
    <row r="4184" spans="4:4" x14ac:dyDescent="0.15">
      <c r="D4184" s="141"/>
    </row>
    <row r="4185" spans="4:4" x14ac:dyDescent="0.15">
      <c r="D4185" s="141"/>
    </row>
    <row r="4186" spans="4:4" x14ac:dyDescent="0.15">
      <c r="D4186" s="141"/>
    </row>
    <row r="4187" spans="4:4" x14ac:dyDescent="0.15">
      <c r="D4187" s="141"/>
    </row>
    <row r="4188" spans="4:4" x14ac:dyDescent="0.15">
      <c r="D4188" s="141"/>
    </row>
    <row r="4189" spans="4:4" x14ac:dyDescent="0.15">
      <c r="D4189" s="141"/>
    </row>
    <row r="4190" spans="4:4" x14ac:dyDescent="0.15">
      <c r="D4190" s="141"/>
    </row>
    <row r="4191" spans="4:4" x14ac:dyDescent="0.15">
      <c r="D4191" s="141"/>
    </row>
    <row r="4192" spans="4:4" x14ac:dyDescent="0.15">
      <c r="D4192" s="141"/>
    </row>
    <row r="4193" spans="4:4" x14ac:dyDescent="0.15">
      <c r="D4193" s="141"/>
    </row>
    <row r="4194" spans="4:4" x14ac:dyDescent="0.15">
      <c r="D4194" s="141"/>
    </row>
    <row r="4195" spans="4:4" x14ac:dyDescent="0.15">
      <c r="D4195" s="141"/>
    </row>
    <row r="4196" spans="4:4" x14ac:dyDescent="0.15">
      <c r="D4196" s="141"/>
    </row>
    <row r="4197" spans="4:4" x14ac:dyDescent="0.15">
      <c r="D4197" s="141"/>
    </row>
    <row r="4198" spans="4:4" x14ac:dyDescent="0.15">
      <c r="D4198" s="141"/>
    </row>
    <row r="4199" spans="4:4" x14ac:dyDescent="0.15">
      <c r="D4199" s="141"/>
    </row>
    <row r="4200" spans="4:4" x14ac:dyDescent="0.15">
      <c r="D4200" s="141"/>
    </row>
    <row r="4201" spans="4:4" x14ac:dyDescent="0.15">
      <c r="D4201" s="141"/>
    </row>
    <row r="4202" spans="4:4" x14ac:dyDescent="0.15">
      <c r="D4202" s="141"/>
    </row>
    <row r="4203" spans="4:4" x14ac:dyDescent="0.15">
      <c r="D4203" s="141"/>
    </row>
    <row r="4204" spans="4:4" x14ac:dyDescent="0.15">
      <c r="D4204" s="141"/>
    </row>
    <row r="4205" spans="4:4" x14ac:dyDescent="0.15">
      <c r="D4205" s="141"/>
    </row>
    <row r="4206" spans="4:4" x14ac:dyDescent="0.15">
      <c r="D4206" s="141"/>
    </row>
    <row r="4207" spans="4:4" x14ac:dyDescent="0.15">
      <c r="D4207" s="141"/>
    </row>
    <row r="4208" spans="4:4" x14ac:dyDescent="0.15">
      <c r="D4208" s="141"/>
    </row>
    <row r="4209" spans="4:4" x14ac:dyDescent="0.15">
      <c r="D4209" s="141"/>
    </row>
    <row r="4210" spans="4:4" x14ac:dyDescent="0.15">
      <c r="D4210" s="141"/>
    </row>
    <row r="4211" spans="4:4" x14ac:dyDescent="0.15">
      <c r="D4211" s="141"/>
    </row>
    <row r="4212" spans="4:4" x14ac:dyDescent="0.15">
      <c r="D4212" s="141"/>
    </row>
    <row r="4213" spans="4:4" x14ac:dyDescent="0.15">
      <c r="D4213" s="141"/>
    </row>
    <row r="4214" spans="4:4" x14ac:dyDescent="0.15">
      <c r="D4214" s="141"/>
    </row>
    <row r="4215" spans="4:4" x14ac:dyDescent="0.15">
      <c r="D4215" s="141"/>
    </row>
    <row r="4216" spans="4:4" x14ac:dyDescent="0.15">
      <c r="D4216" s="141"/>
    </row>
    <row r="4217" spans="4:4" x14ac:dyDescent="0.15">
      <c r="D4217" s="141"/>
    </row>
    <row r="4218" spans="4:4" x14ac:dyDescent="0.15">
      <c r="D4218" s="141"/>
    </row>
    <row r="4219" spans="4:4" x14ac:dyDescent="0.15">
      <c r="D4219" s="141"/>
    </row>
    <row r="4220" spans="4:4" x14ac:dyDescent="0.15">
      <c r="D4220" s="141"/>
    </row>
    <row r="4221" spans="4:4" x14ac:dyDescent="0.15">
      <c r="D4221" s="141"/>
    </row>
    <row r="4222" spans="4:4" x14ac:dyDescent="0.15">
      <c r="D4222" s="141"/>
    </row>
    <row r="4223" spans="4:4" x14ac:dyDescent="0.15">
      <c r="D4223" s="141"/>
    </row>
    <row r="4224" spans="4:4" x14ac:dyDescent="0.15">
      <c r="D4224" s="141"/>
    </row>
    <row r="4225" spans="4:4" x14ac:dyDescent="0.15">
      <c r="D4225" s="141"/>
    </row>
    <row r="4226" spans="4:4" x14ac:dyDescent="0.15">
      <c r="D4226" s="141"/>
    </row>
    <row r="4227" spans="4:4" x14ac:dyDescent="0.15">
      <c r="D4227" s="141"/>
    </row>
    <row r="4228" spans="4:4" x14ac:dyDescent="0.15">
      <c r="D4228" s="141"/>
    </row>
    <row r="4229" spans="4:4" x14ac:dyDescent="0.15">
      <c r="D4229" s="141"/>
    </row>
    <row r="4230" spans="4:4" x14ac:dyDescent="0.15">
      <c r="D4230" s="141"/>
    </row>
    <row r="4231" spans="4:4" x14ac:dyDescent="0.15">
      <c r="D4231" s="141"/>
    </row>
    <row r="4232" spans="4:4" x14ac:dyDescent="0.15">
      <c r="D4232" s="141"/>
    </row>
    <row r="4233" spans="4:4" x14ac:dyDescent="0.15">
      <c r="D4233" s="141"/>
    </row>
    <row r="4234" spans="4:4" x14ac:dyDescent="0.15">
      <c r="D4234" s="141"/>
    </row>
    <row r="4235" spans="4:4" x14ac:dyDescent="0.15">
      <c r="D4235" s="141"/>
    </row>
    <row r="4236" spans="4:4" x14ac:dyDescent="0.15">
      <c r="D4236" s="141"/>
    </row>
    <row r="4237" spans="4:4" x14ac:dyDescent="0.15">
      <c r="D4237" s="141"/>
    </row>
    <row r="4238" spans="4:4" x14ac:dyDescent="0.15">
      <c r="D4238" s="141"/>
    </row>
    <row r="4239" spans="4:4" x14ac:dyDescent="0.15">
      <c r="D4239" s="141"/>
    </row>
    <row r="4240" spans="4:4" x14ac:dyDescent="0.15">
      <c r="D4240" s="141"/>
    </row>
    <row r="4241" spans="4:4" x14ac:dyDescent="0.15">
      <c r="D4241" s="141"/>
    </row>
    <row r="4242" spans="4:4" x14ac:dyDescent="0.15">
      <c r="D4242" s="141"/>
    </row>
    <row r="4243" spans="4:4" x14ac:dyDescent="0.15">
      <c r="D4243" s="141"/>
    </row>
    <row r="4244" spans="4:4" x14ac:dyDescent="0.15">
      <c r="D4244" s="141"/>
    </row>
    <row r="4245" spans="4:4" x14ac:dyDescent="0.15">
      <c r="D4245" s="141"/>
    </row>
    <row r="4246" spans="4:4" x14ac:dyDescent="0.15">
      <c r="D4246" s="141"/>
    </row>
    <row r="4247" spans="4:4" x14ac:dyDescent="0.15">
      <c r="D4247" s="141"/>
    </row>
    <row r="4248" spans="4:4" x14ac:dyDescent="0.15">
      <c r="D4248" s="141"/>
    </row>
    <row r="4249" spans="4:4" x14ac:dyDescent="0.15">
      <c r="D4249" s="141"/>
    </row>
    <row r="4250" spans="4:4" x14ac:dyDescent="0.15">
      <c r="D4250" s="141"/>
    </row>
    <row r="4251" spans="4:4" x14ac:dyDescent="0.15">
      <c r="D4251" s="141"/>
    </row>
    <row r="4252" spans="4:4" x14ac:dyDescent="0.15">
      <c r="D4252" s="141"/>
    </row>
    <row r="4253" spans="4:4" x14ac:dyDescent="0.15">
      <c r="D4253" s="141"/>
    </row>
    <row r="4254" spans="4:4" x14ac:dyDescent="0.15">
      <c r="D4254" s="141"/>
    </row>
    <row r="4255" spans="4:4" x14ac:dyDescent="0.15">
      <c r="D4255" s="141"/>
    </row>
    <row r="4256" spans="4:4" x14ac:dyDescent="0.15">
      <c r="D4256" s="141"/>
    </row>
    <row r="4257" spans="4:4" x14ac:dyDescent="0.15">
      <c r="D4257" s="141"/>
    </row>
    <row r="4258" spans="4:4" x14ac:dyDescent="0.15">
      <c r="D4258" s="141"/>
    </row>
    <row r="4259" spans="4:4" x14ac:dyDescent="0.15">
      <c r="D4259" s="141"/>
    </row>
    <row r="4260" spans="4:4" x14ac:dyDescent="0.15">
      <c r="D4260" s="141"/>
    </row>
    <row r="4261" spans="4:4" x14ac:dyDescent="0.15">
      <c r="D4261" s="141"/>
    </row>
    <row r="4262" spans="4:4" x14ac:dyDescent="0.15">
      <c r="D4262" s="141"/>
    </row>
    <row r="4263" spans="4:4" x14ac:dyDescent="0.15">
      <c r="D4263" s="141"/>
    </row>
    <row r="4264" spans="4:4" x14ac:dyDescent="0.15">
      <c r="D4264" s="141"/>
    </row>
    <row r="4265" spans="4:4" x14ac:dyDescent="0.15">
      <c r="D4265" s="141"/>
    </row>
    <row r="4266" spans="4:4" x14ac:dyDescent="0.15">
      <c r="D4266" s="141"/>
    </row>
    <row r="4267" spans="4:4" x14ac:dyDescent="0.15">
      <c r="D4267" s="141"/>
    </row>
    <row r="4268" spans="4:4" x14ac:dyDescent="0.15">
      <c r="D4268" s="141"/>
    </row>
    <row r="4269" spans="4:4" x14ac:dyDescent="0.15">
      <c r="D4269" s="141"/>
    </row>
    <row r="4270" spans="4:4" x14ac:dyDescent="0.15">
      <c r="D4270" s="141"/>
    </row>
    <row r="4271" spans="4:4" x14ac:dyDescent="0.15">
      <c r="D4271" s="141"/>
    </row>
    <row r="4272" spans="4:4" x14ac:dyDescent="0.15">
      <c r="D4272" s="141"/>
    </row>
    <row r="4273" spans="4:4" x14ac:dyDescent="0.15">
      <c r="D4273" s="141"/>
    </row>
    <row r="4274" spans="4:4" x14ac:dyDescent="0.15">
      <c r="D4274" s="141"/>
    </row>
    <row r="4275" spans="4:4" x14ac:dyDescent="0.15">
      <c r="D4275" s="141"/>
    </row>
    <row r="4276" spans="4:4" x14ac:dyDescent="0.15">
      <c r="D4276" s="141"/>
    </row>
    <row r="4277" spans="4:4" x14ac:dyDescent="0.15">
      <c r="D4277" s="141"/>
    </row>
    <row r="4278" spans="4:4" x14ac:dyDescent="0.15">
      <c r="D4278" s="141"/>
    </row>
    <row r="4279" spans="4:4" x14ac:dyDescent="0.15">
      <c r="D4279" s="141"/>
    </row>
    <row r="4280" spans="4:4" x14ac:dyDescent="0.15">
      <c r="D4280" s="141"/>
    </row>
    <row r="4281" spans="4:4" x14ac:dyDescent="0.15">
      <c r="D4281" s="141"/>
    </row>
    <row r="4282" spans="4:4" x14ac:dyDescent="0.15">
      <c r="D4282" s="141"/>
    </row>
    <row r="4283" spans="4:4" x14ac:dyDescent="0.15">
      <c r="D4283" s="141"/>
    </row>
    <row r="4284" spans="4:4" x14ac:dyDescent="0.15">
      <c r="D4284" s="141"/>
    </row>
    <row r="4285" spans="4:4" x14ac:dyDescent="0.15">
      <c r="D4285" s="141"/>
    </row>
    <row r="4286" spans="4:4" x14ac:dyDescent="0.15">
      <c r="D4286" s="141"/>
    </row>
    <row r="4287" spans="4:4" x14ac:dyDescent="0.15">
      <c r="D4287" s="141"/>
    </row>
    <row r="4288" spans="4:4" x14ac:dyDescent="0.15">
      <c r="D4288" s="141"/>
    </row>
    <row r="4289" spans="4:4" x14ac:dyDescent="0.15">
      <c r="D4289" s="141"/>
    </row>
    <row r="4290" spans="4:4" x14ac:dyDescent="0.15">
      <c r="D4290" s="141"/>
    </row>
    <row r="4291" spans="4:4" x14ac:dyDescent="0.15">
      <c r="D4291" s="141"/>
    </row>
    <row r="4292" spans="4:4" x14ac:dyDescent="0.15">
      <c r="D4292" s="141"/>
    </row>
    <row r="4293" spans="4:4" x14ac:dyDescent="0.15">
      <c r="D4293" s="141"/>
    </row>
    <row r="4294" spans="4:4" x14ac:dyDescent="0.15">
      <c r="D4294" s="141"/>
    </row>
    <row r="4295" spans="4:4" x14ac:dyDescent="0.15">
      <c r="D4295" s="141"/>
    </row>
    <row r="4296" spans="4:4" x14ac:dyDescent="0.15">
      <c r="D4296" s="141"/>
    </row>
    <row r="4297" spans="4:4" x14ac:dyDescent="0.15">
      <c r="D4297" s="141"/>
    </row>
    <row r="4298" spans="4:4" x14ac:dyDescent="0.15">
      <c r="D4298" s="141"/>
    </row>
    <row r="4299" spans="4:4" x14ac:dyDescent="0.15">
      <c r="D4299" s="141"/>
    </row>
    <row r="4300" spans="4:4" x14ac:dyDescent="0.15">
      <c r="D4300" s="141"/>
    </row>
    <row r="4301" spans="4:4" x14ac:dyDescent="0.15">
      <c r="D4301" s="141"/>
    </row>
    <row r="4302" spans="4:4" x14ac:dyDescent="0.15">
      <c r="D4302" s="141"/>
    </row>
    <row r="4303" spans="4:4" x14ac:dyDescent="0.15">
      <c r="D4303" s="141"/>
    </row>
    <row r="4304" spans="4:4" x14ac:dyDescent="0.15">
      <c r="D4304" s="141"/>
    </row>
    <row r="4305" spans="4:4" x14ac:dyDescent="0.15">
      <c r="D4305" s="141"/>
    </row>
    <row r="4306" spans="4:4" x14ac:dyDescent="0.15">
      <c r="D4306" s="141"/>
    </row>
    <row r="4307" spans="4:4" x14ac:dyDescent="0.15">
      <c r="D4307" s="141"/>
    </row>
    <row r="4308" spans="4:4" x14ac:dyDescent="0.15">
      <c r="D4308" s="141"/>
    </row>
    <row r="4309" spans="4:4" x14ac:dyDescent="0.15">
      <c r="D4309" s="141"/>
    </row>
    <row r="4310" spans="4:4" x14ac:dyDescent="0.15">
      <c r="D4310" s="141"/>
    </row>
    <row r="4311" spans="4:4" x14ac:dyDescent="0.15">
      <c r="D4311" s="141"/>
    </row>
    <row r="4312" spans="4:4" x14ac:dyDescent="0.15">
      <c r="D4312" s="141"/>
    </row>
    <row r="4313" spans="4:4" x14ac:dyDescent="0.15">
      <c r="D4313" s="141"/>
    </row>
    <row r="4314" spans="4:4" x14ac:dyDescent="0.15">
      <c r="D4314" s="141"/>
    </row>
    <row r="4315" spans="4:4" x14ac:dyDescent="0.15">
      <c r="D4315" s="141"/>
    </row>
    <row r="4316" spans="4:4" x14ac:dyDescent="0.15">
      <c r="D4316" s="141"/>
    </row>
    <row r="4317" spans="4:4" x14ac:dyDescent="0.15">
      <c r="D4317" s="141"/>
    </row>
    <row r="4318" spans="4:4" x14ac:dyDescent="0.15">
      <c r="D4318" s="141"/>
    </row>
    <row r="4319" spans="4:4" x14ac:dyDescent="0.15">
      <c r="D4319" s="141"/>
    </row>
    <row r="4320" spans="4:4" x14ac:dyDescent="0.15">
      <c r="D4320" s="141"/>
    </row>
    <row r="4321" spans="4:4" x14ac:dyDescent="0.15">
      <c r="D4321" s="141"/>
    </row>
    <row r="4322" spans="4:4" x14ac:dyDescent="0.15">
      <c r="D4322" s="141"/>
    </row>
    <row r="4323" spans="4:4" x14ac:dyDescent="0.15">
      <c r="D4323" s="141"/>
    </row>
    <row r="4324" spans="4:4" x14ac:dyDescent="0.15">
      <c r="D4324" s="141"/>
    </row>
    <row r="4325" spans="4:4" x14ac:dyDescent="0.15">
      <c r="D4325" s="141"/>
    </row>
    <row r="4326" spans="4:4" x14ac:dyDescent="0.15">
      <c r="D4326" s="141"/>
    </row>
    <row r="4327" spans="4:4" x14ac:dyDescent="0.15">
      <c r="D4327" s="141"/>
    </row>
    <row r="4328" spans="4:4" x14ac:dyDescent="0.15">
      <c r="D4328" s="141"/>
    </row>
    <row r="4329" spans="4:4" x14ac:dyDescent="0.15">
      <c r="D4329" s="141"/>
    </row>
    <row r="4330" spans="4:4" x14ac:dyDescent="0.15">
      <c r="D4330" s="141"/>
    </row>
    <row r="4331" spans="4:4" x14ac:dyDescent="0.15">
      <c r="D4331" s="141"/>
    </row>
    <row r="4332" spans="4:4" x14ac:dyDescent="0.15">
      <c r="D4332" s="141"/>
    </row>
    <row r="4333" spans="4:4" x14ac:dyDescent="0.15">
      <c r="D4333" s="141"/>
    </row>
    <row r="4334" spans="4:4" x14ac:dyDescent="0.15">
      <c r="D4334" s="141"/>
    </row>
    <row r="4335" spans="4:4" x14ac:dyDescent="0.15">
      <c r="D4335" s="141"/>
    </row>
    <row r="4336" spans="4:4" x14ac:dyDescent="0.15">
      <c r="D4336" s="141"/>
    </row>
    <row r="4337" spans="4:4" x14ac:dyDescent="0.15">
      <c r="D4337" s="141"/>
    </row>
    <row r="4338" spans="4:4" x14ac:dyDescent="0.15">
      <c r="D4338" s="141"/>
    </row>
    <row r="4339" spans="4:4" x14ac:dyDescent="0.15">
      <c r="D4339" s="141"/>
    </row>
    <row r="4340" spans="4:4" x14ac:dyDescent="0.15">
      <c r="D4340" s="141"/>
    </row>
    <row r="4341" spans="4:4" x14ac:dyDescent="0.15">
      <c r="D4341" s="141"/>
    </row>
    <row r="4342" spans="4:4" x14ac:dyDescent="0.15">
      <c r="D4342" s="141"/>
    </row>
    <row r="4343" spans="4:4" x14ac:dyDescent="0.15">
      <c r="D4343" s="141"/>
    </row>
    <row r="4344" spans="4:4" x14ac:dyDescent="0.15">
      <c r="D4344" s="141"/>
    </row>
    <row r="4345" spans="4:4" x14ac:dyDescent="0.15">
      <c r="D4345" s="141"/>
    </row>
    <row r="4346" spans="4:4" x14ac:dyDescent="0.15">
      <c r="D4346" s="141"/>
    </row>
    <row r="4347" spans="4:4" x14ac:dyDescent="0.15">
      <c r="D4347" s="141"/>
    </row>
    <row r="4348" spans="4:4" x14ac:dyDescent="0.15">
      <c r="D4348" s="141"/>
    </row>
    <row r="4349" spans="4:4" x14ac:dyDescent="0.15">
      <c r="D4349" s="141"/>
    </row>
    <row r="4350" spans="4:4" x14ac:dyDescent="0.15">
      <c r="D4350" s="141"/>
    </row>
    <row r="4351" spans="4:4" x14ac:dyDescent="0.15">
      <c r="D4351" s="141"/>
    </row>
    <row r="4352" spans="4:4" x14ac:dyDescent="0.15">
      <c r="D4352" s="141"/>
    </row>
    <row r="4353" spans="4:4" x14ac:dyDescent="0.15">
      <c r="D4353" s="141"/>
    </row>
    <row r="4354" spans="4:4" x14ac:dyDescent="0.15">
      <c r="D4354" s="141"/>
    </row>
    <row r="4355" spans="4:4" x14ac:dyDescent="0.15">
      <c r="D4355" s="141"/>
    </row>
    <row r="4356" spans="4:4" x14ac:dyDescent="0.15">
      <c r="D4356" s="141"/>
    </row>
    <row r="4357" spans="4:4" x14ac:dyDescent="0.15">
      <c r="D4357" s="141"/>
    </row>
    <row r="4358" spans="4:4" x14ac:dyDescent="0.15">
      <c r="D4358" s="141"/>
    </row>
    <row r="4359" spans="4:4" x14ac:dyDescent="0.15">
      <c r="D4359" s="141"/>
    </row>
    <row r="4360" spans="4:4" x14ac:dyDescent="0.15">
      <c r="D4360" s="141"/>
    </row>
    <row r="4361" spans="4:4" x14ac:dyDescent="0.15">
      <c r="D4361" s="141"/>
    </row>
    <row r="4362" spans="4:4" x14ac:dyDescent="0.15">
      <c r="D4362" s="141"/>
    </row>
    <row r="4363" spans="4:4" x14ac:dyDescent="0.15">
      <c r="D4363" s="141"/>
    </row>
    <row r="4364" spans="4:4" x14ac:dyDescent="0.15">
      <c r="D4364" s="141"/>
    </row>
    <row r="4365" spans="4:4" x14ac:dyDescent="0.15">
      <c r="D4365" s="141"/>
    </row>
    <row r="4366" spans="4:4" x14ac:dyDescent="0.15">
      <c r="D4366" s="141"/>
    </row>
    <row r="4367" spans="4:4" x14ac:dyDescent="0.15">
      <c r="D4367" s="141"/>
    </row>
    <row r="4368" spans="4:4" x14ac:dyDescent="0.15">
      <c r="D4368" s="141"/>
    </row>
    <row r="4369" spans="4:4" x14ac:dyDescent="0.15">
      <c r="D4369" s="141"/>
    </row>
    <row r="4370" spans="4:4" x14ac:dyDescent="0.15">
      <c r="D4370" s="141"/>
    </row>
    <row r="4371" spans="4:4" x14ac:dyDescent="0.15">
      <c r="D4371" s="141"/>
    </row>
    <row r="4372" spans="4:4" x14ac:dyDescent="0.15">
      <c r="D4372" s="141"/>
    </row>
    <row r="4373" spans="4:4" x14ac:dyDescent="0.15">
      <c r="D4373" s="141"/>
    </row>
    <row r="4374" spans="4:4" x14ac:dyDescent="0.15">
      <c r="D4374" s="141"/>
    </row>
    <row r="4375" spans="4:4" x14ac:dyDescent="0.15">
      <c r="D4375" s="141"/>
    </row>
    <row r="4376" spans="4:4" x14ac:dyDescent="0.15">
      <c r="D4376" s="141"/>
    </row>
    <row r="4377" spans="4:4" x14ac:dyDescent="0.15">
      <c r="D4377" s="141"/>
    </row>
    <row r="4378" spans="4:4" x14ac:dyDescent="0.15">
      <c r="D4378" s="141"/>
    </row>
    <row r="4379" spans="4:4" x14ac:dyDescent="0.15">
      <c r="D4379" s="141"/>
    </row>
    <row r="4380" spans="4:4" x14ac:dyDescent="0.15">
      <c r="D4380" s="141"/>
    </row>
    <row r="4381" spans="4:4" x14ac:dyDescent="0.15">
      <c r="D4381" s="141"/>
    </row>
    <row r="4382" spans="4:4" x14ac:dyDescent="0.15">
      <c r="D4382" s="141"/>
    </row>
    <row r="4383" spans="4:4" x14ac:dyDescent="0.15">
      <c r="D4383" s="141"/>
    </row>
    <row r="4384" spans="4:4" x14ac:dyDescent="0.15">
      <c r="D4384" s="141"/>
    </row>
    <row r="4385" spans="4:4" x14ac:dyDescent="0.15">
      <c r="D4385" s="141"/>
    </row>
    <row r="4386" spans="4:4" x14ac:dyDescent="0.15">
      <c r="D4386" s="141"/>
    </row>
    <row r="4387" spans="4:4" x14ac:dyDescent="0.15">
      <c r="D4387" s="141"/>
    </row>
    <row r="4388" spans="4:4" x14ac:dyDescent="0.15">
      <c r="D4388" s="141"/>
    </row>
    <row r="4389" spans="4:4" x14ac:dyDescent="0.15">
      <c r="D4389" s="141"/>
    </row>
    <row r="4390" spans="4:4" x14ac:dyDescent="0.15">
      <c r="D4390" s="141"/>
    </row>
    <row r="4391" spans="4:4" x14ac:dyDescent="0.15">
      <c r="D4391" s="141"/>
    </row>
    <row r="4392" spans="4:4" x14ac:dyDescent="0.15">
      <c r="D4392" s="141"/>
    </row>
    <row r="4393" spans="4:4" x14ac:dyDescent="0.15">
      <c r="D4393" s="141"/>
    </row>
    <row r="4394" spans="4:4" x14ac:dyDescent="0.15">
      <c r="D4394" s="141"/>
    </row>
    <row r="4395" spans="4:4" x14ac:dyDescent="0.15">
      <c r="D4395" s="141"/>
    </row>
    <row r="4396" spans="4:4" x14ac:dyDescent="0.15">
      <c r="D4396" s="141"/>
    </row>
    <row r="4397" spans="4:4" x14ac:dyDescent="0.15">
      <c r="D4397" s="141"/>
    </row>
    <row r="4398" spans="4:4" x14ac:dyDescent="0.15">
      <c r="D4398" s="141"/>
    </row>
    <row r="4399" spans="4:4" x14ac:dyDescent="0.15">
      <c r="D4399" s="141"/>
    </row>
    <row r="4400" spans="4:4" x14ac:dyDescent="0.15">
      <c r="D4400" s="141"/>
    </row>
    <row r="4401" spans="4:4" x14ac:dyDescent="0.15">
      <c r="D4401" s="141"/>
    </row>
    <row r="4402" spans="4:4" x14ac:dyDescent="0.15">
      <c r="D4402" s="141"/>
    </row>
    <row r="4403" spans="4:4" x14ac:dyDescent="0.15">
      <c r="D4403" s="141"/>
    </row>
    <row r="4404" spans="4:4" x14ac:dyDescent="0.15">
      <c r="D4404" s="141"/>
    </row>
    <row r="4405" spans="4:4" x14ac:dyDescent="0.15">
      <c r="D4405" s="141"/>
    </row>
    <row r="4406" spans="4:4" x14ac:dyDescent="0.15">
      <c r="D4406" s="141"/>
    </row>
    <row r="4407" spans="4:4" x14ac:dyDescent="0.15">
      <c r="D4407" s="141"/>
    </row>
    <row r="4408" spans="4:4" x14ac:dyDescent="0.15">
      <c r="D4408" s="141"/>
    </row>
    <row r="4409" spans="4:4" x14ac:dyDescent="0.15">
      <c r="D4409" s="141"/>
    </row>
    <row r="4410" spans="4:4" x14ac:dyDescent="0.15">
      <c r="D4410" s="141"/>
    </row>
    <row r="4411" spans="4:4" x14ac:dyDescent="0.15">
      <c r="D4411" s="141"/>
    </row>
    <row r="4412" spans="4:4" x14ac:dyDescent="0.15">
      <c r="D4412" s="141"/>
    </row>
    <row r="4413" spans="4:4" x14ac:dyDescent="0.15">
      <c r="D4413" s="141"/>
    </row>
    <row r="4414" spans="4:4" x14ac:dyDescent="0.15">
      <c r="D4414" s="141"/>
    </row>
    <row r="4415" spans="4:4" x14ac:dyDescent="0.15">
      <c r="D4415" s="141"/>
    </row>
    <row r="4416" spans="4:4" x14ac:dyDescent="0.15">
      <c r="D4416" s="141"/>
    </row>
    <row r="4417" spans="4:4" x14ac:dyDescent="0.15">
      <c r="D4417" s="141"/>
    </row>
    <row r="4418" spans="4:4" x14ac:dyDescent="0.15">
      <c r="D4418" s="141"/>
    </row>
    <row r="4419" spans="4:4" x14ac:dyDescent="0.15">
      <c r="D4419" s="141"/>
    </row>
    <row r="4420" spans="4:4" x14ac:dyDescent="0.15">
      <c r="D4420" s="141"/>
    </row>
    <row r="4421" spans="4:4" x14ac:dyDescent="0.15">
      <c r="D4421" s="141"/>
    </row>
    <row r="4422" spans="4:4" x14ac:dyDescent="0.15">
      <c r="D4422" s="141"/>
    </row>
    <row r="4423" spans="4:4" x14ac:dyDescent="0.15">
      <c r="D4423" s="141"/>
    </row>
    <row r="4424" spans="4:4" x14ac:dyDescent="0.15">
      <c r="D4424" s="141"/>
    </row>
    <row r="4425" spans="4:4" x14ac:dyDescent="0.15">
      <c r="D4425" s="141"/>
    </row>
    <row r="4426" spans="4:4" x14ac:dyDescent="0.15">
      <c r="D4426" s="141"/>
    </row>
    <row r="4427" spans="4:4" x14ac:dyDescent="0.15">
      <c r="D4427" s="141"/>
    </row>
    <row r="4428" spans="4:4" x14ac:dyDescent="0.15">
      <c r="D4428" s="141"/>
    </row>
    <row r="4429" spans="4:4" x14ac:dyDescent="0.15">
      <c r="D4429" s="141"/>
    </row>
    <row r="4430" spans="4:4" x14ac:dyDescent="0.15">
      <c r="D4430" s="141"/>
    </row>
    <row r="4431" spans="4:4" x14ac:dyDescent="0.15">
      <c r="D4431" s="141"/>
    </row>
    <row r="4432" spans="4:4" x14ac:dyDescent="0.15">
      <c r="D4432" s="141"/>
    </row>
    <row r="4433" spans="4:4" x14ac:dyDescent="0.15">
      <c r="D4433" s="141"/>
    </row>
    <row r="4434" spans="4:4" x14ac:dyDescent="0.15">
      <c r="D4434" s="141"/>
    </row>
    <row r="4435" spans="4:4" x14ac:dyDescent="0.15">
      <c r="D4435" s="141"/>
    </row>
    <row r="4436" spans="4:4" x14ac:dyDescent="0.15">
      <c r="D4436" s="141"/>
    </row>
    <row r="4437" spans="4:4" x14ac:dyDescent="0.15">
      <c r="D4437" s="141"/>
    </row>
    <row r="4438" spans="4:4" x14ac:dyDescent="0.15">
      <c r="D4438" s="141"/>
    </row>
    <row r="4439" spans="4:4" x14ac:dyDescent="0.15">
      <c r="D4439" s="141"/>
    </row>
    <row r="4440" spans="4:4" x14ac:dyDescent="0.15">
      <c r="D4440" s="141"/>
    </row>
    <row r="4441" spans="4:4" x14ac:dyDescent="0.15">
      <c r="D4441" s="141"/>
    </row>
    <row r="4442" spans="4:4" x14ac:dyDescent="0.15">
      <c r="D4442" s="141"/>
    </row>
    <row r="4443" spans="4:4" x14ac:dyDescent="0.15">
      <c r="D4443" s="141"/>
    </row>
    <row r="4444" spans="4:4" x14ac:dyDescent="0.15">
      <c r="D4444" s="141"/>
    </row>
    <row r="4445" spans="4:4" x14ac:dyDescent="0.15">
      <c r="D4445" s="141"/>
    </row>
    <row r="4446" spans="4:4" x14ac:dyDescent="0.15">
      <c r="D4446" s="141"/>
    </row>
    <row r="4447" spans="4:4" x14ac:dyDescent="0.15">
      <c r="D4447" s="141"/>
    </row>
    <row r="4448" spans="4:4" x14ac:dyDescent="0.15">
      <c r="D4448" s="141"/>
    </row>
    <row r="4449" spans="4:4" x14ac:dyDescent="0.15">
      <c r="D4449" s="141"/>
    </row>
    <row r="4450" spans="4:4" x14ac:dyDescent="0.15">
      <c r="D4450" s="141"/>
    </row>
    <row r="4451" spans="4:4" x14ac:dyDescent="0.15">
      <c r="D4451" s="141"/>
    </row>
    <row r="4452" spans="4:4" x14ac:dyDescent="0.15">
      <c r="D4452" s="141"/>
    </row>
    <row r="4453" spans="4:4" x14ac:dyDescent="0.15">
      <c r="D4453" s="141"/>
    </row>
    <row r="4454" spans="4:4" x14ac:dyDescent="0.15">
      <c r="D4454" s="141"/>
    </row>
    <row r="4455" spans="4:4" x14ac:dyDescent="0.15">
      <c r="D4455" s="141"/>
    </row>
    <row r="4456" spans="4:4" x14ac:dyDescent="0.15">
      <c r="D4456" s="141"/>
    </row>
    <row r="4457" spans="4:4" x14ac:dyDescent="0.15">
      <c r="D4457" s="141"/>
    </row>
    <row r="4458" spans="4:4" x14ac:dyDescent="0.15">
      <c r="D4458" s="141"/>
    </row>
    <row r="4459" spans="4:4" x14ac:dyDescent="0.15">
      <c r="D4459" s="141"/>
    </row>
    <row r="4460" spans="4:4" x14ac:dyDescent="0.15">
      <c r="D4460" s="141"/>
    </row>
    <row r="4461" spans="4:4" x14ac:dyDescent="0.15">
      <c r="D4461" s="141"/>
    </row>
    <row r="4462" spans="4:4" x14ac:dyDescent="0.15">
      <c r="D4462" s="141"/>
    </row>
    <row r="4463" spans="4:4" x14ac:dyDescent="0.15">
      <c r="D4463" s="141"/>
    </row>
    <row r="4464" spans="4:4" x14ac:dyDescent="0.15">
      <c r="D4464" s="141"/>
    </row>
    <row r="4465" spans="4:4" x14ac:dyDescent="0.15">
      <c r="D4465" s="141"/>
    </row>
    <row r="4466" spans="4:4" x14ac:dyDescent="0.15">
      <c r="D4466" s="141"/>
    </row>
    <row r="4467" spans="4:4" x14ac:dyDescent="0.15">
      <c r="D4467" s="141"/>
    </row>
    <row r="4468" spans="4:4" x14ac:dyDescent="0.15">
      <c r="D4468" s="141"/>
    </row>
    <row r="4469" spans="4:4" x14ac:dyDescent="0.15">
      <c r="D4469" s="141"/>
    </row>
    <row r="4470" spans="4:4" x14ac:dyDescent="0.15">
      <c r="D4470" s="141"/>
    </row>
    <row r="4471" spans="4:4" x14ac:dyDescent="0.15">
      <c r="D4471" s="141"/>
    </row>
    <row r="4472" spans="4:4" x14ac:dyDescent="0.15">
      <c r="D4472" s="141"/>
    </row>
    <row r="4473" spans="4:4" x14ac:dyDescent="0.15">
      <c r="D4473" s="141"/>
    </row>
    <row r="4474" spans="4:4" x14ac:dyDescent="0.15">
      <c r="D4474" s="141"/>
    </row>
    <row r="4475" spans="4:4" x14ac:dyDescent="0.15">
      <c r="D4475" s="141"/>
    </row>
    <row r="4476" spans="4:4" x14ac:dyDescent="0.15">
      <c r="D4476" s="141"/>
    </row>
    <row r="4477" spans="4:4" x14ac:dyDescent="0.15">
      <c r="D4477" s="141"/>
    </row>
    <row r="4478" spans="4:4" x14ac:dyDescent="0.15">
      <c r="D4478" s="141"/>
    </row>
    <row r="4479" spans="4:4" x14ac:dyDescent="0.15">
      <c r="D4479" s="141"/>
    </row>
    <row r="4480" spans="4:4" x14ac:dyDescent="0.15">
      <c r="D4480" s="141"/>
    </row>
    <row r="4481" spans="4:4" x14ac:dyDescent="0.15">
      <c r="D4481" s="141"/>
    </row>
    <row r="4482" spans="4:4" x14ac:dyDescent="0.15">
      <c r="D4482" s="141"/>
    </row>
    <row r="4483" spans="4:4" x14ac:dyDescent="0.15">
      <c r="D4483" s="141"/>
    </row>
    <row r="4484" spans="4:4" x14ac:dyDescent="0.15">
      <c r="D4484" s="141"/>
    </row>
    <row r="4485" spans="4:4" x14ac:dyDescent="0.15">
      <c r="D4485" s="141"/>
    </row>
    <row r="4486" spans="4:4" x14ac:dyDescent="0.15">
      <c r="D4486" s="141"/>
    </row>
    <row r="4487" spans="4:4" x14ac:dyDescent="0.15">
      <c r="D4487" s="141"/>
    </row>
    <row r="4488" spans="4:4" x14ac:dyDescent="0.15">
      <c r="D4488" s="141"/>
    </row>
    <row r="4489" spans="4:4" x14ac:dyDescent="0.15">
      <c r="D4489" s="141"/>
    </row>
    <row r="4490" spans="4:4" x14ac:dyDescent="0.15">
      <c r="D4490" s="141"/>
    </row>
    <row r="4491" spans="4:4" x14ac:dyDescent="0.15">
      <c r="D4491" s="141"/>
    </row>
    <row r="4492" spans="4:4" x14ac:dyDescent="0.15">
      <c r="D4492" s="141"/>
    </row>
    <row r="4493" spans="4:4" x14ac:dyDescent="0.15">
      <c r="D4493" s="141"/>
    </row>
    <row r="4494" spans="4:4" x14ac:dyDescent="0.15">
      <c r="D4494" s="141"/>
    </row>
    <row r="4495" spans="4:4" x14ac:dyDescent="0.15">
      <c r="D4495" s="141"/>
    </row>
    <row r="4496" spans="4:4" x14ac:dyDescent="0.15">
      <c r="D4496" s="141"/>
    </row>
    <row r="4497" spans="4:4" x14ac:dyDescent="0.15">
      <c r="D4497" s="141"/>
    </row>
    <row r="4498" spans="4:4" x14ac:dyDescent="0.15">
      <c r="D4498" s="141"/>
    </row>
    <row r="4499" spans="4:4" x14ac:dyDescent="0.15">
      <c r="D4499" s="141"/>
    </row>
    <row r="4500" spans="4:4" x14ac:dyDescent="0.15">
      <c r="D4500" s="141"/>
    </row>
    <row r="4501" spans="4:4" x14ac:dyDescent="0.15">
      <c r="D4501" s="141"/>
    </row>
    <row r="4502" spans="4:4" x14ac:dyDescent="0.15">
      <c r="D4502" s="141"/>
    </row>
    <row r="4503" spans="4:4" x14ac:dyDescent="0.15">
      <c r="D4503" s="141"/>
    </row>
    <row r="4504" spans="4:4" x14ac:dyDescent="0.15">
      <c r="D4504" s="141"/>
    </row>
    <row r="4505" spans="4:4" x14ac:dyDescent="0.15">
      <c r="D4505" s="141"/>
    </row>
    <row r="4506" spans="4:4" x14ac:dyDescent="0.15">
      <c r="D4506" s="141"/>
    </row>
    <row r="4507" spans="4:4" x14ac:dyDescent="0.15">
      <c r="D4507" s="141"/>
    </row>
    <row r="4508" spans="4:4" x14ac:dyDescent="0.15">
      <c r="D4508" s="141"/>
    </row>
    <row r="4509" spans="4:4" x14ac:dyDescent="0.15">
      <c r="D4509" s="141"/>
    </row>
    <row r="4510" spans="4:4" x14ac:dyDescent="0.15">
      <c r="D4510" s="141"/>
    </row>
    <row r="4511" spans="4:4" x14ac:dyDescent="0.15">
      <c r="D4511" s="141"/>
    </row>
    <row r="4512" spans="4:4" x14ac:dyDescent="0.15">
      <c r="D4512" s="141"/>
    </row>
    <row r="4513" spans="4:4" x14ac:dyDescent="0.15">
      <c r="D4513" s="141"/>
    </row>
    <row r="4514" spans="4:4" x14ac:dyDescent="0.15">
      <c r="D4514" s="141"/>
    </row>
    <row r="4515" spans="4:4" x14ac:dyDescent="0.15">
      <c r="D4515" s="141"/>
    </row>
    <row r="4516" spans="4:4" x14ac:dyDescent="0.15">
      <c r="D4516" s="141"/>
    </row>
    <row r="4517" spans="4:4" x14ac:dyDescent="0.15">
      <c r="D4517" s="141"/>
    </row>
    <row r="4518" spans="4:4" x14ac:dyDescent="0.15">
      <c r="D4518" s="141"/>
    </row>
    <row r="4519" spans="4:4" x14ac:dyDescent="0.15">
      <c r="D4519" s="141"/>
    </row>
    <row r="4520" spans="4:4" x14ac:dyDescent="0.15">
      <c r="D4520" s="141"/>
    </row>
    <row r="4521" spans="4:4" x14ac:dyDescent="0.15">
      <c r="D4521" s="141"/>
    </row>
    <row r="4522" spans="4:4" x14ac:dyDescent="0.15">
      <c r="D4522" s="141"/>
    </row>
    <row r="4523" spans="4:4" x14ac:dyDescent="0.15">
      <c r="D4523" s="141"/>
    </row>
    <row r="4524" spans="4:4" x14ac:dyDescent="0.15">
      <c r="D4524" s="141"/>
    </row>
    <row r="4525" spans="4:4" x14ac:dyDescent="0.15">
      <c r="D4525" s="141"/>
    </row>
    <row r="4526" spans="4:4" x14ac:dyDescent="0.15">
      <c r="D4526" s="141"/>
    </row>
    <row r="4527" spans="4:4" x14ac:dyDescent="0.15">
      <c r="D4527" s="141"/>
    </row>
    <row r="4528" spans="4:4" x14ac:dyDescent="0.15">
      <c r="D4528" s="141"/>
    </row>
    <row r="4529" spans="4:4" x14ac:dyDescent="0.15">
      <c r="D4529" s="141"/>
    </row>
    <row r="4530" spans="4:4" x14ac:dyDescent="0.15">
      <c r="D4530" s="141"/>
    </row>
    <row r="4531" spans="4:4" x14ac:dyDescent="0.15">
      <c r="D4531" s="141"/>
    </row>
    <row r="4532" spans="4:4" x14ac:dyDescent="0.15">
      <c r="D4532" s="141"/>
    </row>
    <row r="4533" spans="4:4" x14ac:dyDescent="0.15">
      <c r="D4533" s="141"/>
    </row>
    <row r="4534" spans="4:4" x14ac:dyDescent="0.15">
      <c r="D4534" s="141"/>
    </row>
    <row r="4535" spans="4:4" x14ac:dyDescent="0.15">
      <c r="D4535" s="141"/>
    </row>
    <row r="4536" spans="4:4" x14ac:dyDescent="0.15">
      <c r="D4536" s="141"/>
    </row>
    <row r="4537" spans="4:4" x14ac:dyDescent="0.15">
      <c r="D4537" s="141"/>
    </row>
    <row r="4538" spans="4:4" x14ac:dyDescent="0.15">
      <c r="D4538" s="141"/>
    </row>
    <row r="4539" spans="4:4" x14ac:dyDescent="0.15">
      <c r="D4539" s="141"/>
    </row>
    <row r="4540" spans="4:4" x14ac:dyDescent="0.15">
      <c r="D4540" s="141"/>
    </row>
    <row r="4541" spans="4:4" x14ac:dyDescent="0.15">
      <c r="D4541" s="141"/>
    </row>
    <row r="4542" spans="4:4" x14ac:dyDescent="0.15">
      <c r="D4542" s="141"/>
    </row>
    <row r="4543" spans="4:4" x14ac:dyDescent="0.15">
      <c r="D4543" s="141"/>
    </row>
    <row r="4544" spans="4:4" x14ac:dyDescent="0.15">
      <c r="D4544" s="141"/>
    </row>
    <row r="4545" spans="4:4" x14ac:dyDescent="0.15">
      <c r="D4545" s="141"/>
    </row>
    <row r="4546" spans="4:4" x14ac:dyDescent="0.15">
      <c r="D4546" s="141"/>
    </row>
    <row r="4547" spans="4:4" x14ac:dyDescent="0.15">
      <c r="D4547" s="141"/>
    </row>
    <row r="4548" spans="4:4" x14ac:dyDescent="0.15">
      <c r="D4548" s="141"/>
    </row>
    <row r="4549" spans="4:4" x14ac:dyDescent="0.15">
      <c r="D4549" s="141"/>
    </row>
    <row r="4550" spans="4:4" x14ac:dyDescent="0.15">
      <c r="D4550" s="141"/>
    </row>
    <row r="4551" spans="4:4" x14ac:dyDescent="0.15">
      <c r="D4551" s="141"/>
    </row>
    <row r="4552" spans="4:4" x14ac:dyDescent="0.15">
      <c r="D4552" s="141"/>
    </row>
    <row r="4553" spans="4:4" x14ac:dyDescent="0.15">
      <c r="D4553" s="141"/>
    </row>
    <row r="4554" spans="4:4" x14ac:dyDescent="0.15">
      <c r="D4554" s="141"/>
    </row>
    <row r="4555" spans="4:4" x14ac:dyDescent="0.15">
      <c r="D4555" s="141"/>
    </row>
    <row r="4556" spans="4:4" x14ac:dyDescent="0.15">
      <c r="D4556" s="141"/>
    </row>
    <row r="4557" spans="4:4" x14ac:dyDescent="0.15">
      <c r="D4557" s="141"/>
    </row>
    <row r="4558" spans="4:4" x14ac:dyDescent="0.15">
      <c r="D4558" s="141"/>
    </row>
    <row r="4559" spans="4:4" x14ac:dyDescent="0.15">
      <c r="D4559" s="141"/>
    </row>
    <row r="4560" spans="4:4" x14ac:dyDescent="0.15">
      <c r="D4560" s="141"/>
    </row>
    <row r="4561" spans="4:4" x14ac:dyDescent="0.15">
      <c r="D4561" s="141"/>
    </row>
    <row r="4562" spans="4:4" x14ac:dyDescent="0.15">
      <c r="D4562" s="141"/>
    </row>
    <row r="4563" spans="4:4" x14ac:dyDescent="0.15">
      <c r="D4563" s="141"/>
    </row>
    <row r="4564" spans="4:4" x14ac:dyDescent="0.15">
      <c r="D4564" s="141"/>
    </row>
    <row r="4565" spans="4:4" x14ac:dyDescent="0.15">
      <c r="D4565" s="141"/>
    </row>
    <row r="4566" spans="4:4" x14ac:dyDescent="0.15">
      <c r="D4566" s="141"/>
    </row>
    <row r="4567" spans="4:4" x14ac:dyDescent="0.15">
      <c r="D4567" s="141"/>
    </row>
    <row r="4568" spans="4:4" x14ac:dyDescent="0.15">
      <c r="D4568" s="141"/>
    </row>
    <row r="4569" spans="4:4" x14ac:dyDescent="0.15">
      <c r="D4569" s="141"/>
    </row>
    <row r="4570" spans="4:4" x14ac:dyDescent="0.15">
      <c r="D4570" s="141"/>
    </row>
    <row r="4571" spans="4:4" x14ac:dyDescent="0.15">
      <c r="D4571" s="141"/>
    </row>
    <row r="4572" spans="4:4" x14ac:dyDescent="0.15">
      <c r="D4572" s="141"/>
    </row>
    <row r="4573" spans="4:4" x14ac:dyDescent="0.15">
      <c r="D4573" s="141"/>
    </row>
    <row r="4574" spans="4:4" x14ac:dyDescent="0.15">
      <c r="D4574" s="141"/>
    </row>
    <row r="4575" spans="4:4" x14ac:dyDescent="0.15">
      <c r="D4575" s="141"/>
    </row>
    <row r="4576" spans="4:4" x14ac:dyDescent="0.15">
      <c r="D4576" s="141"/>
    </row>
    <row r="4577" spans="4:4" x14ac:dyDescent="0.15">
      <c r="D4577" s="141"/>
    </row>
    <row r="4578" spans="4:4" x14ac:dyDescent="0.15">
      <c r="D4578" s="141"/>
    </row>
    <row r="4579" spans="4:4" x14ac:dyDescent="0.15">
      <c r="D4579" s="141"/>
    </row>
    <row r="4580" spans="4:4" x14ac:dyDescent="0.15">
      <c r="D4580" s="141"/>
    </row>
    <row r="4581" spans="4:4" x14ac:dyDescent="0.15">
      <c r="D4581" s="141"/>
    </row>
    <row r="4582" spans="4:4" x14ac:dyDescent="0.15">
      <c r="D4582" s="141"/>
    </row>
    <row r="4583" spans="4:4" x14ac:dyDescent="0.15">
      <c r="D4583" s="141"/>
    </row>
    <row r="4584" spans="4:4" x14ac:dyDescent="0.15">
      <c r="D4584" s="141"/>
    </row>
    <row r="4585" spans="4:4" x14ac:dyDescent="0.15">
      <c r="D4585" s="141"/>
    </row>
    <row r="4586" spans="4:4" x14ac:dyDescent="0.15">
      <c r="D4586" s="141"/>
    </row>
    <row r="4587" spans="4:4" x14ac:dyDescent="0.15">
      <c r="D4587" s="141"/>
    </row>
    <row r="4588" spans="4:4" x14ac:dyDescent="0.15">
      <c r="D4588" s="141"/>
    </row>
    <row r="4589" spans="4:4" x14ac:dyDescent="0.15">
      <c r="D4589" s="141"/>
    </row>
    <row r="4590" spans="4:4" x14ac:dyDescent="0.15">
      <c r="D4590" s="141"/>
    </row>
    <row r="4591" spans="4:4" x14ac:dyDescent="0.15">
      <c r="D4591" s="141"/>
    </row>
    <row r="4592" spans="4:4" x14ac:dyDescent="0.15">
      <c r="D4592" s="141"/>
    </row>
    <row r="4593" spans="4:4" x14ac:dyDescent="0.15">
      <c r="D4593" s="141"/>
    </row>
    <row r="4594" spans="4:4" x14ac:dyDescent="0.15">
      <c r="D4594" s="141"/>
    </row>
    <row r="4595" spans="4:4" x14ac:dyDescent="0.15">
      <c r="D4595" s="141"/>
    </row>
    <row r="4596" spans="4:4" x14ac:dyDescent="0.15">
      <c r="D4596" s="141"/>
    </row>
    <row r="4597" spans="4:4" x14ac:dyDescent="0.15">
      <c r="D4597" s="141"/>
    </row>
    <row r="4598" spans="4:4" x14ac:dyDescent="0.15">
      <c r="D4598" s="141"/>
    </row>
    <row r="4599" spans="4:4" x14ac:dyDescent="0.15">
      <c r="D4599" s="141"/>
    </row>
    <row r="4600" spans="4:4" x14ac:dyDescent="0.15">
      <c r="D4600" s="141"/>
    </row>
    <row r="4601" spans="4:4" x14ac:dyDescent="0.15">
      <c r="D4601" s="141"/>
    </row>
    <row r="4602" spans="4:4" x14ac:dyDescent="0.15">
      <c r="D4602" s="141"/>
    </row>
    <row r="4603" spans="4:4" x14ac:dyDescent="0.15">
      <c r="D4603" s="141"/>
    </row>
    <row r="4604" spans="4:4" x14ac:dyDescent="0.15">
      <c r="D4604" s="141"/>
    </row>
    <row r="4605" spans="4:4" x14ac:dyDescent="0.15">
      <c r="D4605" s="141"/>
    </row>
    <row r="4606" spans="4:4" x14ac:dyDescent="0.15">
      <c r="D4606" s="141"/>
    </row>
    <row r="4607" spans="4:4" x14ac:dyDescent="0.15">
      <c r="D4607" s="141"/>
    </row>
    <row r="4608" spans="4:4" x14ac:dyDescent="0.15">
      <c r="D4608" s="141"/>
    </row>
    <row r="4609" spans="4:4" x14ac:dyDescent="0.15">
      <c r="D4609" s="141"/>
    </row>
    <row r="4610" spans="4:4" x14ac:dyDescent="0.15">
      <c r="D4610" s="141"/>
    </row>
    <row r="4611" spans="4:4" x14ac:dyDescent="0.15">
      <c r="D4611" s="141"/>
    </row>
    <row r="4612" spans="4:4" x14ac:dyDescent="0.15">
      <c r="D4612" s="141"/>
    </row>
    <row r="4613" spans="4:4" x14ac:dyDescent="0.15">
      <c r="D4613" s="141"/>
    </row>
    <row r="4614" spans="4:4" x14ac:dyDescent="0.15">
      <c r="D4614" s="141"/>
    </row>
    <row r="4615" spans="4:4" x14ac:dyDescent="0.15">
      <c r="D4615" s="141"/>
    </row>
    <row r="4616" spans="4:4" x14ac:dyDescent="0.15">
      <c r="D4616" s="141"/>
    </row>
    <row r="4617" spans="4:4" x14ac:dyDescent="0.15">
      <c r="D4617" s="141"/>
    </row>
    <row r="4618" spans="4:4" x14ac:dyDescent="0.15">
      <c r="D4618" s="141"/>
    </row>
    <row r="4619" spans="4:4" x14ac:dyDescent="0.15">
      <c r="D4619" s="141"/>
    </row>
    <row r="4620" spans="4:4" x14ac:dyDescent="0.15">
      <c r="D4620" s="141"/>
    </row>
    <row r="4621" spans="4:4" x14ac:dyDescent="0.15">
      <c r="D4621" s="141"/>
    </row>
    <row r="4622" spans="4:4" x14ac:dyDescent="0.15">
      <c r="D4622" s="141"/>
    </row>
    <row r="4623" spans="4:4" x14ac:dyDescent="0.15">
      <c r="D4623" s="141"/>
    </row>
    <row r="4624" spans="4:4" x14ac:dyDescent="0.15">
      <c r="D4624" s="141"/>
    </row>
    <row r="4625" spans="4:4" x14ac:dyDescent="0.15">
      <c r="D4625" s="141"/>
    </row>
    <row r="4626" spans="4:4" x14ac:dyDescent="0.15">
      <c r="D4626" s="141"/>
    </row>
    <row r="4627" spans="4:4" x14ac:dyDescent="0.15">
      <c r="D4627" s="141"/>
    </row>
    <row r="4628" spans="4:4" x14ac:dyDescent="0.15">
      <c r="D4628" s="141"/>
    </row>
    <row r="4629" spans="4:4" x14ac:dyDescent="0.15">
      <c r="D4629" s="141"/>
    </row>
    <row r="4630" spans="4:4" x14ac:dyDescent="0.15">
      <c r="D4630" s="141"/>
    </row>
    <row r="4631" spans="4:4" x14ac:dyDescent="0.15">
      <c r="D4631" s="141"/>
    </row>
    <row r="4632" spans="4:4" x14ac:dyDescent="0.15">
      <c r="D4632" s="141"/>
    </row>
    <row r="4633" spans="4:4" x14ac:dyDescent="0.15">
      <c r="D4633" s="141"/>
    </row>
    <row r="4634" spans="4:4" x14ac:dyDescent="0.15">
      <c r="D4634" s="141"/>
    </row>
    <row r="4635" spans="4:4" x14ac:dyDescent="0.15">
      <c r="D4635" s="141"/>
    </row>
    <row r="4636" spans="4:4" x14ac:dyDescent="0.15">
      <c r="D4636" s="141"/>
    </row>
    <row r="4637" spans="4:4" x14ac:dyDescent="0.15">
      <c r="D4637" s="141"/>
    </row>
    <row r="4638" spans="4:4" x14ac:dyDescent="0.15">
      <c r="D4638" s="141"/>
    </row>
    <row r="4639" spans="4:4" x14ac:dyDescent="0.15">
      <c r="D4639" s="141"/>
    </row>
    <row r="4640" spans="4:4" x14ac:dyDescent="0.15">
      <c r="D4640" s="141"/>
    </row>
    <row r="4641" spans="4:4" x14ac:dyDescent="0.15">
      <c r="D4641" s="141"/>
    </row>
    <row r="4642" spans="4:4" x14ac:dyDescent="0.15">
      <c r="D4642" s="141"/>
    </row>
    <row r="4643" spans="4:4" x14ac:dyDescent="0.15">
      <c r="D4643" s="141"/>
    </row>
    <row r="4644" spans="4:4" x14ac:dyDescent="0.15">
      <c r="D4644" s="141"/>
    </row>
    <row r="4645" spans="4:4" x14ac:dyDescent="0.15">
      <c r="D4645" s="141"/>
    </row>
    <row r="4646" spans="4:4" x14ac:dyDescent="0.15">
      <c r="D4646" s="141"/>
    </row>
    <row r="4647" spans="4:4" x14ac:dyDescent="0.15">
      <c r="D4647" s="141"/>
    </row>
    <row r="4648" spans="4:4" x14ac:dyDescent="0.15">
      <c r="D4648" s="141"/>
    </row>
    <row r="4649" spans="4:4" x14ac:dyDescent="0.15">
      <c r="D4649" s="141"/>
    </row>
    <row r="4650" spans="4:4" x14ac:dyDescent="0.15">
      <c r="D4650" s="141"/>
    </row>
    <row r="4651" spans="4:4" x14ac:dyDescent="0.15">
      <c r="D4651" s="141"/>
    </row>
    <row r="4652" spans="4:4" x14ac:dyDescent="0.15">
      <c r="D4652" s="141"/>
    </row>
    <row r="4653" spans="4:4" x14ac:dyDescent="0.15">
      <c r="D4653" s="141"/>
    </row>
    <row r="4654" spans="4:4" x14ac:dyDescent="0.15">
      <c r="D4654" s="141"/>
    </row>
    <row r="4655" spans="4:4" x14ac:dyDescent="0.15">
      <c r="D4655" s="141"/>
    </row>
    <row r="4656" spans="4:4" x14ac:dyDescent="0.15">
      <c r="D4656" s="141"/>
    </row>
    <row r="4657" spans="4:4" x14ac:dyDescent="0.15">
      <c r="D4657" s="141"/>
    </row>
    <row r="4658" spans="4:4" x14ac:dyDescent="0.15">
      <c r="D4658" s="141"/>
    </row>
    <row r="4659" spans="4:4" x14ac:dyDescent="0.15">
      <c r="D4659" s="141"/>
    </row>
    <row r="4660" spans="4:4" x14ac:dyDescent="0.15">
      <c r="D4660" s="141"/>
    </row>
    <row r="4661" spans="4:4" x14ac:dyDescent="0.15">
      <c r="D4661" s="141"/>
    </row>
    <row r="4662" spans="4:4" x14ac:dyDescent="0.15">
      <c r="D4662" s="141"/>
    </row>
    <row r="4663" spans="4:4" x14ac:dyDescent="0.15">
      <c r="D4663" s="141"/>
    </row>
    <row r="4664" spans="4:4" x14ac:dyDescent="0.15">
      <c r="D4664" s="141"/>
    </row>
    <row r="4665" spans="4:4" x14ac:dyDescent="0.15">
      <c r="D4665" s="141"/>
    </row>
    <row r="4666" spans="4:4" x14ac:dyDescent="0.15">
      <c r="D4666" s="141"/>
    </row>
    <row r="4667" spans="4:4" x14ac:dyDescent="0.15">
      <c r="D4667" s="141"/>
    </row>
    <row r="4668" spans="4:4" x14ac:dyDescent="0.15">
      <c r="D4668" s="141"/>
    </row>
    <row r="4669" spans="4:4" x14ac:dyDescent="0.15">
      <c r="D4669" s="141"/>
    </row>
    <row r="4670" spans="4:4" x14ac:dyDescent="0.15">
      <c r="D4670" s="141"/>
    </row>
    <row r="4671" spans="4:4" x14ac:dyDescent="0.15">
      <c r="D4671" s="141"/>
    </row>
    <row r="4672" spans="4:4" x14ac:dyDescent="0.15">
      <c r="D4672" s="141"/>
    </row>
    <row r="4673" spans="4:4" x14ac:dyDescent="0.15">
      <c r="D4673" s="141"/>
    </row>
    <row r="4674" spans="4:4" x14ac:dyDescent="0.15">
      <c r="D4674" s="141"/>
    </row>
    <row r="4675" spans="4:4" x14ac:dyDescent="0.15">
      <c r="D4675" s="141"/>
    </row>
    <row r="4676" spans="4:4" x14ac:dyDescent="0.15">
      <c r="D4676" s="141"/>
    </row>
    <row r="4677" spans="4:4" x14ac:dyDescent="0.15">
      <c r="D4677" s="141"/>
    </row>
    <row r="4678" spans="4:4" x14ac:dyDescent="0.15">
      <c r="D4678" s="141"/>
    </row>
    <row r="4679" spans="4:4" x14ac:dyDescent="0.15">
      <c r="D4679" s="141"/>
    </row>
    <row r="4680" spans="4:4" x14ac:dyDescent="0.15">
      <c r="D4680" s="141"/>
    </row>
    <row r="4681" spans="4:4" x14ac:dyDescent="0.15">
      <c r="D4681" s="141"/>
    </row>
    <row r="4682" spans="4:4" x14ac:dyDescent="0.15">
      <c r="D4682" s="141"/>
    </row>
    <row r="4683" spans="4:4" x14ac:dyDescent="0.15">
      <c r="D4683" s="141"/>
    </row>
    <row r="4684" spans="4:4" x14ac:dyDescent="0.15">
      <c r="D4684" s="141"/>
    </row>
    <row r="4685" spans="4:4" x14ac:dyDescent="0.15">
      <c r="D4685" s="141"/>
    </row>
    <row r="4686" spans="4:4" x14ac:dyDescent="0.15">
      <c r="D4686" s="141"/>
    </row>
    <row r="4687" spans="4:4" x14ac:dyDescent="0.15">
      <c r="D4687" s="141"/>
    </row>
    <row r="4688" spans="4:4" x14ac:dyDescent="0.15">
      <c r="D4688" s="141"/>
    </row>
    <row r="4689" spans="4:4" x14ac:dyDescent="0.15">
      <c r="D4689" s="141"/>
    </row>
    <row r="4690" spans="4:4" x14ac:dyDescent="0.15">
      <c r="D4690" s="141"/>
    </row>
    <row r="4691" spans="4:4" x14ac:dyDescent="0.15">
      <c r="D4691" s="141"/>
    </row>
    <row r="4692" spans="4:4" x14ac:dyDescent="0.15">
      <c r="D4692" s="141"/>
    </row>
    <row r="4693" spans="4:4" x14ac:dyDescent="0.15">
      <c r="D4693" s="141"/>
    </row>
    <row r="4694" spans="4:4" x14ac:dyDescent="0.15">
      <c r="D4694" s="141"/>
    </row>
    <row r="4695" spans="4:4" x14ac:dyDescent="0.15">
      <c r="D4695" s="141"/>
    </row>
    <row r="4696" spans="4:4" x14ac:dyDescent="0.15">
      <c r="D4696" s="141"/>
    </row>
    <row r="4697" spans="4:4" x14ac:dyDescent="0.15">
      <c r="D4697" s="141"/>
    </row>
    <row r="4698" spans="4:4" x14ac:dyDescent="0.15">
      <c r="D4698" s="141"/>
    </row>
    <row r="4699" spans="4:4" x14ac:dyDescent="0.15">
      <c r="D4699" s="141"/>
    </row>
    <row r="4700" spans="4:4" x14ac:dyDescent="0.15">
      <c r="D4700" s="141"/>
    </row>
    <row r="4701" spans="4:4" x14ac:dyDescent="0.15">
      <c r="D4701" s="141"/>
    </row>
    <row r="4702" spans="4:4" x14ac:dyDescent="0.15">
      <c r="D4702" s="141"/>
    </row>
    <row r="4703" spans="4:4" x14ac:dyDescent="0.15">
      <c r="D4703" s="141"/>
    </row>
    <row r="4704" spans="4:4" x14ac:dyDescent="0.15">
      <c r="D4704" s="141"/>
    </row>
    <row r="4705" spans="4:4" x14ac:dyDescent="0.15">
      <c r="D4705" s="141"/>
    </row>
    <row r="4706" spans="4:4" x14ac:dyDescent="0.15">
      <c r="D4706" s="141"/>
    </row>
    <row r="4707" spans="4:4" x14ac:dyDescent="0.15">
      <c r="D4707" s="141"/>
    </row>
    <row r="4708" spans="4:4" x14ac:dyDescent="0.15">
      <c r="D4708" s="141"/>
    </row>
    <row r="4709" spans="4:4" x14ac:dyDescent="0.15">
      <c r="D4709" s="141"/>
    </row>
    <row r="4710" spans="4:4" x14ac:dyDescent="0.15">
      <c r="D4710" s="141"/>
    </row>
    <row r="4711" spans="4:4" x14ac:dyDescent="0.15">
      <c r="D4711" s="141"/>
    </row>
    <row r="4712" spans="4:4" x14ac:dyDescent="0.15">
      <c r="D4712" s="141"/>
    </row>
    <row r="4713" spans="4:4" x14ac:dyDescent="0.15">
      <c r="D4713" s="141"/>
    </row>
    <row r="4714" spans="4:4" x14ac:dyDescent="0.15">
      <c r="D4714" s="141"/>
    </row>
    <row r="4715" spans="4:4" x14ac:dyDescent="0.15">
      <c r="D4715" s="141"/>
    </row>
    <row r="4716" spans="4:4" x14ac:dyDescent="0.15">
      <c r="D4716" s="141"/>
    </row>
    <row r="4717" spans="4:4" x14ac:dyDescent="0.15">
      <c r="D4717" s="141"/>
    </row>
    <row r="4718" spans="4:4" x14ac:dyDescent="0.15">
      <c r="D4718" s="141"/>
    </row>
    <row r="4719" spans="4:4" x14ac:dyDescent="0.15">
      <c r="D4719" s="141"/>
    </row>
    <row r="4720" spans="4:4" x14ac:dyDescent="0.15">
      <c r="D4720" s="141"/>
    </row>
    <row r="4721" spans="4:4" x14ac:dyDescent="0.15">
      <c r="D4721" s="141"/>
    </row>
    <row r="4722" spans="4:4" x14ac:dyDescent="0.15">
      <c r="D4722" s="141"/>
    </row>
    <row r="4723" spans="4:4" x14ac:dyDescent="0.15">
      <c r="D4723" s="141"/>
    </row>
    <row r="4724" spans="4:4" x14ac:dyDescent="0.15">
      <c r="D4724" s="141"/>
    </row>
    <row r="4725" spans="4:4" x14ac:dyDescent="0.15">
      <c r="D4725" s="141"/>
    </row>
    <row r="4726" spans="4:4" x14ac:dyDescent="0.15">
      <c r="D4726" s="141"/>
    </row>
    <row r="4727" spans="4:4" x14ac:dyDescent="0.15">
      <c r="D4727" s="141"/>
    </row>
    <row r="4728" spans="4:4" x14ac:dyDescent="0.15">
      <c r="D4728" s="141"/>
    </row>
    <row r="4729" spans="4:4" x14ac:dyDescent="0.15">
      <c r="D4729" s="141"/>
    </row>
    <row r="4730" spans="4:4" x14ac:dyDescent="0.15">
      <c r="D4730" s="141"/>
    </row>
    <row r="4731" spans="4:4" x14ac:dyDescent="0.15">
      <c r="D4731" s="141"/>
    </row>
    <row r="4732" spans="4:4" x14ac:dyDescent="0.15">
      <c r="D4732" s="141"/>
    </row>
    <row r="4733" spans="4:4" x14ac:dyDescent="0.15">
      <c r="D4733" s="141"/>
    </row>
    <row r="4734" spans="4:4" x14ac:dyDescent="0.15">
      <c r="D4734" s="141"/>
    </row>
    <row r="4735" spans="4:4" x14ac:dyDescent="0.15">
      <c r="D4735" s="141"/>
    </row>
    <row r="4736" spans="4:4" x14ac:dyDescent="0.15">
      <c r="D4736" s="141"/>
    </row>
    <row r="4737" spans="4:4" x14ac:dyDescent="0.15">
      <c r="D4737" s="141"/>
    </row>
    <row r="4738" spans="4:4" x14ac:dyDescent="0.15">
      <c r="D4738" s="141"/>
    </row>
    <row r="4739" spans="4:4" x14ac:dyDescent="0.15">
      <c r="D4739" s="141"/>
    </row>
    <row r="4740" spans="4:4" x14ac:dyDescent="0.15">
      <c r="D4740" s="141"/>
    </row>
    <row r="4741" spans="4:4" x14ac:dyDescent="0.15">
      <c r="D4741" s="141"/>
    </row>
    <row r="4742" spans="4:4" x14ac:dyDescent="0.15">
      <c r="D4742" s="141"/>
    </row>
    <row r="4743" spans="4:4" x14ac:dyDescent="0.15">
      <c r="D4743" s="141"/>
    </row>
    <row r="4744" spans="4:4" x14ac:dyDescent="0.15">
      <c r="D4744" s="141"/>
    </row>
    <row r="4745" spans="4:4" x14ac:dyDescent="0.15">
      <c r="D4745" s="141"/>
    </row>
    <row r="4746" spans="4:4" x14ac:dyDescent="0.15">
      <c r="D4746" s="141"/>
    </row>
    <row r="4747" spans="4:4" x14ac:dyDescent="0.15">
      <c r="D4747" s="141"/>
    </row>
    <row r="4748" spans="4:4" x14ac:dyDescent="0.15">
      <c r="D4748" s="141"/>
    </row>
    <row r="4749" spans="4:4" x14ac:dyDescent="0.15">
      <c r="D4749" s="141"/>
    </row>
    <row r="4750" spans="4:4" x14ac:dyDescent="0.15">
      <c r="D4750" s="141"/>
    </row>
    <row r="4751" spans="4:4" x14ac:dyDescent="0.15">
      <c r="D4751" s="141"/>
    </row>
    <row r="4752" spans="4:4" x14ac:dyDescent="0.15">
      <c r="D4752" s="141"/>
    </row>
    <row r="4753" spans="4:4" x14ac:dyDescent="0.15">
      <c r="D4753" s="141"/>
    </row>
    <row r="4754" spans="4:4" x14ac:dyDescent="0.15">
      <c r="D4754" s="141"/>
    </row>
    <row r="4755" spans="4:4" x14ac:dyDescent="0.15">
      <c r="D4755" s="141"/>
    </row>
    <row r="4756" spans="4:4" x14ac:dyDescent="0.15">
      <c r="D4756" s="141"/>
    </row>
    <row r="4757" spans="4:4" x14ac:dyDescent="0.15">
      <c r="D4757" s="141"/>
    </row>
    <row r="4758" spans="4:4" x14ac:dyDescent="0.15">
      <c r="D4758" s="141"/>
    </row>
    <row r="4759" spans="4:4" x14ac:dyDescent="0.15">
      <c r="D4759" s="141"/>
    </row>
    <row r="4760" spans="4:4" x14ac:dyDescent="0.15">
      <c r="D4760" s="141"/>
    </row>
    <row r="4761" spans="4:4" x14ac:dyDescent="0.15">
      <c r="D4761" s="141"/>
    </row>
    <row r="4762" spans="4:4" x14ac:dyDescent="0.15">
      <c r="D4762" s="141"/>
    </row>
    <row r="4763" spans="4:4" x14ac:dyDescent="0.15">
      <c r="D4763" s="141"/>
    </row>
    <row r="4764" spans="4:4" x14ac:dyDescent="0.15">
      <c r="D4764" s="141"/>
    </row>
    <row r="4765" spans="4:4" x14ac:dyDescent="0.15">
      <c r="D4765" s="141"/>
    </row>
    <row r="4766" spans="4:4" x14ac:dyDescent="0.15">
      <c r="D4766" s="141"/>
    </row>
    <row r="4767" spans="4:4" x14ac:dyDescent="0.15">
      <c r="D4767" s="141"/>
    </row>
    <row r="4768" spans="4:4" x14ac:dyDescent="0.15">
      <c r="D4768" s="141"/>
    </row>
    <row r="4769" spans="4:4" x14ac:dyDescent="0.15">
      <c r="D4769" s="141"/>
    </row>
    <row r="4770" spans="4:4" x14ac:dyDescent="0.15">
      <c r="D4770" s="141"/>
    </row>
    <row r="4771" spans="4:4" x14ac:dyDescent="0.15">
      <c r="D4771" s="141"/>
    </row>
    <row r="4772" spans="4:4" x14ac:dyDescent="0.15">
      <c r="D4772" s="141"/>
    </row>
    <row r="4773" spans="4:4" x14ac:dyDescent="0.15">
      <c r="D4773" s="141"/>
    </row>
    <row r="4774" spans="4:4" x14ac:dyDescent="0.15">
      <c r="D4774" s="141"/>
    </row>
    <row r="4775" spans="4:4" x14ac:dyDescent="0.15">
      <c r="D4775" s="141"/>
    </row>
    <row r="4776" spans="4:4" x14ac:dyDescent="0.15">
      <c r="D4776" s="141"/>
    </row>
    <row r="4777" spans="4:4" x14ac:dyDescent="0.15">
      <c r="D4777" s="141"/>
    </row>
    <row r="4778" spans="4:4" x14ac:dyDescent="0.15">
      <c r="D4778" s="141"/>
    </row>
    <row r="4779" spans="4:4" x14ac:dyDescent="0.15">
      <c r="D4779" s="141"/>
    </row>
    <row r="4780" spans="4:4" x14ac:dyDescent="0.15">
      <c r="D4780" s="141"/>
    </row>
    <row r="4781" spans="4:4" x14ac:dyDescent="0.15">
      <c r="D4781" s="141"/>
    </row>
    <row r="4782" spans="4:4" x14ac:dyDescent="0.15">
      <c r="D4782" s="141"/>
    </row>
    <row r="4783" spans="4:4" x14ac:dyDescent="0.15">
      <c r="D4783" s="141"/>
    </row>
    <row r="4784" spans="4:4" x14ac:dyDescent="0.15">
      <c r="D4784" s="141"/>
    </row>
    <row r="4785" spans="4:4" x14ac:dyDescent="0.15">
      <c r="D4785" s="141"/>
    </row>
    <row r="4786" spans="4:4" x14ac:dyDescent="0.15">
      <c r="D4786" s="141"/>
    </row>
    <row r="4787" spans="4:4" x14ac:dyDescent="0.15">
      <c r="D4787" s="141"/>
    </row>
    <row r="4788" spans="4:4" x14ac:dyDescent="0.15">
      <c r="D4788" s="141"/>
    </row>
    <row r="4789" spans="4:4" x14ac:dyDescent="0.15">
      <c r="D4789" s="141"/>
    </row>
    <row r="4790" spans="4:4" x14ac:dyDescent="0.15">
      <c r="D4790" s="141"/>
    </row>
    <row r="4791" spans="4:4" x14ac:dyDescent="0.15">
      <c r="D4791" s="141"/>
    </row>
    <row r="4792" spans="4:4" x14ac:dyDescent="0.15">
      <c r="D4792" s="141"/>
    </row>
    <row r="4793" spans="4:4" x14ac:dyDescent="0.15">
      <c r="D4793" s="141"/>
    </row>
    <row r="4794" spans="4:4" x14ac:dyDescent="0.15">
      <c r="D4794" s="141"/>
    </row>
    <row r="4795" spans="4:4" x14ac:dyDescent="0.15">
      <c r="D4795" s="141"/>
    </row>
    <row r="4796" spans="4:4" x14ac:dyDescent="0.15">
      <c r="D4796" s="141"/>
    </row>
    <row r="4797" spans="4:4" x14ac:dyDescent="0.15">
      <c r="D4797" s="141"/>
    </row>
    <row r="4798" spans="4:4" x14ac:dyDescent="0.15">
      <c r="D4798" s="141"/>
    </row>
    <row r="4799" spans="4:4" x14ac:dyDescent="0.15">
      <c r="D4799" s="141"/>
    </row>
    <row r="4800" spans="4:4" x14ac:dyDescent="0.15">
      <c r="D4800" s="141"/>
    </row>
    <row r="4801" spans="4:4" x14ac:dyDescent="0.15">
      <c r="D4801" s="141"/>
    </row>
    <row r="4802" spans="4:4" x14ac:dyDescent="0.15">
      <c r="D4802" s="141"/>
    </row>
    <row r="4803" spans="4:4" x14ac:dyDescent="0.15">
      <c r="D4803" s="141"/>
    </row>
    <row r="4804" spans="4:4" x14ac:dyDescent="0.15">
      <c r="D4804" s="141"/>
    </row>
    <row r="4805" spans="4:4" x14ac:dyDescent="0.15">
      <c r="D4805" s="141"/>
    </row>
    <row r="4806" spans="4:4" x14ac:dyDescent="0.15">
      <c r="D4806" s="141"/>
    </row>
    <row r="4807" spans="4:4" x14ac:dyDescent="0.15">
      <c r="D4807" s="141"/>
    </row>
    <row r="4808" spans="4:4" x14ac:dyDescent="0.15">
      <c r="D4808" s="141"/>
    </row>
    <row r="4809" spans="4:4" x14ac:dyDescent="0.15">
      <c r="D4809" s="141"/>
    </row>
    <row r="4810" spans="4:4" x14ac:dyDescent="0.15">
      <c r="D4810" s="141"/>
    </row>
    <row r="4811" spans="4:4" x14ac:dyDescent="0.15">
      <c r="D4811" s="141"/>
    </row>
    <row r="4812" spans="4:4" x14ac:dyDescent="0.15">
      <c r="D4812" s="141"/>
    </row>
    <row r="4813" spans="4:4" x14ac:dyDescent="0.15">
      <c r="D4813" s="141"/>
    </row>
    <row r="4814" spans="4:4" x14ac:dyDescent="0.15">
      <c r="D4814" s="141"/>
    </row>
    <row r="4815" spans="4:4" x14ac:dyDescent="0.15">
      <c r="D4815" s="141"/>
    </row>
    <row r="4816" spans="4:4" x14ac:dyDescent="0.15">
      <c r="D4816" s="141"/>
    </row>
    <row r="4817" spans="4:4" x14ac:dyDescent="0.15">
      <c r="D4817" s="141"/>
    </row>
    <row r="4818" spans="4:4" x14ac:dyDescent="0.15">
      <c r="D4818" s="141"/>
    </row>
    <row r="4819" spans="4:4" x14ac:dyDescent="0.15">
      <c r="D4819" s="141"/>
    </row>
    <row r="4820" spans="4:4" x14ac:dyDescent="0.15">
      <c r="D4820" s="141"/>
    </row>
    <row r="4821" spans="4:4" x14ac:dyDescent="0.15">
      <c r="D4821" s="141"/>
    </row>
    <row r="4822" spans="4:4" x14ac:dyDescent="0.15">
      <c r="D4822" s="141"/>
    </row>
    <row r="4823" spans="4:4" x14ac:dyDescent="0.15">
      <c r="D4823" s="141"/>
    </row>
    <row r="4824" spans="4:4" x14ac:dyDescent="0.15">
      <c r="D4824" s="141"/>
    </row>
    <row r="4825" spans="4:4" x14ac:dyDescent="0.15">
      <c r="D4825" s="141"/>
    </row>
    <row r="4826" spans="4:4" x14ac:dyDescent="0.15">
      <c r="D4826" s="141"/>
    </row>
    <row r="4827" spans="4:4" x14ac:dyDescent="0.15">
      <c r="D4827" s="141"/>
    </row>
    <row r="4828" spans="4:4" x14ac:dyDescent="0.15">
      <c r="D4828" s="141"/>
    </row>
    <row r="4829" spans="4:4" x14ac:dyDescent="0.15">
      <c r="D4829" s="141"/>
    </row>
    <row r="4830" spans="4:4" x14ac:dyDescent="0.15">
      <c r="D4830" s="141"/>
    </row>
    <row r="4831" spans="4:4" x14ac:dyDescent="0.15">
      <c r="D4831" s="141"/>
    </row>
    <row r="4832" spans="4:4" x14ac:dyDescent="0.15">
      <c r="D4832" s="141"/>
    </row>
    <row r="4833" spans="4:4" x14ac:dyDescent="0.15">
      <c r="D4833" s="141"/>
    </row>
    <row r="4834" spans="4:4" x14ac:dyDescent="0.15">
      <c r="D4834" s="141"/>
    </row>
    <row r="4835" spans="4:4" x14ac:dyDescent="0.15">
      <c r="D4835" s="141"/>
    </row>
    <row r="4836" spans="4:4" x14ac:dyDescent="0.15">
      <c r="D4836" s="141"/>
    </row>
    <row r="4837" spans="4:4" x14ac:dyDescent="0.15">
      <c r="D4837" s="141"/>
    </row>
    <row r="4838" spans="4:4" x14ac:dyDescent="0.15">
      <c r="D4838" s="141"/>
    </row>
    <row r="4839" spans="4:4" x14ac:dyDescent="0.15">
      <c r="D4839" s="141"/>
    </row>
    <row r="4840" spans="4:4" x14ac:dyDescent="0.15">
      <c r="D4840" s="141"/>
    </row>
    <row r="4841" spans="4:4" x14ac:dyDescent="0.15">
      <c r="D4841" s="141"/>
    </row>
    <row r="4842" spans="4:4" x14ac:dyDescent="0.15">
      <c r="D4842" s="141"/>
    </row>
    <row r="4843" spans="4:4" x14ac:dyDescent="0.15">
      <c r="D4843" s="141"/>
    </row>
    <row r="4844" spans="4:4" x14ac:dyDescent="0.15">
      <c r="D4844" s="141"/>
    </row>
    <row r="4845" spans="4:4" x14ac:dyDescent="0.15">
      <c r="D4845" s="141"/>
    </row>
    <row r="4846" spans="4:4" x14ac:dyDescent="0.15">
      <c r="D4846" s="141"/>
    </row>
    <row r="4847" spans="4:4" x14ac:dyDescent="0.15">
      <c r="D4847" s="141"/>
    </row>
    <row r="4848" spans="4:4" x14ac:dyDescent="0.15">
      <c r="D4848" s="141"/>
    </row>
    <row r="4849" spans="4:4" x14ac:dyDescent="0.15">
      <c r="D4849" s="141"/>
    </row>
    <row r="4850" spans="4:4" x14ac:dyDescent="0.15">
      <c r="D4850" s="141"/>
    </row>
    <row r="4851" spans="4:4" x14ac:dyDescent="0.15">
      <c r="D4851" s="141"/>
    </row>
    <row r="4852" spans="4:4" x14ac:dyDescent="0.15">
      <c r="D4852" s="141"/>
    </row>
    <row r="4853" spans="4:4" x14ac:dyDescent="0.15">
      <c r="D4853" s="141"/>
    </row>
    <row r="4854" spans="4:4" x14ac:dyDescent="0.15">
      <c r="D4854" s="141"/>
    </row>
    <row r="4855" spans="4:4" x14ac:dyDescent="0.15">
      <c r="D4855" s="141"/>
    </row>
    <row r="4856" spans="4:4" x14ac:dyDescent="0.15">
      <c r="D4856" s="141"/>
    </row>
    <row r="4857" spans="4:4" x14ac:dyDescent="0.15">
      <c r="D4857" s="141"/>
    </row>
    <row r="4858" spans="4:4" x14ac:dyDescent="0.15">
      <c r="D4858" s="141"/>
    </row>
    <row r="4859" spans="4:4" x14ac:dyDescent="0.15">
      <c r="D4859" s="141"/>
    </row>
    <row r="4860" spans="4:4" x14ac:dyDescent="0.15">
      <c r="D4860" s="141"/>
    </row>
    <row r="4861" spans="4:4" x14ac:dyDescent="0.15">
      <c r="D4861" s="141"/>
    </row>
    <row r="4862" spans="4:4" x14ac:dyDescent="0.15">
      <c r="D4862" s="141"/>
    </row>
    <row r="4863" spans="4:4" x14ac:dyDescent="0.15">
      <c r="D4863" s="141"/>
    </row>
    <row r="4864" spans="4:4" x14ac:dyDescent="0.15">
      <c r="D4864" s="141"/>
    </row>
    <row r="4865" spans="4:4" x14ac:dyDescent="0.15">
      <c r="D4865" s="141"/>
    </row>
    <row r="4866" spans="4:4" x14ac:dyDescent="0.15">
      <c r="D4866" s="141"/>
    </row>
    <row r="4867" spans="4:4" x14ac:dyDescent="0.15">
      <c r="D4867" s="141"/>
    </row>
    <row r="4868" spans="4:4" x14ac:dyDescent="0.15">
      <c r="D4868" s="141"/>
    </row>
    <row r="4869" spans="4:4" x14ac:dyDescent="0.15">
      <c r="D4869" s="141"/>
    </row>
    <row r="4870" spans="4:4" x14ac:dyDescent="0.15">
      <c r="D4870" s="141"/>
    </row>
    <row r="4871" spans="4:4" x14ac:dyDescent="0.15">
      <c r="D4871" s="141"/>
    </row>
    <row r="4872" spans="4:4" x14ac:dyDescent="0.15">
      <c r="D4872" s="141"/>
    </row>
    <row r="4873" spans="4:4" x14ac:dyDescent="0.15">
      <c r="D4873" s="141"/>
    </row>
    <row r="4874" spans="4:4" x14ac:dyDescent="0.15">
      <c r="D4874" s="141"/>
    </row>
    <row r="4875" spans="4:4" x14ac:dyDescent="0.15">
      <c r="D4875" s="141"/>
    </row>
    <row r="4876" spans="4:4" x14ac:dyDescent="0.15">
      <c r="D4876" s="141"/>
    </row>
    <row r="4877" spans="4:4" x14ac:dyDescent="0.15">
      <c r="D4877" s="141"/>
    </row>
    <row r="4878" spans="4:4" x14ac:dyDescent="0.15">
      <c r="D4878" s="141"/>
    </row>
    <row r="4879" spans="4:4" x14ac:dyDescent="0.15">
      <c r="D4879" s="141"/>
    </row>
    <row r="4880" spans="4:4" x14ac:dyDescent="0.15">
      <c r="D4880" s="141"/>
    </row>
    <row r="4881" spans="4:4" x14ac:dyDescent="0.15">
      <c r="D4881" s="141"/>
    </row>
    <row r="4882" spans="4:4" x14ac:dyDescent="0.15">
      <c r="D4882" s="141"/>
    </row>
    <row r="4883" spans="4:4" x14ac:dyDescent="0.15">
      <c r="D4883" s="141"/>
    </row>
    <row r="4884" spans="4:4" x14ac:dyDescent="0.15">
      <c r="D4884" s="141"/>
    </row>
    <row r="4885" spans="4:4" x14ac:dyDescent="0.15">
      <c r="D4885" s="141"/>
    </row>
    <row r="4886" spans="4:4" x14ac:dyDescent="0.15">
      <c r="D4886" s="141"/>
    </row>
    <row r="4887" spans="4:4" x14ac:dyDescent="0.15">
      <c r="D4887" s="141"/>
    </row>
    <row r="4888" spans="4:4" x14ac:dyDescent="0.15">
      <c r="D4888" s="141"/>
    </row>
    <row r="4889" spans="4:4" x14ac:dyDescent="0.15">
      <c r="D4889" s="141"/>
    </row>
    <row r="4890" spans="4:4" x14ac:dyDescent="0.15">
      <c r="D4890" s="141"/>
    </row>
    <row r="4891" spans="4:4" x14ac:dyDescent="0.15">
      <c r="D4891" s="141"/>
    </row>
    <row r="4892" spans="4:4" x14ac:dyDescent="0.15">
      <c r="D4892" s="141"/>
    </row>
    <row r="4893" spans="4:4" x14ac:dyDescent="0.15">
      <c r="D4893" s="141"/>
    </row>
    <row r="4894" spans="4:4" x14ac:dyDescent="0.15">
      <c r="D4894" s="141"/>
    </row>
    <row r="4895" spans="4:4" x14ac:dyDescent="0.15">
      <c r="D4895" s="141"/>
    </row>
    <row r="4896" spans="4:4" x14ac:dyDescent="0.15">
      <c r="D4896" s="141"/>
    </row>
    <row r="4897" spans="4:4" x14ac:dyDescent="0.15">
      <c r="D4897" s="141"/>
    </row>
    <row r="4898" spans="4:4" x14ac:dyDescent="0.15">
      <c r="D4898" s="141"/>
    </row>
    <row r="4899" spans="4:4" x14ac:dyDescent="0.15">
      <c r="D4899" s="141"/>
    </row>
    <row r="4900" spans="4:4" x14ac:dyDescent="0.15">
      <c r="D4900" s="141"/>
    </row>
    <row r="4901" spans="4:4" x14ac:dyDescent="0.15">
      <c r="D4901" s="141"/>
    </row>
    <row r="4902" spans="4:4" x14ac:dyDescent="0.15">
      <c r="D4902" s="141"/>
    </row>
    <row r="4903" spans="4:4" x14ac:dyDescent="0.15">
      <c r="D4903" s="141"/>
    </row>
    <row r="4904" spans="4:4" x14ac:dyDescent="0.15">
      <c r="D4904" s="141"/>
    </row>
    <row r="4905" spans="4:4" x14ac:dyDescent="0.15">
      <c r="D4905" s="141"/>
    </row>
    <row r="4906" spans="4:4" x14ac:dyDescent="0.15">
      <c r="D4906" s="141"/>
    </row>
    <row r="4907" spans="4:4" x14ac:dyDescent="0.15">
      <c r="D4907" s="141"/>
    </row>
    <row r="4908" spans="4:4" x14ac:dyDescent="0.15">
      <c r="D4908" s="141"/>
    </row>
    <row r="4909" spans="4:4" x14ac:dyDescent="0.15">
      <c r="D4909" s="141"/>
    </row>
    <row r="4910" spans="4:4" x14ac:dyDescent="0.15">
      <c r="D4910" s="141"/>
    </row>
    <row r="4911" spans="4:4" x14ac:dyDescent="0.15">
      <c r="D4911" s="141"/>
    </row>
    <row r="4912" spans="4:4" x14ac:dyDescent="0.15">
      <c r="D4912" s="141"/>
    </row>
    <row r="4913" spans="4:4" x14ac:dyDescent="0.15">
      <c r="D4913" s="141"/>
    </row>
    <row r="4914" spans="4:4" x14ac:dyDescent="0.15">
      <c r="D4914" s="141"/>
    </row>
    <row r="4915" spans="4:4" x14ac:dyDescent="0.15">
      <c r="D4915" s="141"/>
    </row>
    <row r="4916" spans="4:4" x14ac:dyDescent="0.15">
      <c r="D4916" s="141"/>
    </row>
    <row r="4917" spans="4:4" x14ac:dyDescent="0.15">
      <c r="D4917" s="141"/>
    </row>
    <row r="4918" spans="4:4" x14ac:dyDescent="0.15">
      <c r="D4918" s="141"/>
    </row>
    <row r="4919" spans="4:4" x14ac:dyDescent="0.15">
      <c r="D4919" s="141"/>
    </row>
    <row r="4920" spans="4:4" x14ac:dyDescent="0.15">
      <c r="D4920" s="141"/>
    </row>
    <row r="4921" spans="4:4" x14ac:dyDescent="0.15">
      <c r="D4921" s="141"/>
    </row>
    <row r="4922" spans="4:4" x14ac:dyDescent="0.15">
      <c r="D4922" s="141"/>
    </row>
    <row r="4923" spans="4:4" x14ac:dyDescent="0.15">
      <c r="D4923" s="141"/>
    </row>
    <row r="4924" spans="4:4" x14ac:dyDescent="0.15">
      <c r="D4924" s="141"/>
    </row>
    <row r="4925" spans="4:4" x14ac:dyDescent="0.15">
      <c r="D4925" s="141"/>
    </row>
    <row r="4926" spans="4:4" x14ac:dyDescent="0.15">
      <c r="D4926" s="141"/>
    </row>
    <row r="4927" spans="4:4" x14ac:dyDescent="0.15">
      <c r="D4927" s="141"/>
    </row>
    <row r="4928" spans="4:4" x14ac:dyDescent="0.15">
      <c r="D4928" s="141"/>
    </row>
    <row r="4929" spans="4:4" x14ac:dyDescent="0.15">
      <c r="D4929" s="141"/>
    </row>
    <row r="4930" spans="4:4" x14ac:dyDescent="0.15">
      <c r="D4930" s="141"/>
    </row>
    <row r="4931" spans="4:4" x14ac:dyDescent="0.15">
      <c r="D4931" s="141"/>
    </row>
    <row r="4932" spans="4:4" x14ac:dyDescent="0.15">
      <c r="D4932" s="141"/>
    </row>
    <row r="4933" spans="4:4" x14ac:dyDescent="0.15">
      <c r="D4933" s="141"/>
    </row>
    <row r="4934" spans="4:4" x14ac:dyDescent="0.15">
      <c r="D4934" s="141"/>
    </row>
    <row r="4935" spans="4:4" x14ac:dyDescent="0.15">
      <c r="D4935" s="141"/>
    </row>
    <row r="4936" spans="4:4" x14ac:dyDescent="0.15">
      <c r="D4936" s="141"/>
    </row>
    <row r="4937" spans="4:4" x14ac:dyDescent="0.15">
      <c r="D4937" s="141"/>
    </row>
    <row r="4938" spans="4:4" x14ac:dyDescent="0.15">
      <c r="D4938" s="141"/>
    </row>
    <row r="4939" spans="4:4" x14ac:dyDescent="0.15">
      <c r="D4939" s="141"/>
    </row>
    <row r="4940" spans="4:4" x14ac:dyDescent="0.15">
      <c r="D4940" s="141"/>
    </row>
    <row r="4941" spans="4:4" x14ac:dyDescent="0.15">
      <c r="D4941" s="141"/>
    </row>
    <row r="4942" spans="4:4" x14ac:dyDescent="0.15">
      <c r="D4942" s="141"/>
    </row>
    <row r="4943" spans="4:4" x14ac:dyDescent="0.15">
      <c r="D4943" s="141"/>
    </row>
    <row r="4944" spans="4:4" x14ac:dyDescent="0.15">
      <c r="D4944" s="141"/>
    </row>
    <row r="4945" spans="4:4" x14ac:dyDescent="0.15">
      <c r="D4945" s="141"/>
    </row>
    <row r="4946" spans="4:4" x14ac:dyDescent="0.15">
      <c r="D4946" s="141"/>
    </row>
    <row r="4947" spans="4:4" x14ac:dyDescent="0.15">
      <c r="D4947" s="141"/>
    </row>
    <row r="4948" spans="4:4" x14ac:dyDescent="0.15">
      <c r="D4948" s="141"/>
    </row>
    <row r="4949" spans="4:4" x14ac:dyDescent="0.15">
      <c r="D4949" s="141"/>
    </row>
    <row r="4950" spans="4:4" x14ac:dyDescent="0.15">
      <c r="D4950" s="141"/>
    </row>
    <row r="4951" spans="4:4" x14ac:dyDescent="0.15">
      <c r="D4951" s="141"/>
    </row>
    <row r="4952" spans="4:4" x14ac:dyDescent="0.15">
      <c r="D4952" s="141"/>
    </row>
    <row r="4953" spans="4:4" x14ac:dyDescent="0.15">
      <c r="D4953" s="141"/>
    </row>
    <row r="4954" spans="4:4" x14ac:dyDescent="0.15">
      <c r="D4954" s="141"/>
    </row>
    <row r="4955" spans="4:4" x14ac:dyDescent="0.15">
      <c r="D4955" s="141"/>
    </row>
    <row r="4956" spans="4:4" x14ac:dyDescent="0.15">
      <c r="D4956" s="141"/>
    </row>
    <row r="4957" spans="4:4" x14ac:dyDescent="0.15">
      <c r="D4957" s="141"/>
    </row>
    <row r="4958" spans="4:4" x14ac:dyDescent="0.15">
      <c r="D4958" s="141"/>
    </row>
    <row r="4959" spans="4:4" x14ac:dyDescent="0.15">
      <c r="D4959" s="141"/>
    </row>
    <row r="4960" spans="4:4" x14ac:dyDescent="0.15">
      <c r="D4960" s="141"/>
    </row>
    <row r="4961" spans="4:4" x14ac:dyDescent="0.15">
      <c r="D4961" s="141"/>
    </row>
    <row r="4962" spans="4:4" x14ac:dyDescent="0.15">
      <c r="D4962" s="141"/>
    </row>
    <row r="4963" spans="4:4" x14ac:dyDescent="0.15">
      <c r="D4963" s="141"/>
    </row>
    <row r="4964" spans="4:4" x14ac:dyDescent="0.15">
      <c r="D4964" s="141"/>
    </row>
    <row r="4965" spans="4:4" x14ac:dyDescent="0.15">
      <c r="D4965" s="141"/>
    </row>
    <row r="4966" spans="4:4" x14ac:dyDescent="0.15">
      <c r="D4966" s="141"/>
    </row>
    <row r="4967" spans="4:4" x14ac:dyDescent="0.15">
      <c r="D4967" s="141"/>
    </row>
    <row r="4968" spans="4:4" x14ac:dyDescent="0.15">
      <c r="D4968" s="141"/>
    </row>
    <row r="4969" spans="4:4" x14ac:dyDescent="0.15">
      <c r="D4969" s="141"/>
    </row>
    <row r="4970" spans="4:4" x14ac:dyDescent="0.15">
      <c r="D4970" s="141"/>
    </row>
    <row r="4971" spans="4:4" x14ac:dyDescent="0.15">
      <c r="D4971" s="141"/>
    </row>
    <row r="4972" spans="4:4" x14ac:dyDescent="0.15">
      <c r="D4972" s="141"/>
    </row>
    <row r="4973" spans="4:4" x14ac:dyDescent="0.15">
      <c r="D4973" s="141"/>
    </row>
    <row r="4974" spans="4:4" x14ac:dyDescent="0.15">
      <c r="D4974" s="141"/>
    </row>
    <row r="4975" spans="4:4" x14ac:dyDescent="0.15">
      <c r="D4975" s="141"/>
    </row>
    <row r="4976" spans="4:4" x14ac:dyDescent="0.15">
      <c r="D4976" s="141"/>
    </row>
    <row r="4977" spans="4:4" x14ac:dyDescent="0.15">
      <c r="D4977" s="141"/>
    </row>
    <row r="4978" spans="4:4" x14ac:dyDescent="0.15">
      <c r="D4978" s="141"/>
    </row>
    <row r="4979" spans="4:4" x14ac:dyDescent="0.15">
      <c r="D4979" s="141"/>
    </row>
    <row r="4980" spans="4:4" x14ac:dyDescent="0.15">
      <c r="D4980" s="141"/>
    </row>
    <row r="4981" spans="4:4" x14ac:dyDescent="0.15">
      <c r="D4981" s="141"/>
    </row>
    <row r="4982" spans="4:4" x14ac:dyDescent="0.15">
      <c r="D4982" s="141"/>
    </row>
    <row r="4983" spans="4:4" x14ac:dyDescent="0.15">
      <c r="D4983" s="141"/>
    </row>
    <row r="4984" spans="4:4" x14ac:dyDescent="0.15">
      <c r="D4984" s="141"/>
    </row>
    <row r="4985" spans="4:4" x14ac:dyDescent="0.15">
      <c r="D4985" s="141"/>
    </row>
    <row r="4986" spans="4:4" x14ac:dyDescent="0.15">
      <c r="D4986" s="141"/>
    </row>
    <row r="4987" spans="4:4" x14ac:dyDescent="0.15">
      <c r="D4987" s="141"/>
    </row>
    <row r="4988" spans="4:4" x14ac:dyDescent="0.15">
      <c r="D4988" s="141"/>
    </row>
    <row r="4989" spans="4:4" x14ac:dyDescent="0.15">
      <c r="D4989" s="141"/>
    </row>
    <row r="4990" spans="4:4" x14ac:dyDescent="0.15">
      <c r="D4990" s="141"/>
    </row>
    <row r="4991" spans="4:4" x14ac:dyDescent="0.15">
      <c r="D4991" s="141"/>
    </row>
    <row r="4992" spans="4:4" x14ac:dyDescent="0.15">
      <c r="D4992" s="141"/>
    </row>
    <row r="4993" spans="4:4" x14ac:dyDescent="0.15">
      <c r="D4993" s="141"/>
    </row>
    <row r="4994" spans="4:4" x14ac:dyDescent="0.15">
      <c r="D4994" s="141"/>
    </row>
    <row r="4995" spans="4:4" x14ac:dyDescent="0.15">
      <c r="D4995" s="141"/>
    </row>
    <row r="4996" spans="4:4" x14ac:dyDescent="0.15">
      <c r="D4996" s="141"/>
    </row>
    <row r="4997" spans="4:4" x14ac:dyDescent="0.15">
      <c r="D4997" s="141"/>
    </row>
    <row r="4998" spans="4:4" x14ac:dyDescent="0.15">
      <c r="D4998" s="141"/>
    </row>
    <row r="4999" spans="4:4" x14ac:dyDescent="0.15">
      <c r="D4999" s="141"/>
    </row>
    <row r="5000" spans="4:4" x14ac:dyDescent="0.15">
      <c r="D5000" s="141"/>
    </row>
  </sheetData>
  <sheetProtection password="CA69" sheet="1"/>
  <mergeCells count="23">
    <mergeCell ref="C11:G11"/>
    <mergeCell ref="A1:G1"/>
    <mergeCell ref="C2:G2"/>
    <mergeCell ref="C3:G3"/>
    <mergeCell ref="C4:G4"/>
    <mergeCell ref="C10:G10"/>
    <mergeCell ref="C32:G32"/>
    <mergeCell ref="C16:G16"/>
    <mergeCell ref="C17:G17"/>
    <mergeCell ref="C19:G19"/>
    <mergeCell ref="C20:G20"/>
    <mergeCell ref="C22:G22"/>
    <mergeCell ref="C23:G23"/>
    <mergeCell ref="C25:G25"/>
    <mergeCell ref="C26:G26"/>
    <mergeCell ref="C28:G28"/>
    <mergeCell ref="C29:G29"/>
    <mergeCell ref="C31:G31"/>
    <mergeCell ref="C34:G34"/>
    <mergeCell ref="C35:G35"/>
    <mergeCell ref="C37:G37"/>
    <mergeCell ref="C39:G39"/>
    <mergeCell ref="C41:G41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Pokyny pro vyplnění</vt:lpstr>
      <vt:lpstr>Stavba</vt:lpstr>
      <vt:lpstr>VzorPolozky</vt:lpstr>
      <vt:lpstr>1 1 Pol</vt:lpstr>
      <vt:lpstr>1 2 Pol</vt:lpstr>
      <vt:lpstr>1 3 Pol</vt:lpstr>
      <vt:lpstr>1 4 Pol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</dc:creator>
  <cp:lastModifiedBy>Uživatel Microsoft Office</cp:lastModifiedBy>
  <cp:lastPrinted>2014-02-28T09:52:57Z</cp:lastPrinted>
  <dcterms:created xsi:type="dcterms:W3CDTF">2009-04-08T07:15:50Z</dcterms:created>
  <dcterms:modified xsi:type="dcterms:W3CDTF">2017-06-01T07:28:25Z</dcterms:modified>
</cp:coreProperties>
</file>