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VÝTAHY\Kobližná 15 - zřízení nového výtahu - MENHIR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10437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10437_01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10437_01 Pol'!$A$1:$W$251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41" i="12"/>
  <c r="G9" i="12"/>
  <c r="G8" i="12" s="1"/>
  <c r="I9" i="12"/>
  <c r="I8" i="12" s="1"/>
  <c r="K9" i="12"/>
  <c r="K8" i="12" s="1"/>
  <c r="O9" i="12"/>
  <c r="O8" i="12" s="1"/>
  <c r="Q9" i="12"/>
  <c r="V9" i="12"/>
  <c r="G10" i="12"/>
  <c r="M10" i="12" s="1"/>
  <c r="I10" i="12"/>
  <c r="K10" i="12"/>
  <c r="O10" i="12"/>
  <c r="Q10" i="12"/>
  <c r="Q8" i="12" s="1"/>
  <c r="V10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20" i="12"/>
  <c r="G19" i="12" s="1"/>
  <c r="I20" i="12"/>
  <c r="I19" i="12" s="1"/>
  <c r="K20" i="12"/>
  <c r="M20" i="12"/>
  <c r="O20" i="12"/>
  <c r="O19" i="12" s="1"/>
  <c r="Q20" i="12"/>
  <c r="Q19" i="12" s="1"/>
  <c r="V20" i="12"/>
  <c r="V19" i="12" s="1"/>
  <c r="G22" i="12"/>
  <c r="I22" i="12"/>
  <c r="K22" i="12"/>
  <c r="K19" i="12" s="1"/>
  <c r="M22" i="12"/>
  <c r="O22" i="12"/>
  <c r="Q22" i="12"/>
  <c r="V22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G33" i="12"/>
  <c r="I33" i="12"/>
  <c r="K33" i="12"/>
  <c r="K32" i="12" s="1"/>
  <c r="M33" i="12"/>
  <c r="O33" i="12"/>
  <c r="O32" i="12" s="1"/>
  <c r="Q33" i="12"/>
  <c r="Q32" i="12" s="1"/>
  <c r="V33" i="12"/>
  <c r="V32" i="12" s="1"/>
  <c r="G35" i="12"/>
  <c r="I35" i="12"/>
  <c r="K35" i="12"/>
  <c r="M35" i="12"/>
  <c r="O35" i="12"/>
  <c r="Q35" i="12"/>
  <c r="V35" i="12"/>
  <c r="G37" i="12"/>
  <c r="M37" i="12" s="1"/>
  <c r="I37" i="12"/>
  <c r="I32" i="12" s="1"/>
  <c r="K37" i="12"/>
  <c r="O37" i="12"/>
  <c r="Q37" i="12"/>
  <c r="V37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O46" i="12"/>
  <c r="Q46" i="12"/>
  <c r="V46" i="12"/>
  <c r="G47" i="12"/>
  <c r="M47" i="12" s="1"/>
  <c r="M46" i="12" s="1"/>
  <c r="I47" i="12"/>
  <c r="I46" i="12" s="1"/>
  <c r="K47" i="12"/>
  <c r="K46" i="12" s="1"/>
  <c r="O47" i="12"/>
  <c r="Q47" i="12"/>
  <c r="V47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7" i="12"/>
  <c r="G56" i="12" s="1"/>
  <c r="I57" i="12"/>
  <c r="I56" i="12" s="1"/>
  <c r="K57" i="12"/>
  <c r="K56" i="12" s="1"/>
  <c r="M57" i="12"/>
  <c r="M56" i="12" s="1"/>
  <c r="O57" i="12"/>
  <c r="O56" i="12" s="1"/>
  <c r="Q57" i="12"/>
  <c r="Q56" i="12" s="1"/>
  <c r="V57" i="12"/>
  <c r="V56" i="12" s="1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G67" i="12" s="1"/>
  <c r="I68" i="12"/>
  <c r="I67" i="12" s="1"/>
  <c r="K68" i="12"/>
  <c r="O68" i="12"/>
  <c r="O67" i="12" s="1"/>
  <c r="Q68" i="12"/>
  <c r="Q67" i="12" s="1"/>
  <c r="V68" i="12"/>
  <c r="G69" i="12"/>
  <c r="I69" i="12"/>
  <c r="K69" i="12"/>
  <c r="K67" i="12" s="1"/>
  <c r="M69" i="12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5" i="12"/>
  <c r="G74" i="12" s="1"/>
  <c r="I75" i="12"/>
  <c r="I74" i="12" s="1"/>
  <c r="K75" i="12"/>
  <c r="M75" i="12"/>
  <c r="M74" i="12" s="1"/>
  <c r="O75" i="12"/>
  <c r="O74" i="12" s="1"/>
  <c r="Q75" i="12"/>
  <c r="Q74" i="12" s="1"/>
  <c r="V75" i="12"/>
  <c r="V74" i="12" s="1"/>
  <c r="G78" i="12"/>
  <c r="I78" i="12"/>
  <c r="K78" i="12"/>
  <c r="K74" i="12" s="1"/>
  <c r="M78" i="12"/>
  <c r="O78" i="12"/>
  <c r="Q78" i="12"/>
  <c r="V78" i="12"/>
  <c r="G82" i="12"/>
  <c r="I82" i="12"/>
  <c r="K82" i="12"/>
  <c r="M82" i="12"/>
  <c r="O82" i="12"/>
  <c r="Q82" i="12"/>
  <c r="V82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8" i="12"/>
  <c r="G107" i="12" s="1"/>
  <c r="I108" i="12"/>
  <c r="K108" i="12"/>
  <c r="O108" i="12"/>
  <c r="O107" i="12" s="1"/>
  <c r="Q108" i="12"/>
  <c r="Q107" i="12" s="1"/>
  <c r="V108" i="12"/>
  <c r="V107" i="12" s="1"/>
  <c r="G109" i="12"/>
  <c r="I109" i="12"/>
  <c r="I107" i="12" s="1"/>
  <c r="K109" i="12"/>
  <c r="K107" i="12" s="1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O116" i="12"/>
  <c r="Q116" i="12"/>
  <c r="G117" i="12"/>
  <c r="M117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V116" i="12" s="1"/>
  <c r="G125" i="12"/>
  <c r="G116" i="12" s="1"/>
  <c r="I125" i="12"/>
  <c r="I116" i="12" s="1"/>
  <c r="K125" i="12"/>
  <c r="K116" i="12" s="1"/>
  <c r="O125" i="12"/>
  <c r="Q125" i="12"/>
  <c r="V125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9" i="12"/>
  <c r="G148" i="12" s="1"/>
  <c r="I149" i="12"/>
  <c r="I148" i="12" s="1"/>
  <c r="K149" i="12"/>
  <c r="K148" i="12" s="1"/>
  <c r="M149" i="12"/>
  <c r="M148" i="12" s="1"/>
  <c r="O149" i="12"/>
  <c r="O148" i="12" s="1"/>
  <c r="Q149" i="12"/>
  <c r="Q148" i="12" s="1"/>
  <c r="V149" i="12"/>
  <c r="V148" i="12" s="1"/>
  <c r="G150" i="12"/>
  <c r="G151" i="12"/>
  <c r="I151" i="12"/>
  <c r="K151" i="12"/>
  <c r="K150" i="12" s="1"/>
  <c r="M151" i="12"/>
  <c r="O151" i="12"/>
  <c r="O150" i="12" s="1"/>
  <c r="Q151" i="12"/>
  <c r="Q150" i="12" s="1"/>
  <c r="V151" i="12"/>
  <c r="V150" i="12" s="1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I157" i="12"/>
  <c r="I150" i="12" s="1"/>
  <c r="K157" i="12"/>
  <c r="M157" i="12"/>
  <c r="O157" i="12"/>
  <c r="Q157" i="12"/>
  <c r="V157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V165" i="12"/>
  <c r="G166" i="12"/>
  <c r="M166" i="12" s="1"/>
  <c r="I166" i="12"/>
  <c r="I165" i="12" s="1"/>
  <c r="K166" i="12"/>
  <c r="K165" i="12" s="1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O165" i="12" s="1"/>
  <c r="Q171" i="12"/>
  <c r="Q165" i="12" s="1"/>
  <c r="V171" i="12"/>
  <c r="G173" i="12"/>
  <c r="G172" i="12" s="1"/>
  <c r="I173" i="12"/>
  <c r="I172" i="12" s="1"/>
  <c r="K173" i="12"/>
  <c r="K172" i="12" s="1"/>
  <c r="M173" i="12"/>
  <c r="O173" i="12"/>
  <c r="O172" i="12" s="1"/>
  <c r="Q173" i="12"/>
  <c r="V173" i="12"/>
  <c r="V172" i="12" s="1"/>
  <c r="G174" i="12"/>
  <c r="M174" i="12" s="1"/>
  <c r="I174" i="12"/>
  <c r="K174" i="12"/>
  <c r="O174" i="12"/>
  <c r="Q174" i="12"/>
  <c r="Q172" i="12" s="1"/>
  <c r="V174" i="12"/>
  <c r="G176" i="12"/>
  <c r="I176" i="12"/>
  <c r="K176" i="12"/>
  <c r="M176" i="12"/>
  <c r="O176" i="12"/>
  <c r="Q176" i="12"/>
  <c r="V176" i="12"/>
  <c r="G177" i="12"/>
  <c r="I177" i="12"/>
  <c r="K177" i="12"/>
  <c r="G178" i="12"/>
  <c r="I178" i="12"/>
  <c r="K178" i="12"/>
  <c r="M178" i="12"/>
  <c r="O178" i="12"/>
  <c r="O177" i="12" s="1"/>
  <c r="Q178" i="12"/>
  <c r="Q177" i="12" s="1"/>
  <c r="V178" i="12"/>
  <c r="V177" i="12" s="1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6" i="12"/>
  <c r="G185" i="12" s="1"/>
  <c r="I186" i="12"/>
  <c r="I185" i="12" s="1"/>
  <c r="K186" i="12"/>
  <c r="K185" i="12" s="1"/>
  <c r="M186" i="12"/>
  <c r="M185" i="12" s="1"/>
  <c r="O186" i="12"/>
  <c r="O185" i="12" s="1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Q185" i="12" s="1"/>
  <c r="V191" i="12"/>
  <c r="V185" i="12" s="1"/>
  <c r="G192" i="12"/>
  <c r="G193" i="12"/>
  <c r="I193" i="12"/>
  <c r="K193" i="12"/>
  <c r="K192" i="12" s="1"/>
  <c r="M193" i="12"/>
  <c r="M192" i="12" s="1"/>
  <c r="O193" i="12"/>
  <c r="O192" i="12" s="1"/>
  <c r="Q193" i="12"/>
  <c r="Q192" i="12" s="1"/>
  <c r="V193" i="12"/>
  <c r="V192" i="12" s="1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7" i="12"/>
  <c r="I197" i="12"/>
  <c r="I192" i="12" s="1"/>
  <c r="K197" i="12"/>
  <c r="M197" i="12"/>
  <c r="O197" i="12"/>
  <c r="Q197" i="12"/>
  <c r="V197" i="12"/>
  <c r="G199" i="12"/>
  <c r="G198" i="12" s="1"/>
  <c r="I199" i="12"/>
  <c r="I198" i="12" s="1"/>
  <c r="K199" i="12"/>
  <c r="K198" i="12" s="1"/>
  <c r="M199" i="12"/>
  <c r="O199" i="12"/>
  <c r="Q199" i="12"/>
  <c r="Q198" i="12" s="1"/>
  <c r="V199" i="12"/>
  <c r="V198" i="12" s="1"/>
  <c r="G200" i="12"/>
  <c r="M200" i="12" s="1"/>
  <c r="I200" i="12"/>
  <c r="K200" i="12"/>
  <c r="O200" i="12"/>
  <c r="O198" i="12" s="1"/>
  <c r="Q200" i="12"/>
  <c r="V200" i="12"/>
  <c r="G201" i="12"/>
  <c r="I201" i="12"/>
  <c r="K201" i="12"/>
  <c r="M201" i="12"/>
  <c r="O201" i="12"/>
  <c r="Q201" i="12"/>
  <c r="V201" i="12"/>
  <c r="G202" i="12"/>
  <c r="I202" i="12"/>
  <c r="G203" i="12"/>
  <c r="I203" i="12"/>
  <c r="K203" i="12"/>
  <c r="M203" i="12"/>
  <c r="M202" i="12" s="1"/>
  <c r="O203" i="12"/>
  <c r="O202" i="12" s="1"/>
  <c r="Q203" i="12"/>
  <c r="Q202" i="12" s="1"/>
  <c r="V203" i="12"/>
  <c r="V202" i="12" s="1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8" i="12"/>
  <c r="I208" i="12"/>
  <c r="K208" i="12"/>
  <c r="K202" i="12" s="1"/>
  <c r="M208" i="12"/>
  <c r="O208" i="12"/>
  <c r="Q208" i="12"/>
  <c r="V208" i="12"/>
  <c r="G210" i="12"/>
  <c r="M210" i="12" s="1"/>
  <c r="I210" i="12"/>
  <c r="K210" i="12"/>
  <c r="O210" i="12"/>
  <c r="Q210" i="12"/>
  <c r="V210" i="12"/>
  <c r="G211" i="12"/>
  <c r="I211" i="12"/>
  <c r="K211" i="12"/>
  <c r="M211" i="12"/>
  <c r="O211" i="12"/>
  <c r="Q211" i="12"/>
  <c r="V211" i="12"/>
  <c r="I212" i="12"/>
  <c r="G213" i="12"/>
  <c r="G212" i="12" s="1"/>
  <c r="I213" i="12"/>
  <c r="K213" i="12"/>
  <c r="K212" i="12" s="1"/>
  <c r="M213" i="12"/>
  <c r="M212" i="12" s="1"/>
  <c r="O213" i="12"/>
  <c r="O212" i="12" s="1"/>
  <c r="Q213" i="12"/>
  <c r="Q212" i="12" s="1"/>
  <c r="V213" i="12"/>
  <c r="V212" i="12" s="1"/>
  <c r="G215" i="12"/>
  <c r="I215" i="12"/>
  <c r="K215" i="12"/>
  <c r="M215" i="12"/>
  <c r="G216" i="12"/>
  <c r="I216" i="12"/>
  <c r="K216" i="12"/>
  <c r="M216" i="12"/>
  <c r="O216" i="12"/>
  <c r="O215" i="12" s="1"/>
  <c r="Q216" i="12"/>
  <c r="Q215" i="12" s="1"/>
  <c r="V216" i="12"/>
  <c r="V215" i="12" s="1"/>
  <c r="G219" i="12"/>
  <c r="I219" i="12"/>
  <c r="K219" i="12"/>
  <c r="K218" i="12" s="1"/>
  <c r="M219" i="12"/>
  <c r="O219" i="12"/>
  <c r="O218" i="12" s="1"/>
  <c r="Q219" i="12"/>
  <c r="V219" i="12"/>
  <c r="V218" i="12" s="1"/>
  <c r="G221" i="12"/>
  <c r="G218" i="12" s="1"/>
  <c r="I221" i="12"/>
  <c r="I218" i="12" s="1"/>
  <c r="K221" i="12"/>
  <c r="M221" i="12"/>
  <c r="O221" i="12"/>
  <c r="Q221" i="12"/>
  <c r="Q218" i="12" s="1"/>
  <c r="V221" i="12"/>
  <c r="G223" i="12"/>
  <c r="M223" i="12" s="1"/>
  <c r="I223" i="12"/>
  <c r="K223" i="12"/>
  <c r="O223" i="12"/>
  <c r="Q223" i="12"/>
  <c r="V223" i="12"/>
  <c r="G225" i="12"/>
  <c r="G224" i="12" s="1"/>
  <c r="I225" i="12"/>
  <c r="I224" i="12" s="1"/>
  <c r="K225" i="12"/>
  <c r="K224" i="12" s="1"/>
  <c r="O225" i="12"/>
  <c r="Q225" i="12"/>
  <c r="V225" i="12"/>
  <c r="V224" i="12" s="1"/>
  <c r="G226" i="12"/>
  <c r="I226" i="12"/>
  <c r="K226" i="12"/>
  <c r="M226" i="12"/>
  <c r="O226" i="12"/>
  <c r="O224" i="12" s="1"/>
  <c r="Q226" i="12"/>
  <c r="Q224" i="12" s="1"/>
  <c r="V226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I230" i="12"/>
  <c r="K230" i="12"/>
  <c r="M230" i="12"/>
  <c r="O230" i="12"/>
  <c r="Q230" i="12"/>
  <c r="V230" i="12"/>
  <c r="Q231" i="12"/>
  <c r="V231" i="12"/>
  <c r="G232" i="12"/>
  <c r="M232" i="12" s="1"/>
  <c r="I232" i="12"/>
  <c r="I231" i="12" s="1"/>
  <c r="K232" i="12"/>
  <c r="O232" i="12"/>
  <c r="Q232" i="12"/>
  <c r="V232" i="12"/>
  <c r="G233" i="12"/>
  <c r="I233" i="12"/>
  <c r="K233" i="12"/>
  <c r="M233" i="12"/>
  <c r="O233" i="12"/>
  <c r="Q233" i="12"/>
  <c r="V233" i="12"/>
  <c r="G234" i="12"/>
  <c r="I234" i="12"/>
  <c r="K234" i="12"/>
  <c r="M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I236" i="12"/>
  <c r="K236" i="12"/>
  <c r="K231" i="12" s="1"/>
  <c r="M236" i="12"/>
  <c r="O236" i="12"/>
  <c r="O231" i="12" s="1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AF241" i="12"/>
  <c r="I20" i="1"/>
  <c r="I19" i="1"/>
  <c r="I18" i="1"/>
  <c r="I17" i="1"/>
  <c r="I16" i="1"/>
  <c r="F42" i="1"/>
  <c r="G23" i="1" s="1"/>
  <c r="G42" i="1"/>
  <c r="H41" i="1"/>
  <c r="I41" i="1" s="1"/>
  <c r="H40" i="1"/>
  <c r="I40" i="1" s="1"/>
  <c r="H39" i="1"/>
  <c r="I39" i="1" s="1"/>
  <c r="I42" i="1" s="1"/>
  <c r="I72" i="1" l="1"/>
  <c r="J68" i="1" s="1"/>
  <c r="G28" i="1"/>
  <c r="G25" i="1"/>
  <c r="A25" i="1" s="1"/>
  <c r="A26" i="1" s="1"/>
  <c r="G26" i="1" s="1"/>
  <c r="A23" i="1"/>
  <c r="A24" i="1" s="1"/>
  <c r="G24" i="1" s="1"/>
  <c r="M172" i="12"/>
  <c r="M165" i="12"/>
  <c r="M177" i="12"/>
  <c r="M198" i="12"/>
  <c r="M218" i="12"/>
  <c r="M231" i="12"/>
  <c r="M150" i="12"/>
  <c r="M19" i="12"/>
  <c r="M32" i="12"/>
  <c r="M125" i="12"/>
  <c r="M116" i="12" s="1"/>
  <c r="G231" i="12"/>
  <c r="AE241" i="12"/>
  <c r="G165" i="12"/>
  <c r="G46" i="12"/>
  <c r="M108" i="12"/>
  <c r="M107" i="12" s="1"/>
  <c r="M225" i="12"/>
  <c r="M224" i="12" s="1"/>
  <c r="M68" i="12"/>
  <c r="M67" i="12" s="1"/>
  <c r="M9" i="12"/>
  <c r="M8" i="12" s="1"/>
  <c r="H42" i="1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70" i="1" l="1"/>
  <c r="J64" i="1"/>
  <c r="J59" i="1"/>
  <c r="J56" i="1"/>
  <c r="J51" i="1"/>
  <c r="J55" i="1"/>
  <c r="J50" i="1"/>
  <c r="J66" i="1"/>
  <c r="J60" i="1"/>
  <c r="J65" i="1"/>
  <c r="J71" i="1"/>
  <c r="J53" i="1"/>
  <c r="J49" i="1"/>
  <c r="J57" i="1"/>
  <c r="J58" i="1"/>
  <c r="J62" i="1"/>
  <c r="J52" i="1"/>
  <c r="J63" i="1"/>
  <c r="J67" i="1"/>
  <c r="J69" i="1"/>
  <c r="J54" i="1"/>
  <c r="J61" i="1"/>
  <c r="A27" i="1"/>
  <c r="A29" i="1" s="1"/>
  <c r="G29" i="1" s="1"/>
  <c r="G27" i="1" s="1"/>
  <c r="J7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<sst xmlns="http://schemas.openxmlformats.org/spreadsheetml/2006/main" count="1223" uniqueCount="480">
  <si>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</si>
  <si>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</si>
  <si>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</si>
  <si>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</si>
  <si>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</si>
  <si>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</si>
  <si>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</si>
  <si>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</si>
  <si>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</si>
  <si>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</si>
  <si>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</si>
  <si>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</si>
  <si>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</si>
  <si>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</si>
  <si>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</si>
  <si>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</si>
  <si>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</si>
  <si>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</si>
  <si>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</si>
  <si>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</si>
  <si>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</si>
  <si>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</si>
  <si>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</si>
  <si>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</si>
  <si>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</si>
  <si>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</si>
  <si>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</si>
  <si>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</si>
  <si>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</si>
  <si>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</si>
  <si>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</si>
  <si>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</si>
  <si>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</si>
  <si>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</si>
  <si>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</si>
  <si>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</si>
  <si>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</si>
  <si>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</si>
  <si>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</si>
  <si>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</si>
  <si>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</si>
  <si>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</si>
  <si>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</si>
  <si>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10437/01</t>
  </si>
  <si>
    <t>Výtah Kobližná 15, Brno</t>
  </si>
  <si>
    <t>01</t>
  </si>
  <si>
    <t>Objekt:</t>
  </si>
  <si>
    <t>Rozpočet:</t>
  </si>
  <si>
    <t>10437</t>
  </si>
  <si>
    <t>Stavba</t>
  </si>
  <si>
    <t>Celkem za stavbu</t>
  </si>
  <si>
    <t>CZK</t>
  </si>
  <si>
    <t>Rekapitulace dílů</t>
  </si>
  <si>
    <t>Typ dílu</t>
  </si>
  <si>
    <t>00</t>
  </si>
  <si>
    <t>Vedlejší a ostatní náklady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</si>
  <si>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</si>
  <si>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</si>
  <si>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</si>
  <si>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</si>
  <si>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</si>
  <si>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</si>
  <si>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</si>
  <si>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</si>
  <si>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</si>
  <si>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</si>
  <si>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</si>
  <si>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povrchu,podlahy</t>
  </si>
  <si>
    <t>8</t>
  </si>
  <si>
    <t>Trubní vedení</t>
  </si>
  <si>
    <t>9</t>
  </si>
  <si>
    <t>Ostatní konstrukce, bourání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</si>
  <si>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</si>
  <si>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</si>
  <si>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</si>
  <si>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</si>
  <si>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</si>
  <si>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</si>
  <si>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</si>
  <si>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</si>
  <si>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</si>
  <si>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</si>
  <si>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</si>
  <si>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</si>
  <si>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</si>
  <si>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</si>
  <si>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</si>
  <si>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</si>
  <si>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</si>
  <si>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</si>
  <si>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</si>
  <si>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</si>
  <si>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</si>
  <si>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</si>
  <si>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</si>
  <si>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</si>
  <si>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</si>
  <si>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</si>
  <si>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</si>
  <si>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</si>
  <si>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</si>
  <si>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</si>
  <si>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</si>
  <si>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</si>
  <si>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</si>
  <si>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</si>
  <si>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</si>
  <si>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</si>
  <si>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</si>
  <si>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</si>
  <si>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</si>
  <si>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</si>
  <si>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</si>
  <si>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</si>
  <si>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</si>
  <si>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</si>
  <si>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</si>
  <si>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</si>
  <si>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</si>
  <si>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</si>
  <si>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</si>
  <si>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</si>
  <si>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</si>
  <si>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</si>
  <si>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</si>
  <si>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</si>
  <si>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</si>
  <si>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</si>
  <si>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</si>
  <si>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00001</t>
  </si>
  <si>
    <t>Zařízení staveniště</t>
  </si>
  <si>
    <t>soub</t>
  </si>
  <si>
    <t>Vlastní</t>
  </si>
  <si>
    <t>Indiv</t>
  </si>
  <si>
    <t>POL1_1</t>
  </si>
  <si>
    <t>00002</t>
  </si>
  <si>
    <t>Vypracování PD-dílenská dokumentace výtahu</t>
  </si>
  <si>
    <t>POL3_0</t>
  </si>
  <si>
    <t>00003</t>
  </si>
  <si>
    <t>Závěrečná revize výtahu, uvedení do provozu</t>
  </si>
  <si>
    <t>00004</t>
  </si>
  <si>
    <t>Dačasná dopravní značení, koordinační činnost</t>
  </si>
  <si>
    <t>00005</t>
  </si>
  <si>
    <t>Průběžný úklid staveniště - mokrý+suchý</t>
  </si>
  <si>
    <t>00006</t>
  </si>
  <si>
    <t>Závěrečný úklid staveniště - mokrý+suchý</t>
  </si>
  <si>
    <t>00007</t>
  </si>
  <si>
    <t>Vyklizení a vyčištění stavby</t>
  </si>
  <si>
    <t>00008</t>
  </si>
  <si>
    <t>Dokumentace skutečného provedení</t>
  </si>
  <si>
    <t>POL13_0</t>
  </si>
  <si>
    <t>00009</t>
  </si>
  <si>
    <t>Bezpečnostní opatření, plán BOZP na staveništi</t>
  </si>
  <si>
    <t>00010</t>
  </si>
  <si>
    <t>Úprava elektroinstalací - světla, pohybová čidla v každém NP vč. kabeláže v lištách, revize</t>
  </si>
  <si>
    <t>soub.</t>
  </si>
  <si>
    <t>132201201R00</t>
  </si>
  <si>
    <t>Hloubení rýh šířky do 200 cm v hor.3 do 100 m3</t>
  </si>
  <si>
    <t>m3</t>
  </si>
  <si>
    <t>28*0,8*1,5</t>
  </si>
  <si>
    <t>VV</t>
  </si>
  <si>
    <t>133201101R00</t>
  </si>
  <si>
    <t>Hloubení šachet v hor.3 do 100 m3</t>
  </si>
  <si>
    <t>2,65*2*0,9</t>
  </si>
  <si>
    <t>0,5*0,5*0,9*3</t>
  </si>
  <si>
    <t>162701105R00</t>
  </si>
  <si>
    <t>Vodorovné přemístění výkopku z hor.1-4 do 10000 m</t>
  </si>
  <si>
    <t>5,445+33,6-22,4</t>
  </si>
  <si>
    <t>171201201RT1</t>
  </si>
  <si>
    <t>Uložení sypaniny na skládku včetně poplatku za skládku</t>
  </si>
  <si>
    <t>174101101R00</t>
  </si>
  <si>
    <t>Zásyp jam, rýh, šachet se zhutněním</t>
  </si>
  <si>
    <t>28*0,8*1</t>
  </si>
  <si>
    <t>181101102R00</t>
  </si>
  <si>
    <t>Úprava pláně v zářezech v hor. 1-4, se zhutněním</t>
  </si>
  <si>
    <t>m2</t>
  </si>
  <si>
    <t>28*0,8</t>
  </si>
  <si>
    <t>275313611R00</t>
  </si>
  <si>
    <t>Beton základových patek prostý C 16/20</t>
  </si>
  <si>
    <t>275321411R00</t>
  </si>
  <si>
    <t>Železobeton základových patek C 25/30</t>
  </si>
  <si>
    <t>275351215R00</t>
  </si>
  <si>
    <t>Bednění stěn základových patek - zřízení</t>
  </si>
  <si>
    <t>(2,65+2)*2*0,9</t>
  </si>
  <si>
    <t>275351216R00</t>
  </si>
  <si>
    <t>Bednění stěn základových patek - odstranění</t>
  </si>
  <si>
    <t>275361821R00</t>
  </si>
  <si>
    <t>Výztuž základových patek z betonářské ocelí 10505</t>
  </si>
  <si>
    <t>t</t>
  </si>
  <si>
    <t>4,77*0,1</t>
  </si>
  <si>
    <t>713131130R00</t>
  </si>
  <si>
    <t>Izolace tepelná stěn vložením do konstrukce</t>
  </si>
  <si>
    <t>0,3*0,15*4+2,65*0,9+0,5*0,9</t>
  </si>
  <si>
    <t>28375766.A</t>
  </si>
  <si>
    <t>Deska polystyrén samozhášivý EPS 100 S</t>
  </si>
  <si>
    <t>3,015*0,01*1,1</t>
  </si>
  <si>
    <t>310238211R00</t>
  </si>
  <si>
    <t>Zazdívka otvorů plochy do 1 m2 cihlami na MVC</t>
  </si>
  <si>
    <t>0,21*1,973*0,495+1,28*0,692*0,495</t>
  </si>
  <si>
    <t>0,21*1,973*0,495*3+1,28*0,663*0,495*3</t>
  </si>
  <si>
    <t>1*0,912*0,495</t>
  </si>
  <si>
    <t>0,815*1,363*0,495</t>
  </si>
  <si>
    <t>317941121RX2</t>
  </si>
  <si>
    <t>Osazení ocelových válcovaných nosníků do č.12 včetně dodávky profilu</t>
  </si>
  <si>
    <t>L 60/60/6 : (1,35*2*5+1,2*2)*5,42/1000</t>
  </si>
  <si>
    <t>317941121RZ2</t>
  </si>
  <si>
    <t>Osazení ocelových plechů včetně dodávky profilu</t>
  </si>
  <si>
    <t>0,08*0,45*(1,35*5+1,2)*78,5/1000</t>
  </si>
  <si>
    <t>413941121RX2</t>
  </si>
  <si>
    <t>Osazení válcovaných nosníků ve stropech do č. 12 včetně dodávky profilu</t>
  </si>
  <si>
    <t>L 40/40/4 : (0,5+1)*2*2*2,42/1000</t>
  </si>
  <si>
    <t>417321315R00</t>
  </si>
  <si>
    <t>Ztužující pásy a věnce z betonu železového C 20/25</t>
  </si>
  <si>
    <t>(0,5*2+1)*0,3*0,15*2</t>
  </si>
  <si>
    <t>417351115R00</t>
  </si>
  <si>
    <t>Bednění ztužujících pásů a věnců - zřízení</t>
  </si>
  <si>
    <t>(0,5*2+1)*0,15*2*2</t>
  </si>
  <si>
    <t>417351116R00</t>
  </si>
  <si>
    <t>Bednění ztužujících pásů a věnců - odstranění</t>
  </si>
  <si>
    <t>417361821R00</t>
  </si>
  <si>
    <t>Výztuž ztužujících pásů a věnců z oceli 10505</t>
  </si>
  <si>
    <t>0,18*0,15</t>
  </si>
  <si>
    <t>40001</t>
  </si>
  <si>
    <t>Pásová ocel 100/50/3, D+M</t>
  </si>
  <si>
    <t>ks</t>
  </si>
  <si>
    <t>564231112R00</t>
  </si>
  <si>
    <t>Podklad ze štěrkopísku po zhutnění tloušťky 11 cm</t>
  </si>
  <si>
    <t>564772111RX0</t>
  </si>
  <si>
    <t>Podklad z kam.drceného 16-32 tl. 25 cm</t>
  </si>
  <si>
    <t>596111111R00</t>
  </si>
  <si>
    <t>Kladení dlažby 1barva, lože z kam.do 4 cm</t>
  </si>
  <si>
    <t>711491171RZ1</t>
  </si>
  <si>
    <t>Izolace tlaková, podkladní textilie, vodorovná včetně dodávky textilie 300g/m2</t>
  </si>
  <si>
    <t>59245109</t>
  </si>
  <si>
    <t>Dlažba 300/300/50</t>
  </si>
  <si>
    <t>35*1,1</t>
  </si>
  <si>
    <t>612403384R00</t>
  </si>
  <si>
    <t>Hrubá výplň rýh ve stěnách do 7x7 cm maltou ze SMS</t>
  </si>
  <si>
    <t>m</t>
  </si>
  <si>
    <t>2,5</t>
  </si>
  <si>
    <t>22+15</t>
  </si>
  <si>
    <t>612421637R00</t>
  </si>
  <si>
    <t>Omítka vnitřní zdiva, MVC, štuková</t>
  </si>
  <si>
    <t>otvory : 0,815*1,363</t>
  </si>
  <si>
    <t>1*0,912</t>
  </si>
  <si>
    <t>hydrant : 1</t>
  </si>
  <si>
    <t>612425931R00</t>
  </si>
  <si>
    <t>Omítka vápenná vnitřního ostění - štuková</t>
  </si>
  <si>
    <t>((1,05+2,15*2)*0,495+0,21*3+1,28*0,692+0,3*3)</t>
  </si>
  <si>
    <t>((1,05+2,15*2)*0,495+0,21*3+1,28*0,692+0,3*3)*3</t>
  </si>
  <si>
    <t>(1,05+2,15*2)*0,495+0,3*3*2</t>
  </si>
  <si>
    <t>(1,08+1,8*2)*0,495+(1,08+1,8*2)*0,3</t>
  </si>
  <si>
    <t>612471411R00</t>
  </si>
  <si>
    <t>Úprava vnitřních stěn aktivovaným štukem</t>
  </si>
  <si>
    <t>EPS podlepy : 7,2</t>
  </si>
  <si>
    <t>vodovod : 2,5*0,3</t>
  </si>
  <si>
    <t>elektro : (22+15)*0,3</t>
  </si>
  <si>
    <t>612481211RT2</t>
  </si>
  <si>
    <t>Montáž výztužné sítě (perlinky) do stěrky-stěny včetně výztužné sítě a stěrkového tmelu</t>
  </si>
  <si>
    <t>0,6*3*4</t>
  </si>
  <si>
    <t>622421121R00</t>
  </si>
  <si>
    <t>Omítka vnější stěn, MVC, hrubá zatřená</t>
  </si>
  <si>
    <t>(9,965+3)*2*0,45</t>
  </si>
  <si>
    <t>622421143R00</t>
  </si>
  <si>
    <t>Omítka vnější stěn, MVC, štuková, složitost 1-2</t>
  </si>
  <si>
    <t>631312611R00</t>
  </si>
  <si>
    <t>Mazanina betonová tl. 5 - 8 cm C 16/20</t>
  </si>
  <si>
    <t>4,2585*0,05</t>
  </si>
  <si>
    <t>631315611R00</t>
  </si>
  <si>
    <t>Mazanina betonová tl. 12 - 24 cm C 16/20</t>
  </si>
  <si>
    <t>2,65*2*0,15</t>
  </si>
  <si>
    <t>631319165R00</t>
  </si>
  <si>
    <t>Příplatek za konečnou úpravu mazanin tl. 24 cm</t>
  </si>
  <si>
    <t>631362021R00</t>
  </si>
  <si>
    <t>Výztuž mazanin svařovanou sítí z drátů Kari</t>
  </si>
  <si>
    <t>2,65*2*4,44/1000</t>
  </si>
  <si>
    <t>971033541R00</t>
  </si>
  <si>
    <t>Vybourání otv. zeď cihel. pl.1 m2, tl.30 cm, MVC</t>
  </si>
  <si>
    <t>0,7*0,7*0,3</t>
  </si>
  <si>
    <t>115201411R00</t>
  </si>
  <si>
    <t>Demontáž sběrného potrubí DN 150</t>
  </si>
  <si>
    <t>175101101RT2</t>
  </si>
  <si>
    <t>Obsyp potrubí bez prohození sypaniny s dodáním štěrkopísku frakce 0 - 22 mm</t>
  </si>
  <si>
    <t>28*0,8*0,4</t>
  </si>
  <si>
    <t>451572111R00</t>
  </si>
  <si>
    <t>Lože pod potrubí z kameniva těženého 0 - 4 mm</t>
  </si>
  <si>
    <t>28*0,8*0,1</t>
  </si>
  <si>
    <t>721211520R00</t>
  </si>
  <si>
    <t>Vpusť dvorní</t>
  </si>
  <si>
    <t>kus</t>
  </si>
  <si>
    <t>721242111R00</t>
  </si>
  <si>
    <t>Lapač střešních splavenin PP HL660 D 110 mm</t>
  </si>
  <si>
    <t>871315221U00</t>
  </si>
  <si>
    <t>Potr.PVC-systém KG třídy SN8 DN150</t>
  </si>
  <si>
    <t>113107123R00</t>
  </si>
  <si>
    <t>Odstranění podkladu pl. 200 m2,kam.drcené tl.30 cm</t>
  </si>
  <si>
    <t>39</t>
  </si>
  <si>
    <t>764454803R00</t>
  </si>
  <si>
    <t>Demontáž odpadních trub kruhových,D 150 mm</t>
  </si>
  <si>
    <t>941955002R00</t>
  </si>
  <si>
    <t>Lešení lehké pomocné, výška podlahy do 1,9 m</t>
  </si>
  <si>
    <t>50*6</t>
  </si>
  <si>
    <t>952901111R00</t>
  </si>
  <si>
    <t>Vyčištění budov o výšce podlaží do 4 m</t>
  </si>
  <si>
    <t>962032231R00</t>
  </si>
  <si>
    <t>Bourání zdiva z cihel pálených na MVC</t>
  </si>
  <si>
    <t>1,05*0,9*0,495+1,05*0,85*0,495*2+1,05*0,95*0,495+1*1,942*0,495</t>
  </si>
  <si>
    <t>1,05*2,15*0,495</t>
  </si>
  <si>
    <t>965042121RT1</t>
  </si>
  <si>
    <t>Bourání mazanin betonových tl. 10 cm, pl. 1 m2 ručně tl. mazaniny 5 - 8 cm</t>
  </si>
  <si>
    <t>1,7*0,1*0,05*4</t>
  </si>
  <si>
    <t>1,385*0,25*0,05+1,875*0,1*0,05</t>
  </si>
  <si>
    <t>965042241R00</t>
  </si>
  <si>
    <t>Bourání mazanin betonových tl. nad 10 cm, nad 4 m2</t>
  </si>
  <si>
    <t>39*0,2</t>
  </si>
  <si>
    <t>965081712RT1</t>
  </si>
  <si>
    <t>Bourání dlaždic keramických tl.1 cm, pl. do 1 m2 ručně, dlaždice keramické</t>
  </si>
  <si>
    <t>1,7*0,1*4</t>
  </si>
  <si>
    <t>1,385*0,25+1,875*0,1</t>
  </si>
  <si>
    <t>974031142R00</t>
  </si>
  <si>
    <t>Vysekání rýh ve zdi cihelné 7 x 7 cm</t>
  </si>
  <si>
    <t>vodovod : 2,5</t>
  </si>
  <si>
    <t>elektro : 22+15</t>
  </si>
  <si>
    <t>90001</t>
  </si>
  <si>
    <t>Vybourání vnějších výplní otvorů vč.likvidace</t>
  </si>
  <si>
    <t>1,28*1,973*4+0,815*1,363+0,9*1,8+0,975*1,957</t>
  </si>
  <si>
    <t>90002</t>
  </si>
  <si>
    <t>Zapravení nerovností a děr v EPS podlepem</t>
  </si>
  <si>
    <t>90003</t>
  </si>
  <si>
    <t>Přeložení skříně pro optické kabely vč.prodloužení zasekání a zapravení</t>
  </si>
  <si>
    <t>90004</t>
  </si>
  <si>
    <t>Demontáž mříže anglických dvorků vč.likvidace</t>
  </si>
  <si>
    <t>90005</t>
  </si>
  <si>
    <t>Zalomení odpadního potrubí dešťové kanalizace vč.napojení</t>
  </si>
  <si>
    <t>90006</t>
  </si>
  <si>
    <t>Demontáž mříže a si´ítě na okně provozovny v atriu vč.likvidace</t>
  </si>
  <si>
    <t>90021</t>
  </si>
  <si>
    <t>Hasící přístroj vč.revize, D+M dle PBŘ</t>
  </si>
  <si>
    <t>999281111R00</t>
  </si>
  <si>
    <t>Přesun hmot pro opravy a údržbu do výšky 25 m</t>
  </si>
  <si>
    <t>711132311R00</t>
  </si>
  <si>
    <t>Prov. izolace nopovou fólií svisle, vč.uchyc.prvků</t>
  </si>
  <si>
    <t>POL1_7</t>
  </si>
  <si>
    <t>30*0,7*1,1</t>
  </si>
  <si>
    <t>711140026RA0</t>
  </si>
  <si>
    <t>Izolace proti vodě vodorovná přitavená, 2x</t>
  </si>
  <si>
    <t>POL2_7</t>
  </si>
  <si>
    <t>2,65*2</t>
  </si>
  <si>
    <t>711150026RA0</t>
  </si>
  <si>
    <t>Izolace proti vodě svislá přitavená, 2x</t>
  </si>
  <si>
    <t>711210020RA0</t>
  </si>
  <si>
    <t>Stěrka hydroizolační těsnicí hmotou</t>
  </si>
  <si>
    <t>(2,65+2)*2*0,2</t>
  </si>
  <si>
    <t>71101</t>
  </si>
  <si>
    <t>Ukončovací lišta, D+M</t>
  </si>
  <si>
    <t>(9,965+3)*2</t>
  </si>
  <si>
    <t>28323115</t>
  </si>
  <si>
    <t>Fólie nopová tl. 0,6 mm š. 1000 mm</t>
  </si>
  <si>
    <t>23,1*1,1</t>
  </si>
  <si>
    <t>998711101R00</t>
  </si>
  <si>
    <t>Přesun hmot pro izolace proti vodě, výšky do 6 m</t>
  </si>
  <si>
    <t>712371801RZ4</t>
  </si>
  <si>
    <t>Povlaková krytina střech do 10°, fólií PVC 1 vrstva - včetně dod. fólie tl.1,5mm</t>
  </si>
  <si>
    <t>712391171RZ1</t>
  </si>
  <si>
    <t>Povlaková krytina střech do 10°, podklad. textilie 1 vrstva - včetně dodávky textilie</t>
  </si>
  <si>
    <t>712561703RX0</t>
  </si>
  <si>
    <t>Položení samolepícího asfaltového pásu</t>
  </si>
  <si>
    <t>62852268</t>
  </si>
  <si>
    <t>Pás modifikovaný asfalt samolepící</t>
  </si>
  <si>
    <t>4*1,1</t>
  </si>
  <si>
    <t>998712101R00</t>
  </si>
  <si>
    <t>Přesun hmot pro povlakové krytiny, výšky do 6 m</t>
  </si>
  <si>
    <t>713111111RT2</t>
  </si>
  <si>
    <t>Izolace tepelné stropů vrchem kladené volně 2 vrstvy - materiál ve specifikaci</t>
  </si>
  <si>
    <t>28376502</t>
  </si>
  <si>
    <t>Deska izolační PIR 024-pro střechy 1250x2500x120mm</t>
  </si>
  <si>
    <t>998713101R00</t>
  </si>
  <si>
    <t>Přesun hmot pro izolace tepelné, výšky do 6 m</t>
  </si>
  <si>
    <t>72001</t>
  </si>
  <si>
    <t>Demontáž podstropního vedení požárního vodovodu</t>
  </si>
  <si>
    <t>72002</t>
  </si>
  <si>
    <t>Demontáž požárního hydrantu vč.vybavení</t>
  </si>
  <si>
    <t>72003</t>
  </si>
  <si>
    <t>Požární potrubí 3/4"</t>
  </si>
  <si>
    <t>72004</t>
  </si>
  <si>
    <t>Vyvrtání otvoru ve zdivu</t>
  </si>
  <si>
    <t>72005</t>
  </si>
  <si>
    <t>Hydrantová skříň 650/650/250 vč.vnitřního vybavení D+M</t>
  </si>
  <si>
    <t>72006</t>
  </si>
  <si>
    <t>Napojení požárního vodovodu</t>
  </si>
  <si>
    <t>hod</t>
  </si>
  <si>
    <t>998722203R00</t>
  </si>
  <si>
    <t>Přesun hmot pro vnitřní vodovod, výšky do 24 m</t>
  </si>
  <si>
    <t>762332110R00</t>
  </si>
  <si>
    <t>Montáž vázaných krovů pravidelných do 120 cm2</t>
  </si>
  <si>
    <t>762341013U00</t>
  </si>
  <si>
    <t>Bednění střech OSB 15 sraz krokve</t>
  </si>
  <si>
    <t>762395000R00</t>
  </si>
  <si>
    <t>Spojovací a ochranné prostředky</t>
  </si>
  <si>
    <t>76201</t>
  </si>
  <si>
    <t>Dodávka řeziva vč.nátěru</t>
  </si>
  <si>
    <t>8*0,06*0,06*1,1</t>
  </si>
  <si>
    <t>998762103R00</t>
  </si>
  <si>
    <t>Přesun hmot pro tesařské konstrukce, výšky do 24 m</t>
  </si>
  <si>
    <t>764252403R0X</t>
  </si>
  <si>
    <t>Žlaby, podokapní půlkruhové, rš 330 mm lakovaný pozink plech</t>
  </si>
  <si>
    <t>764291430R0X</t>
  </si>
  <si>
    <t>Závětrná lišta, rš 400 mm lakovaný pozink plech</t>
  </si>
  <si>
    <t>764554404R00</t>
  </si>
  <si>
    <t>Odpadní trouby, kruhové, D 150 mm lakovaný pozink plech</t>
  </si>
  <si>
    <t>25+6</t>
  </si>
  <si>
    <t>998764103R00</t>
  </si>
  <si>
    <t>Přesun hmot pro klempířské konstr., výšky do 24 m</t>
  </si>
  <si>
    <t>76701</t>
  </si>
  <si>
    <t>Ocel.dveře vč,zárubně a kování, D+M 1.PP, PO dle PBŘ, atyp 900/1780</t>
  </si>
  <si>
    <t>76702</t>
  </si>
  <si>
    <t>Mříž anglických dvorků 500/700, D+M</t>
  </si>
  <si>
    <t>76703</t>
  </si>
  <si>
    <t>Venkovní ocel.schodiště vč.zábradlí FeZN, D+M ocel.profily, nášlap pororošt - viz v.č.16, 396kg</t>
  </si>
  <si>
    <t>614471715R00</t>
  </si>
  <si>
    <t>Vyspravení beton. konstrukcí - adhézní můstek</t>
  </si>
  <si>
    <t>771101210RX0</t>
  </si>
  <si>
    <t>Penetrace podkladu pod dlažby vč.materiálu</t>
  </si>
  <si>
    <t>777551480R00</t>
  </si>
  <si>
    <t>Vyrovnávací samonivel. stěrka, tl. 5 mm</t>
  </si>
  <si>
    <t>(1,05*0,495+1,7*0,1)*4</t>
  </si>
  <si>
    <t>1,05*0,495+1,385*0,25+1,385*0,1+1*0,495</t>
  </si>
  <si>
    <t>771570014RAI</t>
  </si>
  <si>
    <t>Dlažba z dlaždic keramických 30 x 30 cm do tmele, dlažba ve specifikaci</t>
  </si>
  <si>
    <t>4,2585</t>
  </si>
  <si>
    <t>77101</t>
  </si>
  <si>
    <t>Dodávka dlažby</t>
  </si>
  <si>
    <t>998771202R00</t>
  </si>
  <si>
    <t>Přesun hmot pro podlahy z dlaždic, výšky do 12 m</t>
  </si>
  <si>
    <t>781770110RA0</t>
  </si>
  <si>
    <t>Obklad vnější do tmele Mapei, do 30 x 30 cm</t>
  </si>
  <si>
    <t>(2,65+2*2)*0,2</t>
  </si>
  <si>
    <t>783851225R00</t>
  </si>
  <si>
    <t>Nátěr epoxidový betonových podlah</t>
  </si>
  <si>
    <t>783812100R00</t>
  </si>
  <si>
    <t>Nátěr olejový omítek stěn 2x + 1x email</t>
  </si>
  <si>
    <t>(1,7*1,5-1,05*1,5+0,495*1,5*2)*6</t>
  </si>
  <si>
    <t>784191101R00</t>
  </si>
  <si>
    <t>Penetrace podkladu univerzální</t>
  </si>
  <si>
    <t>100*6</t>
  </si>
  <si>
    <t>784195212R00</t>
  </si>
  <si>
    <t>Malba tekutá, bílá, 2 x</t>
  </si>
  <si>
    <t>33001</t>
  </si>
  <si>
    <t>Technologie výtahu vč.elektroinstalace nové odběrné místo total/central stop dle ČSN</t>
  </si>
  <si>
    <t>33002</t>
  </si>
  <si>
    <t>Montáž a kompletace výtahu - kabiny a souvis. Kcí</t>
  </si>
  <si>
    <t>POL1_9</t>
  </si>
  <si>
    <t>33003</t>
  </si>
  <si>
    <t>OK šachty vč.ukončujících prvků, kotvení skel spojovacích prvků, ukončení mřížkou</t>
  </si>
  <si>
    <t>33004</t>
  </si>
  <si>
    <t>Opláštění šachty - sklo Ditherm vč.souvisejících kcí</t>
  </si>
  <si>
    <t>33005</t>
  </si>
  <si>
    <t>Montáž šachty - komplet</t>
  </si>
  <si>
    <t>33006</t>
  </si>
  <si>
    <t>Nátěr ocel.konstrukcí PUR barvou 2x vč.očištění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</si>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</sst>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algorithmName="SHA-512" hashValue="rkeZjueTiVfWLmbT44O9tRxIWFtUTRRXt+VUNFGjhnGyK9wF5Ax1a1obIgmwi+jlBB71Mg8rPie/5UXyTEeQdg==" saltValue="T+trT7oAXotDdGFNyL+jg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44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45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1156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SUMIF(F49:F71,A16,I49:I71)+SUMIF(F49:F71,"PSU",I49:I71)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SUMIF(F49:F71,A17,I49:I71)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SUMIF(F49:F71,A18,I49:I71)</f>
        <v>0</v>
      </c>
      <c r="J18" s="88"/>
    </row>
    <row r="19" spans="1:10" ht="23.25" customHeight="1" x14ac:dyDescent="0.2">
      <c r="A19" s="189" t="s">
        <v>101</v>
      </c>
      <c r="B19" s="57" t="s">
        <v>29</v>
      </c>
      <c r="C19" s="58"/>
      <c r="D19" s="59"/>
      <c r="E19" s="86"/>
      <c r="F19" s="87"/>
      <c r="G19" s="86"/>
      <c r="H19" s="87"/>
      <c r="I19" s="86">
        <f>SUMIF(F49:F71,A19,I49:I71)</f>
        <v>0</v>
      </c>
      <c r="J19" s="88"/>
    </row>
    <row r="20" spans="1:10" ht="23.25" customHeight="1" x14ac:dyDescent="0.2">
      <c r="A20" s="189" t="s">
        <v>102</v>
      </c>
      <c r="B20" s="57" t="s">
        <v>30</v>
      </c>
      <c r="C20" s="58"/>
      <c r="D20" s="59"/>
      <c r="E20" s="86"/>
      <c r="F20" s="87"/>
      <c r="G20" s="86"/>
      <c r="H20" s="87"/>
      <c r="I20" s="86">
        <f>SUMIF(F49:F71,A20,I49:I71)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43150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49</v>
      </c>
      <c r="C39" s="142"/>
      <c r="D39" s="143"/>
      <c r="E39" s="143"/>
      <c r="F39" s="144">
        <f>'01 10437_01 Pol'!AE241</f>
        <v>0</v>
      </c>
      <c r="G39" s="145">
        <f>'01 10437_01 Pol'!AF241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44</v>
      </c>
      <c r="D40" s="150"/>
      <c r="E40" s="150"/>
      <c r="F40" s="151">
        <f>'01 10437_01 Pol'!AE241</f>
        <v>0</v>
      </c>
      <c r="G40" s="152">
        <f>'01 10437_01 Pol'!AF241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10437_01 Pol'!AE241</f>
        <v>0</v>
      </c>
      <c r="G41" s="146">
        <f>'01 10437_01 Pol'!AF241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52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53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54</v>
      </c>
      <c r="C49" s="179" t="s">
        <v>55</v>
      </c>
      <c r="D49" s="180"/>
      <c r="E49" s="180"/>
      <c r="F49" s="185" t="s">
        <v>26</v>
      </c>
      <c r="G49" s="186"/>
      <c r="H49" s="186"/>
      <c r="I49" s="186">
        <f>'01 10437_01 Pol'!G8</f>
        <v>0</v>
      </c>
      <c r="J49" s="183" t="str">
        <f>IF(I72=0,"",I49/I72*100)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26</v>
      </c>
      <c r="G50" s="186"/>
      <c r="H50" s="186"/>
      <c r="I50" s="186">
        <f>'01 10437_01 Pol'!G19</f>
        <v>0</v>
      </c>
      <c r="J50" s="183" t="str">
        <f>IF(I72=0,"",I50/I72*100)</f>
        <v/>
      </c>
    </row>
    <row r="51" spans="1:10" ht="25.5" customHeight="1" x14ac:dyDescent="0.2">
      <c r="A51" s="173"/>
      <c r="B51" s="178" t="s">
        <v>58</v>
      </c>
      <c r="C51" s="179" t="s">
        <v>59</v>
      </c>
      <c r="D51" s="180"/>
      <c r="E51" s="180"/>
      <c r="F51" s="185" t="s">
        <v>26</v>
      </c>
      <c r="G51" s="186"/>
      <c r="H51" s="186"/>
      <c r="I51" s="186">
        <f>'01 10437_01 Pol'!G32</f>
        <v>0</v>
      </c>
      <c r="J51" s="183" t="str">
        <f>IF(I72=0,"",I51/I72*100)</f>
        <v/>
      </c>
    </row>
    <row r="52" spans="1:10" ht="25.5" customHeight="1" x14ac:dyDescent="0.2">
      <c r="A52" s="173"/>
      <c r="B52" s="178" t="s">
        <v>60</v>
      </c>
      <c r="C52" s="179" t="s">
        <v>61</v>
      </c>
      <c r="D52" s="180"/>
      <c r="E52" s="180"/>
      <c r="F52" s="185" t="s">
        <v>26</v>
      </c>
      <c r="G52" s="186"/>
      <c r="H52" s="186"/>
      <c r="I52" s="186">
        <f>'01 10437_01 Pol'!G46</f>
        <v>0</v>
      </c>
      <c r="J52" s="183" t="str">
        <f>IF(I72=0,"",I52/I72*100)</f>
        <v/>
      </c>
    </row>
    <row r="53" spans="1:10" ht="25.5" customHeight="1" x14ac:dyDescent="0.2">
      <c r="A53" s="173"/>
      <c r="B53" s="178" t="s">
        <v>62</v>
      </c>
      <c r="C53" s="179" t="s">
        <v>63</v>
      </c>
      <c r="D53" s="180"/>
      <c r="E53" s="180"/>
      <c r="F53" s="185" t="s">
        <v>26</v>
      </c>
      <c r="G53" s="186"/>
      <c r="H53" s="186"/>
      <c r="I53" s="186">
        <f>'01 10437_01 Pol'!G56</f>
        <v>0</v>
      </c>
      <c r="J53" s="183" t="str">
        <f>IF(I72=0,"",I53/I72*100)</f>
        <v/>
      </c>
    </row>
    <row r="54" spans="1:10" ht="25.5" customHeight="1" x14ac:dyDescent="0.2">
      <c r="A54" s="173"/>
      <c r="B54" s="178" t="s">
        <v>64</v>
      </c>
      <c r="C54" s="179" t="s">
        <v>65</v>
      </c>
      <c r="D54" s="180"/>
      <c r="E54" s="180"/>
      <c r="F54" s="185" t="s">
        <v>26</v>
      </c>
      <c r="G54" s="186"/>
      <c r="H54" s="186"/>
      <c r="I54" s="186">
        <f>'01 10437_01 Pol'!G67</f>
        <v>0</v>
      </c>
      <c r="J54" s="183" t="str">
        <f>IF(I72=0,"",I54/I72*100)</f>
        <v/>
      </c>
    </row>
    <row r="55" spans="1:10" ht="25.5" customHeight="1" x14ac:dyDescent="0.2">
      <c r="A55" s="173"/>
      <c r="B55" s="178" t="s">
        <v>66</v>
      </c>
      <c r="C55" s="179" t="s">
        <v>67</v>
      </c>
      <c r="D55" s="180"/>
      <c r="E55" s="180"/>
      <c r="F55" s="185" t="s">
        <v>26</v>
      </c>
      <c r="G55" s="186"/>
      <c r="H55" s="186"/>
      <c r="I55" s="186">
        <f>'01 10437_01 Pol'!G74</f>
        <v>0</v>
      </c>
      <c r="J55" s="183" t="str">
        <f>IF(I72=0,"",I55/I72*100)</f>
        <v/>
      </c>
    </row>
    <row r="56" spans="1:10" ht="25.5" customHeight="1" x14ac:dyDescent="0.2">
      <c r="A56" s="173"/>
      <c r="B56" s="178" t="s">
        <v>68</v>
      </c>
      <c r="C56" s="179" t="s">
        <v>69</v>
      </c>
      <c r="D56" s="180"/>
      <c r="E56" s="180"/>
      <c r="F56" s="185" t="s">
        <v>26</v>
      </c>
      <c r="G56" s="186"/>
      <c r="H56" s="186"/>
      <c r="I56" s="186">
        <f>'01 10437_01 Pol'!G107</f>
        <v>0</v>
      </c>
      <c r="J56" s="183" t="str">
        <f>IF(I72=0,"",I56/I72*100)</f>
        <v/>
      </c>
    </row>
    <row r="57" spans="1:10" ht="25.5" customHeight="1" x14ac:dyDescent="0.2">
      <c r="A57" s="173"/>
      <c r="B57" s="178" t="s">
        <v>70</v>
      </c>
      <c r="C57" s="179" t="s">
        <v>71</v>
      </c>
      <c r="D57" s="180"/>
      <c r="E57" s="180"/>
      <c r="F57" s="185" t="s">
        <v>26</v>
      </c>
      <c r="G57" s="186"/>
      <c r="H57" s="186"/>
      <c r="I57" s="186">
        <f>'01 10437_01 Pol'!G116</f>
        <v>0</v>
      </c>
      <c r="J57" s="183" t="str">
        <f>IF(I72=0,"",I57/I72*100)</f>
        <v/>
      </c>
    </row>
    <row r="58" spans="1:10" ht="25.5" customHeight="1" x14ac:dyDescent="0.2">
      <c r="A58" s="173"/>
      <c r="B58" s="178" t="s">
        <v>72</v>
      </c>
      <c r="C58" s="179" t="s">
        <v>73</v>
      </c>
      <c r="D58" s="180"/>
      <c r="E58" s="180"/>
      <c r="F58" s="185" t="s">
        <v>26</v>
      </c>
      <c r="G58" s="186"/>
      <c r="H58" s="186"/>
      <c r="I58" s="186">
        <f>'01 10437_01 Pol'!G148</f>
        <v>0</v>
      </c>
      <c r="J58" s="183" t="str">
        <f>IF(I72=0,"",I58/I72*100)</f>
        <v/>
      </c>
    </row>
    <row r="59" spans="1:10" ht="25.5" customHeight="1" x14ac:dyDescent="0.2">
      <c r="A59" s="173"/>
      <c r="B59" s="178" t="s">
        <v>74</v>
      </c>
      <c r="C59" s="179" t="s">
        <v>75</v>
      </c>
      <c r="D59" s="180"/>
      <c r="E59" s="180"/>
      <c r="F59" s="185" t="s">
        <v>27</v>
      </c>
      <c r="G59" s="186"/>
      <c r="H59" s="186"/>
      <c r="I59" s="186">
        <f>'01 10437_01 Pol'!G150</f>
        <v>0</v>
      </c>
      <c r="J59" s="183" t="str">
        <f>IF(I72=0,"",I59/I72*100)</f>
        <v/>
      </c>
    </row>
    <row r="60" spans="1:10" ht="25.5" customHeight="1" x14ac:dyDescent="0.2">
      <c r="A60" s="173"/>
      <c r="B60" s="178" t="s">
        <v>76</v>
      </c>
      <c r="C60" s="179" t="s">
        <v>77</v>
      </c>
      <c r="D60" s="180"/>
      <c r="E60" s="180"/>
      <c r="F60" s="185" t="s">
        <v>27</v>
      </c>
      <c r="G60" s="186"/>
      <c r="H60" s="186"/>
      <c r="I60" s="186">
        <f>'01 10437_01 Pol'!G165</f>
        <v>0</v>
      </c>
      <c r="J60" s="183" t="str">
        <f>IF(I72=0,"",I60/I72*100)</f>
        <v/>
      </c>
    </row>
    <row r="61" spans="1:10" ht="25.5" customHeight="1" x14ac:dyDescent="0.2">
      <c r="A61" s="173"/>
      <c r="B61" s="178" t="s">
        <v>78</v>
      </c>
      <c r="C61" s="179" t="s">
        <v>79</v>
      </c>
      <c r="D61" s="180"/>
      <c r="E61" s="180"/>
      <c r="F61" s="185" t="s">
        <v>27</v>
      </c>
      <c r="G61" s="186"/>
      <c r="H61" s="186"/>
      <c r="I61" s="186">
        <f>'01 10437_01 Pol'!G172</f>
        <v>0</v>
      </c>
      <c r="J61" s="183" t="str">
        <f>IF(I72=0,"",I61/I72*100)</f>
        <v/>
      </c>
    </row>
    <row r="62" spans="1:10" ht="25.5" customHeight="1" x14ac:dyDescent="0.2">
      <c r="A62" s="173"/>
      <c r="B62" s="178" t="s">
        <v>80</v>
      </c>
      <c r="C62" s="179" t="s">
        <v>81</v>
      </c>
      <c r="D62" s="180"/>
      <c r="E62" s="180"/>
      <c r="F62" s="185" t="s">
        <v>27</v>
      </c>
      <c r="G62" s="186"/>
      <c r="H62" s="186"/>
      <c r="I62" s="186">
        <f>'01 10437_01 Pol'!G177</f>
        <v>0</v>
      </c>
      <c r="J62" s="183" t="str">
        <f>IF(I72=0,"",I62/I72*100)</f>
        <v/>
      </c>
    </row>
    <row r="63" spans="1:10" ht="25.5" customHeight="1" x14ac:dyDescent="0.2">
      <c r="A63" s="173"/>
      <c r="B63" s="178" t="s">
        <v>82</v>
      </c>
      <c r="C63" s="179" t="s">
        <v>83</v>
      </c>
      <c r="D63" s="180"/>
      <c r="E63" s="180"/>
      <c r="F63" s="185" t="s">
        <v>27</v>
      </c>
      <c r="G63" s="186"/>
      <c r="H63" s="186"/>
      <c r="I63" s="186">
        <f>'01 10437_01 Pol'!G185</f>
        <v>0</v>
      </c>
      <c r="J63" s="183" t="str">
        <f>IF(I72=0,"",I63/I72*100)</f>
        <v/>
      </c>
    </row>
    <row r="64" spans="1:10" ht="25.5" customHeight="1" x14ac:dyDescent="0.2">
      <c r="A64" s="173"/>
      <c r="B64" s="178" t="s">
        <v>84</v>
      </c>
      <c r="C64" s="179" t="s">
        <v>85</v>
      </c>
      <c r="D64" s="180"/>
      <c r="E64" s="180"/>
      <c r="F64" s="185" t="s">
        <v>27</v>
      </c>
      <c r="G64" s="186"/>
      <c r="H64" s="186"/>
      <c r="I64" s="186">
        <f>'01 10437_01 Pol'!G192</f>
        <v>0</v>
      </c>
      <c r="J64" s="183" t="str">
        <f>IF(I72=0,"",I64/I72*100)</f>
        <v/>
      </c>
    </row>
    <row r="65" spans="1:10" ht="25.5" customHeight="1" x14ac:dyDescent="0.2">
      <c r="A65" s="173"/>
      <c r="B65" s="178" t="s">
        <v>86</v>
      </c>
      <c r="C65" s="179" t="s">
        <v>87</v>
      </c>
      <c r="D65" s="180"/>
      <c r="E65" s="180"/>
      <c r="F65" s="185" t="s">
        <v>27</v>
      </c>
      <c r="G65" s="186"/>
      <c r="H65" s="186"/>
      <c r="I65" s="186">
        <f>'01 10437_01 Pol'!G198</f>
        <v>0</v>
      </c>
      <c r="J65" s="183" t="str">
        <f>IF(I72=0,"",I65/I72*100)</f>
        <v/>
      </c>
    </row>
    <row r="66" spans="1:10" ht="25.5" customHeight="1" x14ac:dyDescent="0.2">
      <c r="A66" s="173"/>
      <c r="B66" s="178" t="s">
        <v>88</v>
      </c>
      <c r="C66" s="179" t="s">
        <v>89</v>
      </c>
      <c r="D66" s="180"/>
      <c r="E66" s="180"/>
      <c r="F66" s="185" t="s">
        <v>27</v>
      </c>
      <c r="G66" s="186"/>
      <c r="H66" s="186"/>
      <c r="I66" s="186">
        <f>'01 10437_01 Pol'!G202</f>
        <v>0</v>
      </c>
      <c r="J66" s="183" t="str">
        <f>IF(I72=0,"",I66/I72*100)</f>
        <v/>
      </c>
    </row>
    <row r="67" spans="1:10" ht="25.5" customHeight="1" x14ac:dyDescent="0.2">
      <c r="A67" s="173"/>
      <c r="B67" s="178" t="s">
        <v>90</v>
      </c>
      <c r="C67" s="179" t="s">
        <v>91</v>
      </c>
      <c r="D67" s="180"/>
      <c r="E67" s="180"/>
      <c r="F67" s="185" t="s">
        <v>27</v>
      </c>
      <c r="G67" s="186"/>
      <c r="H67" s="186"/>
      <c r="I67" s="186">
        <f>'01 10437_01 Pol'!G212</f>
        <v>0</v>
      </c>
      <c r="J67" s="183" t="str">
        <f>IF(I72=0,"",I67/I72*100)</f>
        <v/>
      </c>
    </row>
    <row r="68" spans="1:10" ht="25.5" customHeight="1" x14ac:dyDescent="0.2">
      <c r="A68" s="173"/>
      <c r="B68" s="178" t="s">
        <v>92</v>
      </c>
      <c r="C68" s="179" t="s">
        <v>93</v>
      </c>
      <c r="D68" s="180"/>
      <c r="E68" s="180"/>
      <c r="F68" s="185" t="s">
        <v>27</v>
      </c>
      <c r="G68" s="186"/>
      <c r="H68" s="186"/>
      <c r="I68" s="186">
        <f>'01 10437_01 Pol'!G215</f>
        <v>0</v>
      </c>
      <c r="J68" s="183" t="str">
        <f>IF(I72=0,"",I68/I72*100)</f>
        <v/>
      </c>
    </row>
    <row r="69" spans="1:10" ht="25.5" customHeight="1" x14ac:dyDescent="0.2">
      <c r="A69" s="173"/>
      <c r="B69" s="178" t="s">
        <v>94</v>
      </c>
      <c r="C69" s="179" t="s">
        <v>95</v>
      </c>
      <c r="D69" s="180"/>
      <c r="E69" s="180"/>
      <c r="F69" s="185" t="s">
        <v>27</v>
      </c>
      <c r="G69" s="186"/>
      <c r="H69" s="186"/>
      <c r="I69" s="186">
        <f>'01 10437_01 Pol'!G218</f>
        <v>0</v>
      </c>
      <c r="J69" s="183" t="str">
        <f>IF(I72=0,"",I69/I72*100)</f>
        <v/>
      </c>
    </row>
    <row r="70" spans="1:10" ht="25.5" customHeight="1" x14ac:dyDescent="0.2">
      <c r="A70" s="173"/>
      <c r="B70" s="178" t="s">
        <v>96</v>
      </c>
      <c r="C70" s="179" t="s">
        <v>97</v>
      </c>
      <c r="D70" s="180"/>
      <c r="E70" s="180"/>
      <c r="F70" s="185" t="s">
        <v>28</v>
      </c>
      <c r="G70" s="186"/>
      <c r="H70" s="186"/>
      <c r="I70" s="186">
        <f>'01 10437_01 Pol'!G224</f>
        <v>0</v>
      </c>
      <c r="J70" s="183" t="str">
        <f>IF(I72=0,"",I70/I72*100)</f>
        <v/>
      </c>
    </row>
    <row r="71" spans="1:10" ht="25.5" customHeight="1" x14ac:dyDescent="0.2">
      <c r="A71" s="173"/>
      <c r="B71" s="178" t="s">
        <v>98</v>
      </c>
      <c r="C71" s="179" t="s">
        <v>99</v>
      </c>
      <c r="D71" s="180"/>
      <c r="E71" s="180"/>
      <c r="F71" s="185" t="s">
        <v>100</v>
      </c>
      <c r="G71" s="186"/>
      <c r="H71" s="186"/>
      <c r="I71" s="186">
        <f>'01 10437_01 Pol'!G231</f>
        <v>0</v>
      </c>
      <c r="J71" s="183" t="str">
        <f>IF(I72=0,"",I71/I72*100)</f>
        <v/>
      </c>
    </row>
    <row r="72" spans="1:10" ht="25.5" customHeight="1" x14ac:dyDescent="0.2">
      <c r="A72" s="174"/>
      <c r="B72" s="181" t="s">
        <v>1</v>
      </c>
      <c r="C72" s="181"/>
      <c r="D72" s="182"/>
      <c r="E72" s="182"/>
      <c r="F72" s="187"/>
      <c r="G72" s="188"/>
      <c r="H72" s="188"/>
      <c r="I72" s="188">
        <f>SUM(I49:I71)</f>
        <v>0</v>
      </c>
      <c r="J72" s="184">
        <f>SUM(J49:J71)</f>
        <v>0</v>
      </c>
    </row>
    <row r="73" spans="1:10" x14ac:dyDescent="0.2">
      <c r="F73" s="129"/>
      <c r="G73" s="128"/>
      <c r="H73" s="129"/>
      <c r="I73" s="128"/>
      <c r="J73" s="130"/>
    </row>
    <row r="74" spans="1:10" x14ac:dyDescent="0.2">
      <c r="F74" s="129"/>
      <c r="G74" s="128"/>
      <c r="H74" s="129"/>
      <c r="I74" s="128"/>
      <c r="J74" s="130"/>
    </row>
    <row r="75" spans="1:10" x14ac:dyDescent="0.2">
      <c r="F75" s="129"/>
      <c r="G75" s="128"/>
      <c r="H75" s="129"/>
      <c r="I75" s="128"/>
      <c r="J75" s="130"/>
    </row>
  </sheetData>
  <sheetProtection algorithmName="SHA-512" hashValue="ARzHSzElS95YeTdy4Q9bC3os27zhp2ud77sP6k4rzcas81hWvJTFGFTxKyNcPVCDoZssoXYmmDMBwauJtryheg==" saltValue="d41QXnu6FPE+o6H7qo1x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8R+ce4wNzWlBYo0/MJfh3GAo9hgv+51fUCboLTr3BJZnwOkiNSOe4FN3ooqQ5A8ItAzlbI96YYoEWmH9ZXnJ2A==" saltValue="kzfdsu/+HaaER6VzFkePm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103</v>
      </c>
    </row>
    <row r="2" spans="1:60" ht="24.95" customHeight="1" x14ac:dyDescent="0.2">
      <c r="A2" s="192" t="s">
        <v>8</v>
      </c>
      <c r="B2" s="77" t="s">
        <v>48</v>
      </c>
      <c r="C2" s="195" t="s">
        <v>44</v>
      </c>
      <c r="D2" s="193"/>
      <c r="E2" s="193"/>
      <c r="F2" s="193"/>
      <c r="G2" s="194"/>
      <c r="AG2" t="s">
        <v>104</v>
      </c>
    </row>
    <row r="3" spans="1:60" ht="24.95" customHeight="1" x14ac:dyDescent="0.2">
      <c r="A3" s="192" t="s">
        <v>9</v>
      </c>
      <c r="B3" s="77" t="s">
        <v>45</v>
      </c>
      <c r="C3" s="195" t="s">
        <v>44</v>
      </c>
      <c r="D3" s="193"/>
      <c r="E3" s="193"/>
      <c r="F3" s="193"/>
      <c r="G3" s="194"/>
      <c r="AC3" s="127" t="s">
        <v>104</v>
      </c>
      <c r="AG3" t="s">
        <v>105</v>
      </c>
    </row>
    <row r="4" spans="1:60" ht="24.95" customHeight="1" x14ac:dyDescent="0.2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106</v>
      </c>
    </row>
    <row r="5" spans="1:60" x14ac:dyDescent="0.2">
      <c r="D5" s="190"/>
    </row>
    <row r="6" spans="1:60" ht="38.25" x14ac:dyDescent="0.2">
      <c r="A6" s="202" t="s">
        <v>107</v>
      </c>
      <c r="B6" s="204" t="s">
        <v>108</v>
      </c>
      <c r="C6" s="204" t="s">
        <v>109</v>
      </c>
      <c r="D6" s="203" t="s">
        <v>110</v>
      </c>
      <c r="E6" s="202" t="s">
        <v>111</v>
      </c>
      <c r="F6" s="201" t="s">
        <v>112</v>
      </c>
      <c r="G6" s="202" t="s">
        <v>31</v>
      </c>
      <c r="H6" s="205" t="s">
        <v>32</v>
      </c>
      <c r="I6" s="205" t="s">
        <v>113</v>
      </c>
      <c r="J6" s="205" t="s">
        <v>33</v>
      </c>
      <c r="K6" s="205" t="s">
        <v>114</v>
      </c>
      <c r="L6" s="205" t="s">
        <v>115</v>
      </c>
      <c r="M6" s="205" t="s">
        <v>116</v>
      </c>
      <c r="N6" s="205" t="s">
        <v>117</v>
      </c>
      <c r="O6" s="205" t="s">
        <v>118</v>
      </c>
      <c r="P6" s="205" t="s">
        <v>119</v>
      </c>
      <c r="Q6" s="205" t="s">
        <v>120</v>
      </c>
      <c r="R6" s="205" t="s">
        <v>121</v>
      </c>
      <c r="S6" s="205" t="s">
        <v>122</v>
      </c>
      <c r="T6" s="205" t="s">
        <v>123</v>
      </c>
      <c r="U6" s="205" t="s">
        <v>124</v>
      </c>
      <c r="V6" s="205" t="s">
        <v>125</v>
      </c>
      <c r="W6" s="205" t="s">
        <v>126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30" t="s">
        <v>127</v>
      </c>
      <c r="B8" s="231" t="s">
        <v>54</v>
      </c>
      <c r="C8" s="249" t="s">
        <v>55</v>
      </c>
      <c r="D8" s="232"/>
      <c r="E8" s="233"/>
      <c r="F8" s="234"/>
      <c r="G8" s="235">
        <f>SUMIF(AG9:AG18,"&lt;&gt;NOR",G9:G18)</f>
        <v>0</v>
      </c>
      <c r="H8" s="229"/>
      <c r="I8" s="229">
        <f>SUM(I9:I18)</f>
        <v>0</v>
      </c>
      <c r="J8" s="229"/>
      <c r="K8" s="229">
        <f>SUM(K9:K18)</f>
        <v>0</v>
      </c>
      <c r="L8" s="229"/>
      <c r="M8" s="229">
        <f>SUM(M9:M18)</f>
        <v>0</v>
      </c>
      <c r="N8" s="229"/>
      <c r="O8" s="229">
        <f>SUM(O9:O18)</f>
        <v>0</v>
      </c>
      <c r="P8" s="229"/>
      <c r="Q8" s="229">
        <f>SUM(Q9:Q18)</f>
        <v>0</v>
      </c>
      <c r="R8" s="229"/>
      <c r="S8" s="229"/>
      <c r="T8" s="229"/>
      <c r="U8" s="229"/>
      <c r="V8" s="229">
        <f>SUM(V9:V18)</f>
        <v>0</v>
      </c>
      <c r="W8" s="229"/>
      <c r="AG8" t="s">
        <v>128</v>
      </c>
    </row>
    <row r="9" spans="1:60" outlineLevel="1" x14ac:dyDescent="0.2">
      <c r="A9" s="242">
        <v>1</v>
      </c>
      <c r="B9" s="243" t="s">
        <v>129</v>
      </c>
      <c r="C9" s="250" t="s">
        <v>130</v>
      </c>
      <c r="D9" s="244" t="s">
        <v>131</v>
      </c>
      <c r="E9" s="245">
        <v>1</v>
      </c>
      <c r="F9" s="246"/>
      <c r="G9" s="247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15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132</v>
      </c>
      <c r="T9" s="225" t="s">
        <v>133</v>
      </c>
      <c r="U9" s="225">
        <v>0</v>
      </c>
      <c r="V9" s="225">
        <f>ROUND(E9*U9,2)</f>
        <v>0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134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42">
        <v>2</v>
      </c>
      <c r="B10" s="243" t="s">
        <v>135</v>
      </c>
      <c r="C10" s="250" t="s">
        <v>136</v>
      </c>
      <c r="D10" s="244" t="s">
        <v>131</v>
      </c>
      <c r="E10" s="245">
        <v>1</v>
      </c>
      <c r="F10" s="246"/>
      <c r="G10" s="247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15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132</v>
      </c>
      <c r="T10" s="225" t="s">
        <v>133</v>
      </c>
      <c r="U10" s="225">
        <v>0</v>
      </c>
      <c r="V10" s="225">
        <f>ROUND(E10*U10,2)</f>
        <v>0</v>
      </c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137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42">
        <v>3</v>
      </c>
      <c r="B11" s="243" t="s">
        <v>138</v>
      </c>
      <c r="C11" s="250" t="s">
        <v>139</v>
      </c>
      <c r="D11" s="244" t="s">
        <v>131</v>
      </c>
      <c r="E11" s="245">
        <v>1</v>
      </c>
      <c r="F11" s="246"/>
      <c r="G11" s="247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15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132</v>
      </c>
      <c r="T11" s="225" t="s">
        <v>133</v>
      </c>
      <c r="U11" s="225">
        <v>0</v>
      </c>
      <c r="V11" s="225">
        <f>ROUND(E11*U11,2)</f>
        <v>0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137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42">
        <v>4</v>
      </c>
      <c r="B12" s="243" t="s">
        <v>140</v>
      </c>
      <c r="C12" s="250" t="s">
        <v>141</v>
      </c>
      <c r="D12" s="244" t="s">
        <v>131</v>
      </c>
      <c r="E12" s="245">
        <v>1</v>
      </c>
      <c r="F12" s="246"/>
      <c r="G12" s="247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15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132</v>
      </c>
      <c r="T12" s="225" t="s">
        <v>133</v>
      </c>
      <c r="U12" s="225">
        <v>0</v>
      </c>
      <c r="V12" s="225">
        <f>ROUND(E12*U12,2)</f>
        <v>0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137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42">
        <v>5</v>
      </c>
      <c r="B13" s="243" t="s">
        <v>142</v>
      </c>
      <c r="C13" s="250" t="s">
        <v>143</v>
      </c>
      <c r="D13" s="244" t="s">
        <v>131</v>
      </c>
      <c r="E13" s="245">
        <v>1</v>
      </c>
      <c r="F13" s="246"/>
      <c r="G13" s="247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15</v>
      </c>
      <c r="M13" s="225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5"/>
      <c r="S13" s="225" t="s">
        <v>132</v>
      </c>
      <c r="T13" s="225" t="s">
        <v>133</v>
      </c>
      <c r="U13" s="225">
        <v>0</v>
      </c>
      <c r="V13" s="225">
        <f>ROUND(E13*U13,2)</f>
        <v>0</v>
      </c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137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42">
        <v>6</v>
      </c>
      <c r="B14" s="243" t="s">
        <v>144</v>
      </c>
      <c r="C14" s="250" t="s">
        <v>145</v>
      </c>
      <c r="D14" s="244" t="s">
        <v>131</v>
      </c>
      <c r="E14" s="245">
        <v>1</v>
      </c>
      <c r="F14" s="246"/>
      <c r="G14" s="247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15</v>
      </c>
      <c r="M14" s="225">
        <f>G14*(1+L14/100)</f>
        <v>0</v>
      </c>
      <c r="N14" s="225">
        <v>0</v>
      </c>
      <c r="O14" s="225">
        <f>ROUND(E14*N14,2)</f>
        <v>0</v>
      </c>
      <c r="P14" s="225">
        <v>0</v>
      </c>
      <c r="Q14" s="225">
        <f>ROUND(E14*P14,2)</f>
        <v>0</v>
      </c>
      <c r="R14" s="225"/>
      <c r="S14" s="225" t="s">
        <v>132</v>
      </c>
      <c r="T14" s="225" t="s">
        <v>133</v>
      </c>
      <c r="U14" s="225">
        <v>0</v>
      </c>
      <c r="V14" s="225">
        <f>ROUND(E14*U14,2)</f>
        <v>0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137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42">
        <v>7</v>
      </c>
      <c r="B15" s="243" t="s">
        <v>146</v>
      </c>
      <c r="C15" s="250" t="s">
        <v>147</v>
      </c>
      <c r="D15" s="244" t="s">
        <v>131</v>
      </c>
      <c r="E15" s="245">
        <v>1</v>
      </c>
      <c r="F15" s="246"/>
      <c r="G15" s="247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15</v>
      </c>
      <c r="M15" s="225">
        <f>G15*(1+L15/100)</f>
        <v>0</v>
      </c>
      <c r="N15" s="225">
        <v>0</v>
      </c>
      <c r="O15" s="225">
        <f>ROUND(E15*N15,2)</f>
        <v>0</v>
      </c>
      <c r="P15" s="225">
        <v>0</v>
      </c>
      <c r="Q15" s="225">
        <f>ROUND(E15*P15,2)</f>
        <v>0</v>
      </c>
      <c r="R15" s="225"/>
      <c r="S15" s="225" t="s">
        <v>132</v>
      </c>
      <c r="T15" s="225" t="s">
        <v>133</v>
      </c>
      <c r="U15" s="225">
        <v>0</v>
      </c>
      <c r="V15" s="225">
        <f>ROUND(E15*U15,2)</f>
        <v>0</v>
      </c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137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42">
        <v>8</v>
      </c>
      <c r="B16" s="243" t="s">
        <v>148</v>
      </c>
      <c r="C16" s="250" t="s">
        <v>149</v>
      </c>
      <c r="D16" s="244" t="s">
        <v>131</v>
      </c>
      <c r="E16" s="245">
        <v>1</v>
      </c>
      <c r="F16" s="246"/>
      <c r="G16" s="247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15</v>
      </c>
      <c r="M16" s="225">
        <f>G16*(1+L16/100)</f>
        <v>0</v>
      </c>
      <c r="N16" s="225">
        <v>0</v>
      </c>
      <c r="O16" s="225">
        <f>ROUND(E16*N16,2)</f>
        <v>0</v>
      </c>
      <c r="P16" s="225">
        <v>0</v>
      </c>
      <c r="Q16" s="225">
        <f>ROUND(E16*P16,2)</f>
        <v>0</v>
      </c>
      <c r="R16" s="225"/>
      <c r="S16" s="225" t="s">
        <v>132</v>
      </c>
      <c r="T16" s="225" t="s">
        <v>133</v>
      </c>
      <c r="U16" s="225">
        <v>0</v>
      </c>
      <c r="V16" s="225">
        <f>ROUND(E16*U16,2)</f>
        <v>0</v>
      </c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150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42">
        <v>9</v>
      </c>
      <c r="B17" s="243" t="s">
        <v>151</v>
      </c>
      <c r="C17" s="250" t="s">
        <v>152</v>
      </c>
      <c r="D17" s="244" t="s">
        <v>131</v>
      </c>
      <c r="E17" s="245">
        <v>1</v>
      </c>
      <c r="F17" s="246"/>
      <c r="G17" s="247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15</v>
      </c>
      <c r="M17" s="225">
        <f>G17*(1+L17/100)</f>
        <v>0</v>
      </c>
      <c r="N17" s="225">
        <v>0</v>
      </c>
      <c r="O17" s="225">
        <f>ROUND(E17*N17,2)</f>
        <v>0</v>
      </c>
      <c r="P17" s="225">
        <v>0</v>
      </c>
      <c r="Q17" s="225">
        <f>ROUND(E17*P17,2)</f>
        <v>0</v>
      </c>
      <c r="R17" s="225"/>
      <c r="S17" s="225" t="s">
        <v>132</v>
      </c>
      <c r="T17" s="225" t="s">
        <v>133</v>
      </c>
      <c r="U17" s="225">
        <v>0</v>
      </c>
      <c r="V17" s="225">
        <f>ROUND(E17*U17,2)</f>
        <v>0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137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ht="22.5" outlineLevel="1" x14ac:dyDescent="0.2">
      <c r="A18" s="242">
        <v>10</v>
      </c>
      <c r="B18" s="243" t="s">
        <v>153</v>
      </c>
      <c r="C18" s="250" t="s">
        <v>154</v>
      </c>
      <c r="D18" s="244" t="s">
        <v>155</v>
      </c>
      <c r="E18" s="245">
        <v>1</v>
      </c>
      <c r="F18" s="246"/>
      <c r="G18" s="247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15</v>
      </c>
      <c r="M18" s="225">
        <f>G18*(1+L18/100)</f>
        <v>0</v>
      </c>
      <c r="N18" s="225">
        <v>0</v>
      </c>
      <c r="O18" s="225">
        <f>ROUND(E18*N18,2)</f>
        <v>0</v>
      </c>
      <c r="P18" s="225">
        <v>0</v>
      </c>
      <c r="Q18" s="225">
        <f>ROUND(E18*P18,2)</f>
        <v>0</v>
      </c>
      <c r="R18" s="225"/>
      <c r="S18" s="225" t="s">
        <v>132</v>
      </c>
      <c r="T18" s="225" t="s">
        <v>133</v>
      </c>
      <c r="U18" s="225">
        <v>0</v>
      </c>
      <c r="V18" s="225">
        <f>ROUND(E18*U18,2)</f>
        <v>0</v>
      </c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134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x14ac:dyDescent="0.2">
      <c r="A19" s="230" t="s">
        <v>127</v>
      </c>
      <c r="B19" s="231" t="s">
        <v>56</v>
      </c>
      <c r="C19" s="249" t="s">
        <v>57</v>
      </c>
      <c r="D19" s="232"/>
      <c r="E19" s="233"/>
      <c r="F19" s="234"/>
      <c r="G19" s="235">
        <f>SUMIF(AG20:AG31,"&lt;&gt;NOR",G20:G31)</f>
        <v>0</v>
      </c>
      <c r="H19" s="229"/>
      <c r="I19" s="229">
        <f>SUM(I20:I31)</f>
        <v>0</v>
      </c>
      <c r="J19" s="229"/>
      <c r="K19" s="229">
        <f>SUM(K20:K31)</f>
        <v>0</v>
      </c>
      <c r="L19" s="229"/>
      <c r="M19" s="229">
        <f>SUM(M20:M31)</f>
        <v>0</v>
      </c>
      <c r="N19" s="229"/>
      <c r="O19" s="229">
        <f>SUM(O20:O31)</f>
        <v>0</v>
      </c>
      <c r="P19" s="229"/>
      <c r="Q19" s="229">
        <f>SUM(Q20:Q31)</f>
        <v>0</v>
      </c>
      <c r="R19" s="229"/>
      <c r="S19" s="229"/>
      <c r="T19" s="229"/>
      <c r="U19" s="229"/>
      <c r="V19" s="229">
        <f>SUM(V20:V31)</f>
        <v>0</v>
      </c>
      <c r="W19" s="229"/>
      <c r="AG19" t="s">
        <v>128</v>
      </c>
    </row>
    <row r="20" spans="1:60" outlineLevel="1" x14ac:dyDescent="0.2">
      <c r="A20" s="236">
        <v>11</v>
      </c>
      <c r="B20" s="237" t="s">
        <v>156</v>
      </c>
      <c r="C20" s="251" t="s">
        <v>157</v>
      </c>
      <c r="D20" s="238" t="s">
        <v>158</v>
      </c>
      <c r="E20" s="239">
        <v>33.6</v>
      </c>
      <c r="F20" s="240"/>
      <c r="G20" s="241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15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132</v>
      </c>
      <c r="T20" s="225" t="s">
        <v>133</v>
      </c>
      <c r="U20" s="225">
        <v>0</v>
      </c>
      <c r="V20" s="225">
        <f>ROUND(E20*U20,2)</f>
        <v>0</v>
      </c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134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23"/>
      <c r="B21" s="224"/>
      <c r="C21" s="252" t="s">
        <v>159</v>
      </c>
      <c r="D21" s="227"/>
      <c r="E21" s="228">
        <v>33.6</v>
      </c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160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36">
        <v>12</v>
      </c>
      <c r="B22" s="237" t="s">
        <v>161</v>
      </c>
      <c r="C22" s="251" t="s">
        <v>162</v>
      </c>
      <c r="D22" s="238" t="s">
        <v>158</v>
      </c>
      <c r="E22" s="239">
        <v>5.4450000000000003</v>
      </c>
      <c r="F22" s="240"/>
      <c r="G22" s="241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15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132</v>
      </c>
      <c r="T22" s="225" t="s">
        <v>133</v>
      </c>
      <c r="U22" s="225">
        <v>0</v>
      </c>
      <c r="V22" s="225">
        <f>ROUND(E22*U22,2)</f>
        <v>0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134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23"/>
      <c r="B23" s="224"/>
      <c r="C23" s="252" t="s">
        <v>163</v>
      </c>
      <c r="D23" s="227"/>
      <c r="E23" s="228">
        <v>4.7699999999999996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160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23"/>
      <c r="B24" s="224"/>
      <c r="C24" s="252" t="s">
        <v>164</v>
      </c>
      <c r="D24" s="227"/>
      <c r="E24" s="228">
        <v>0.68</v>
      </c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160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ht="22.5" outlineLevel="1" x14ac:dyDescent="0.2">
      <c r="A25" s="236">
        <v>13</v>
      </c>
      <c r="B25" s="237" t="s">
        <v>165</v>
      </c>
      <c r="C25" s="251" t="s">
        <v>166</v>
      </c>
      <c r="D25" s="238" t="s">
        <v>158</v>
      </c>
      <c r="E25" s="239">
        <v>16.645</v>
      </c>
      <c r="F25" s="240"/>
      <c r="G25" s="241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15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132</v>
      </c>
      <c r="T25" s="225" t="s">
        <v>133</v>
      </c>
      <c r="U25" s="225">
        <v>0</v>
      </c>
      <c r="V25" s="225">
        <f>ROUND(E25*U25,2)</f>
        <v>0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134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23"/>
      <c r="B26" s="224"/>
      <c r="C26" s="252" t="s">
        <v>167</v>
      </c>
      <c r="D26" s="227"/>
      <c r="E26" s="228">
        <v>16.64</v>
      </c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160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22.5" outlineLevel="1" x14ac:dyDescent="0.2">
      <c r="A27" s="242">
        <v>14</v>
      </c>
      <c r="B27" s="243" t="s">
        <v>168</v>
      </c>
      <c r="C27" s="250" t="s">
        <v>169</v>
      </c>
      <c r="D27" s="244" t="s">
        <v>158</v>
      </c>
      <c r="E27" s="245">
        <v>16.645</v>
      </c>
      <c r="F27" s="246"/>
      <c r="G27" s="247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15</v>
      </c>
      <c r="M27" s="225">
        <f>G27*(1+L27/100)</f>
        <v>0</v>
      </c>
      <c r="N27" s="225">
        <v>0</v>
      </c>
      <c r="O27" s="225">
        <f>ROUND(E27*N27,2)</f>
        <v>0</v>
      </c>
      <c r="P27" s="225">
        <v>0</v>
      </c>
      <c r="Q27" s="225">
        <f>ROUND(E27*P27,2)</f>
        <v>0</v>
      </c>
      <c r="R27" s="225"/>
      <c r="S27" s="225" t="s">
        <v>132</v>
      </c>
      <c r="T27" s="225" t="s">
        <v>133</v>
      </c>
      <c r="U27" s="225">
        <v>0</v>
      </c>
      <c r="V27" s="225">
        <f>ROUND(E27*U27,2)</f>
        <v>0</v>
      </c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134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36">
        <v>15</v>
      </c>
      <c r="B28" s="237" t="s">
        <v>170</v>
      </c>
      <c r="C28" s="251" t="s">
        <v>171</v>
      </c>
      <c r="D28" s="238" t="s">
        <v>158</v>
      </c>
      <c r="E28" s="239">
        <v>22.4</v>
      </c>
      <c r="F28" s="240"/>
      <c r="G28" s="241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15</v>
      </c>
      <c r="M28" s="225">
        <f>G28*(1+L28/100)</f>
        <v>0</v>
      </c>
      <c r="N28" s="225">
        <v>0</v>
      </c>
      <c r="O28" s="225">
        <f>ROUND(E28*N28,2)</f>
        <v>0</v>
      </c>
      <c r="P28" s="225">
        <v>0</v>
      </c>
      <c r="Q28" s="225">
        <f>ROUND(E28*P28,2)</f>
        <v>0</v>
      </c>
      <c r="R28" s="225"/>
      <c r="S28" s="225" t="s">
        <v>132</v>
      </c>
      <c r="T28" s="225" t="s">
        <v>133</v>
      </c>
      <c r="U28" s="225">
        <v>0</v>
      </c>
      <c r="V28" s="225">
        <f>ROUND(E28*U28,2)</f>
        <v>0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134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23"/>
      <c r="B29" s="224"/>
      <c r="C29" s="252" t="s">
        <v>172</v>
      </c>
      <c r="D29" s="227"/>
      <c r="E29" s="228">
        <v>22.4</v>
      </c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160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36">
        <v>16</v>
      </c>
      <c r="B30" s="237" t="s">
        <v>173</v>
      </c>
      <c r="C30" s="251" t="s">
        <v>174</v>
      </c>
      <c r="D30" s="238" t="s">
        <v>175</v>
      </c>
      <c r="E30" s="239">
        <v>22.4</v>
      </c>
      <c r="F30" s="240"/>
      <c r="G30" s="241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15</v>
      </c>
      <c r="M30" s="225">
        <f>G30*(1+L30/100)</f>
        <v>0</v>
      </c>
      <c r="N30" s="225">
        <v>0</v>
      </c>
      <c r="O30" s="225">
        <f>ROUND(E30*N30,2)</f>
        <v>0</v>
      </c>
      <c r="P30" s="225">
        <v>0</v>
      </c>
      <c r="Q30" s="225">
        <f>ROUND(E30*P30,2)</f>
        <v>0</v>
      </c>
      <c r="R30" s="225"/>
      <c r="S30" s="225" t="s">
        <v>132</v>
      </c>
      <c r="T30" s="225" t="s">
        <v>133</v>
      </c>
      <c r="U30" s="225">
        <v>0</v>
      </c>
      <c r="V30" s="225">
        <f>ROUND(E30*U30,2)</f>
        <v>0</v>
      </c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134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23"/>
      <c r="B31" s="224"/>
      <c r="C31" s="252" t="s">
        <v>176</v>
      </c>
      <c r="D31" s="227"/>
      <c r="E31" s="228">
        <v>22.4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160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x14ac:dyDescent="0.2">
      <c r="A32" s="230" t="s">
        <v>127</v>
      </c>
      <c r="B32" s="231" t="s">
        <v>58</v>
      </c>
      <c r="C32" s="249" t="s">
        <v>59</v>
      </c>
      <c r="D32" s="232"/>
      <c r="E32" s="233"/>
      <c r="F32" s="234"/>
      <c r="G32" s="235">
        <f>SUMIF(AG33:AG45,"&lt;&gt;NOR",G33:G45)</f>
        <v>0</v>
      </c>
      <c r="H32" s="229"/>
      <c r="I32" s="229">
        <f>SUM(I33:I45)</f>
        <v>0</v>
      </c>
      <c r="J32" s="229"/>
      <c r="K32" s="229">
        <f>SUM(K33:K45)</f>
        <v>0</v>
      </c>
      <c r="L32" s="229"/>
      <c r="M32" s="229">
        <f>SUM(M33:M45)</f>
        <v>0</v>
      </c>
      <c r="N32" s="229"/>
      <c r="O32" s="229">
        <f>SUM(O33:O45)</f>
        <v>0</v>
      </c>
      <c r="P32" s="229"/>
      <c r="Q32" s="229">
        <f>SUM(Q33:Q45)</f>
        <v>0</v>
      </c>
      <c r="R32" s="229"/>
      <c r="S32" s="229"/>
      <c r="T32" s="229"/>
      <c r="U32" s="229"/>
      <c r="V32" s="229">
        <f>SUM(V33:V45)</f>
        <v>0</v>
      </c>
      <c r="W32" s="229"/>
      <c r="AG32" t="s">
        <v>128</v>
      </c>
    </row>
    <row r="33" spans="1:60" outlineLevel="1" x14ac:dyDescent="0.2">
      <c r="A33" s="236">
        <v>17</v>
      </c>
      <c r="B33" s="237" t="s">
        <v>177</v>
      </c>
      <c r="C33" s="251" t="s">
        <v>178</v>
      </c>
      <c r="D33" s="238" t="s">
        <v>158</v>
      </c>
      <c r="E33" s="239">
        <v>0.67500000000000004</v>
      </c>
      <c r="F33" s="240"/>
      <c r="G33" s="241">
        <f>ROUND(E33*F33,2)</f>
        <v>0</v>
      </c>
      <c r="H33" s="226"/>
      <c r="I33" s="225">
        <f>ROUND(E33*H33,2)</f>
        <v>0</v>
      </c>
      <c r="J33" s="226"/>
      <c r="K33" s="225">
        <f>ROUND(E33*J33,2)</f>
        <v>0</v>
      </c>
      <c r="L33" s="225">
        <v>15</v>
      </c>
      <c r="M33" s="225">
        <f>G33*(1+L33/100)</f>
        <v>0</v>
      </c>
      <c r="N33" s="225">
        <v>0</v>
      </c>
      <c r="O33" s="225">
        <f>ROUND(E33*N33,2)</f>
        <v>0</v>
      </c>
      <c r="P33" s="225">
        <v>0</v>
      </c>
      <c r="Q33" s="225">
        <f>ROUND(E33*P33,2)</f>
        <v>0</v>
      </c>
      <c r="R33" s="225"/>
      <c r="S33" s="225" t="s">
        <v>132</v>
      </c>
      <c r="T33" s="225" t="s">
        <v>133</v>
      </c>
      <c r="U33" s="225">
        <v>0</v>
      </c>
      <c r="V33" s="225">
        <f>ROUND(E33*U33,2)</f>
        <v>0</v>
      </c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134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23"/>
      <c r="B34" s="224"/>
      <c r="C34" s="252" t="s">
        <v>164</v>
      </c>
      <c r="D34" s="227"/>
      <c r="E34" s="228">
        <v>0.68</v>
      </c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160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36">
        <v>18</v>
      </c>
      <c r="B35" s="237" t="s">
        <v>179</v>
      </c>
      <c r="C35" s="251" t="s">
        <v>180</v>
      </c>
      <c r="D35" s="238" t="s">
        <v>158</v>
      </c>
      <c r="E35" s="239">
        <v>4.7699999999999996</v>
      </c>
      <c r="F35" s="240"/>
      <c r="G35" s="241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15</v>
      </c>
      <c r="M35" s="225">
        <f>G35*(1+L35/100)</f>
        <v>0</v>
      </c>
      <c r="N35" s="225">
        <v>0</v>
      </c>
      <c r="O35" s="225">
        <f>ROUND(E35*N35,2)</f>
        <v>0</v>
      </c>
      <c r="P35" s="225">
        <v>0</v>
      </c>
      <c r="Q35" s="225">
        <f>ROUND(E35*P35,2)</f>
        <v>0</v>
      </c>
      <c r="R35" s="225"/>
      <c r="S35" s="225" t="s">
        <v>132</v>
      </c>
      <c r="T35" s="225" t="s">
        <v>133</v>
      </c>
      <c r="U35" s="225">
        <v>0</v>
      </c>
      <c r="V35" s="225">
        <f>ROUND(E35*U35,2)</f>
        <v>0</v>
      </c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134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23"/>
      <c r="B36" s="224"/>
      <c r="C36" s="252" t="s">
        <v>163</v>
      </c>
      <c r="D36" s="227"/>
      <c r="E36" s="228">
        <v>4.7699999999999996</v>
      </c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160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36">
        <v>19</v>
      </c>
      <c r="B37" s="237" t="s">
        <v>181</v>
      </c>
      <c r="C37" s="251" t="s">
        <v>182</v>
      </c>
      <c r="D37" s="238" t="s">
        <v>175</v>
      </c>
      <c r="E37" s="239">
        <v>8.3699999999999992</v>
      </c>
      <c r="F37" s="240"/>
      <c r="G37" s="241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15</v>
      </c>
      <c r="M37" s="225">
        <f>G37*(1+L37/100)</f>
        <v>0</v>
      </c>
      <c r="N37" s="225">
        <v>0</v>
      </c>
      <c r="O37" s="225">
        <f>ROUND(E37*N37,2)</f>
        <v>0</v>
      </c>
      <c r="P37" s="225">
        <v>0</v>
      </c>
      <c r="Q37" s="225">
        <f>ROUND(E37*P37,2)</f>
        <v>0</v>
      </c>
      <c r="R37" s="225"/>
      <c r="S37" s="225" t="s">
        <v>132</v>
      </c>
      <c r="T37" s="225" t="s">
        <v>133</v>
      </c>
      <c r="U37" s="225">
        <v>0</v>
      </c>
      <c r="V37" s="225">
        <f>ROUND(E37*U37,2)</f>
        <v>0</v>
      </c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134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23"/>
      <c r="B38" s="224"/>
      <c r="C38" s="252" t="s">
        <v>183</v>
      </c>
      <c r="D38" s="227"/>
      <c r="E38" s="228">
        <v>8.3699999999999992</v>
      </c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160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42">
        <v>20</v>
      </c>
      <c r="B39" s="243" t="s">
        <v>184</v>
      </c>
      <c r="C39" s="250" t="s">
        <v>185</v>
      </c>
      <c r="D39" s="244" t="s">
        <v>175</v>
      </c>
      <c r="E39" s="245">
        <v>8.3699999999999992</v>
      </c>
      <c r="F39" s="246"/>
      <c r="G39" s="247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15</v>
      </c>
      <c r="M39" s="225">
        <f>G39*(1+L39/100)</f>
        <v>0</v>
      </c>
      <c r="N39" s="225">
        <v>0</v>
      </c>
      <c r="O39" s="225">
        <f>ROUND(E39*N39,2)</f>
        <v>0</v>
      </c>
      <c r="P39" s="225">
        <v>0</v>
      </c>
      <c r="Q39" s="225">
        <f>ROUND(E39*P39,2)</f>
        <v>0</v>
      </c>
      <c r="R39" s="225"/>
      <c r="S39" s="225" t="s">
        <v>132</v>
      </c>
      <c r="T39" s="225" t="s">
        <v>133</v>
      </c>
      <c r="U39" s="225">
        <v>0</v>
      </c>
      <c r="V39" s="225">
        <f>ROUND(E39*U39,2)</f>
        <v>0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134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36">
        <v>21</v>
      </c>
      <c r="B40" s="237" t="s">
        <v>186</v>
      </c>
      <c r="C40" s="251" t="s">
        <v>187</v>
      </c>
      <c r="D40" s="238" t="s">
        <v>188</v>
      </c>
      <c r="E40" s="239">
        <v>0.47699999999999998</v>
      </c>
      <c r="F40" s="240"/>
      <c r="G40" s="241">
        <f>ROUND(E40*F40,2)</f>
        <v>0</v>
      </c>
      <c r="H40" s="226"/>
      <c r="I40" s="225">
        <f>ROUND(E40*H40,2)</f>
        <v>0</v>
      </c>
      <c r="J40" s="226"/>
      <c r="K40" s="225">
        <f>ROUND(E40*J40,2)</f>
        <v>0</v>
      </c>
      <c r="L40" s="225">
        <v>15</v>
      </c>
      <c r="M40" s="225">
        <f>G40*(1+L40/100)</f>
        <v>0</v>
      </c>
      <c r="N40" s="225">
        <v>0</v>
      </c>
      <c r="O40" s="225">
        <f>ROUND(E40*N40,2)</f>
        <v>0</v>
      </c>
      <c r="P40" s="225">
        <v>0</v>
      </c>
      <c r="Q40" s="225">
        <f>ROUND(E40*P40,2)</f>
        <v>0</v>
      </c>
      <c r="R40" s="225"/>
      <c r="S40" s="225" t="s">
        <v>132</v>
      </c>
      <c r="T40" s="225" t="s">
        <v>133</v>
      </c>
      <c r="U40" s="225">
        <v>0</v>
      </c>
      <c r="V40" s="225">
        <f>ROUND(E40*U40,2)</f>
        <v>0</v>
      </c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134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23"/>
      <c r="B41" s="224"/>
      <c r="C41" s="252" t="s">
        <v>189</v>
      </c>
      <c r="D41" s="227"/>
      <c r="E41" s="228">
        <v>0.48</v>
      </c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160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36">
        <v>22</v>
      </c>
      <c r="B42" s="237" t="s">
        <v>190</v>
      </c>
      <c r="C42" s="251" t="s">
        <v>191</v>
      </c>
      <c r="D42" s="238" t="s">
        <v>175</v>
      </c>
      <c r="E42" s="239">
        <v>3.0150000000000001</v>
      </c>
      <c r="F42" s="240"/>
      <c r="G42" s="241">
        <f>ROUND(E42*F42,2)</f>
        <v>0</v>
      </c>
      <c r="H42" s="226"/>
      <c r="I42" s="225">
        <f>ROUND(E42*H42,2)</f>
        <v>0</v>
      </c>
      <c r="J42" s="226"/>
      <c r="K42" s="225">
        <f>ROUND(E42*J42,2)</f>
        <v>0</v>
      </c>
      <c r="L42" s="225">
        <v>15</v>
      </c>
      <c r="M42" s="225">
        <f>G42*(1+L42/100)</f>
        <v>0</v>
      </c>
      <c r="N42" s="225">
        <v>0</v>
      </c>
      <c r="O42" s="225">
        <f>ROUND(E42*N42,2)</f>
        <v>0</v>
      </c>
      <c r="P42" s="225">
        <v>0</v>
      </c>
      <c r="Q42" s="225">
        <f>ROUND(E42*P42,2)</f>
        <v>0</v>
      </c>
      <c r="R42" s="225"/>
      <c r="S42" s="225" t="s">
        <v>132</v>
      </c>
      <c r="T42" s="225" t="s">
        <v>133</v>
      </c>
      <c r="U42" s="225">
        <v>0</v>
      </c>
      <c r="V42" s="225">
        <f>ROUND(E42*U42,2)</f>
        <v>0</v>
      </c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134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23"/>
      <c r="B43" s="224"/>
      <c r="C43" s="252" t="s">
        <v>192</v>
      </c>
      <c r="D43" s="227"/>
      <c r="E43" s="228">
        <v>3.02</v>
      </c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160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36">
        <v>23</v>
      </c>
      <c r="B44" s="237" t="s">
        <v>193</v>
      </c>
      <c r="C44" s="251" t="s">
        <v>194</v>
      </c>
      <c r="D44" s="238" t="s">
        <v>158</v>
      </c>
      <c r="E44" s="239">
        <v>3.32E-2</v>
      </c>
      <c r="F44" s="240"/>
      <c r="G44" s="241">
        <f>ROUND(E44*F44,2)</f>
        <v>0</v>
      </c>
      <c r="H44" s="226"/>
      <c r="I44" s="225">
        <f>ROUND(E44*H44,2)</f>
        <v>0</v>
      </c>
      <c r="J44" s="226"/>
      <c r="K44" s="225">
        <f>ROUND(E44*J44,2)</f>
        <v>0</v>
      </c>
      <c r="L44" s="225">
        <v>15</v>
      </c>
      <c r="M44" s="225">
        <f>G44*(1+L44/100)</f>
        <v>0</v>
      </c>
      <c r="N44" s="225">
        <v>0</v>
      </c>
      <c r="O44" s="225">
        <f>ROUND(E44*N44,2)</f>
        <v>0</v>
      </c>
      <c r="P44" s="225">
        <v>0</v>
      </c>
      <c r="Q44" s="225">
        <f>ROUND(E44*P44,2)</f>
        <v>0</v>
      </c>
      <c r="R44" s="225"/>
      <c r="S44" s="225" t="s">
        <v>132</v>
      </c>
      <c r="T44" s="225" t="s">
        <v>133</v>
      </c>
      <c r="U44" s="225">
        <v>0</v>
      </c>
      <c r="V44" s="225">
        <f>ROUND(E44*U44,2)</f>
        <v>0</v>
      </c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137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23"/>
      <c r="B45" s="224"/>
      <c r="C45" s="252" t="s">
        <v>195</v>
      </c>
      <c r="D45" s="227"/>
      <c r="E45" s="228">
        <v>0.03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160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x14ac:dyDescent="0.2">
      <c r="A46" s="230" t="s">
        <v>127</v>
      </c>
      <c r="B46" s="231" t="s">
        <v>60</v>
      </c>
      <c r="C46" s="249" t="s">
        <v>61</v>
      </c>
      <c r="D46" s="232"/>
      <c r="E46" s="233"/>
      <c r="F46" s="234"/>
      <c r="G46" s="235">
        <f>SUMIF(AG47:AG55,"&lt;&gt;NOR",G47:G55)</f>
        <v>0</v>
      </c>
      <c r="H46" s="229"/>
      <c r="I46" s="229">
        <f>SUM(I47:I55)</f>
        <v>0</v>
      </c>
      <c r="J46" s="229"/>
      <c r="K46" s="229">
        <f>SUM(K47:K55)</f>
        <v>0</v>
      </c>
      <c r="L46" s="229"/>
      <c r="M46" s="229">
        <f>SUM(M47:M55)</f>
        <v>0</v>
      </c>
      <c r="N46" s="229"/>
      <c r="O46" s="229">
        <f>SUM(O47:O55)</f>
        <v>0</v>
      </c>
      <c r="P46" s="229"/>
      <c r="Q46" s="229">
        <f>SUM(Q47:Q55)</f>
        <v>0</v>
      </c>
      <c r="R46" s="229"/>
      <c r="S46" s="229"/>
      <c r="T46" s="229"/>
      <c r="U46" s="229"/>
      <c r="V46" s="229">
        <f>SUM(V47:V55)</f>
        <v>0</v>
      </c>
      <c r="W46" s="229"/>
      <c r="AG46" t="s">
        <v>128</v>
      </c>
    </row>
    <row r="47" spans="1:60" outlineLevel="1" x14ac:dyDescent="0.2">
      <c r="A47" s="236">
        <v>24</v>
      </c>
      <c r="B47" s="237" t="s">
        <v>196</v>
      </c>
      <c r="C47" s="251" t="s">
        <v>197</v>
      </c>
      <c r="D47" s="238" t="s">
        <v>158</v>
      </c>
      <c r="E47" s="239">
        <v>3.5204</v>
      </c>
      <c r="F47" s="240"/>
      <c r="G47" s="241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15</v>
      </c>
      <c r="M47" s="225">
        <f>G47*(1+L47/100)</f>
        <v>0</v>
      </c>
      <c r="N47" s="225">
        <v>0</v>
      </c>
      <c r="O47" s="225">
        <f>ROUND(E47*N47,2)</f>
        <v>0</v>
      </c>
      <c r="P47" s="225">
        <v>0</v>
      </c>
      <c r="Q47" s="225">
        <f>ROUND(E47*P47,2)</f>
        <v>0</v>
      </c>
      <c r="R47" s="225"/>
      <c r="S47" s="225" t="s">
        <v>132</v>
      </c>
      <c r="T47" s="225" t="s">
        <v>133</v>
      </c>
      <c r="U47" s="225">
        <v>0</v>
      </c>
      <c r="V47" s="225">
        <f>ROUND(E47*U47,2)</f>
        <v>0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134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23"/>
      <c r="B48" s="224"/>
      <c r="C48" s="252" t="s">
        <v>198</v>
      </c>
      <c r="D48" s="227"/>
      <c r="E48" s="228">
        <v>0.64</v>
      </c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160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23"/>
      <c r="B49" s="224"/>
      <c r="C49" s="252" t="s">
        <v>199</v>
      </c>
      <c r="D49" s="227"/>
      <c r="E49" s="228">
        <v>1.88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160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23"/>
      <c r="B50" s="224"/>
      <c r="C50" s="252" t="s">
        <v>200</v>
      </c>
      <c r="D50" s="227"/>
      <c r="E50" s="228">
        <v>0.45</v>
      </c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160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23"/>
      <c r="B51" s="224"/>
      <c r="C51" s="252" t="s">
        <v>201</v>
      </c>
      <c r="D51" s="227"/>
      <c r="E51" s="228">
        <v>0.55000000000000004</v>
      </c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160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ht="22.5" outlineLevel="1" x14ac:dyDescent="0.2">
      <c r="A52" s="236">
        <v>25</v>
      </c>
      <c r="B52" s="237" t="s">
        <v>202</v>
      </c>
      <c r="C52" s="251" t="s">
        <v>203</v>
      </c>
      <c r="D52" s="238" t="s">
        <v>188</v>
      </c>
      <c r="E52" s="239">
        <v>8.6199999999999999E-2</v>
      </c>
      <c r="F52" s="240"/>
      <c r="G52" s="241">
        <f>ROUND(E52*F52,2)</f>
        <v>0</v>
      </c>
      <c r="H52" s="226"/>
      <c r="I52" s="225">
        <f>ROUND(E52*H52,2)</f>
        <v>0</v>
      </c>
      <c r="J52" s="226"/>
      <c r="K52" s="225">
        <f>ROUND(E52*J52,2)</f>
        <v>0</v>
      </c>
      <c r="L52" s="225">
        <v>15</v>
      </c>
      <c r="M52" s="225">
        <f>G52*(1+L52/100)</f>
        <v>0</v>
      </c>
      <c r="N52" s="225">
        <v>0</v>
      </c>
      <c r="O52" s="225">
        <f>ROUND(E52*N52,2)</f>
        <v>0</v>
      </c>
      <c r="P52" s="225">
        <v>0</v>
      </c>
      <c r="Q52" s="225">
        <f>ROUND(E52*P52,2)</f>
        <v>0</v>
      </c>
      <c r="R52" s="225"/>
      <c r="S52" s="225" t="s">
        <v>132</v>
      </c>
      <c r="T52" s="225" t="s">
        <v>133</v>
      </c>
      <c r="U52" s="225">
        <v>0</v>
      </c>
      <c r="V52" s="225">
        <f>ROUND(E52*U52,2)</f>
        <v>0</v>
      </c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134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23"/>
      <c r="B53" s="224"/>
      <c r="C53" s="252" t="s">
        <v>204</v>
      </c>
      <c r="D53" s="227"/>
      <c r="E53" s="228">
        <v>0.09</v>
      </c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160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36">
        <v>26</v>
      </c>
      <c r="B54" s="237" t="s">
        <v>205</v>
      </c>
      <c r="C54" s="251" t="s">
        <v>206</v>
      </c>
      <c r="D54" s="238" t="s">
        <v>188</v>
      </c>
      <c r="E54" s="239">
        <v>2.2499999999999999E-2</v>
      </c>
      <c r="F54" s="240"/>
      <c r="G54" s="241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15</v>
      </c>
      <c r="M54" s="225">
        <f>G54*(1+L54/100)</f>
        <v>0</v>
      </c>
      <c r="N54" s="225">
        <v>0</v>
      </c>
      <c r="O54" s="225">
        <f>ROUND(E54*N54,2)</f>
        <v>0</v>
      </c>
      <c r="P54" s="225">
        <v>0</v>
      </c>
      <c r="Q54" s="225">
        <f>ROUND(E54*P54,2)</f>
        <v>0</v>
      </c>
      <c r="R54" s="225"/>
      <c r="S54" s="225" t="s">
        <v>132</v>
      </c>
      <c r="T54" s="225" t="s">
        <v>133</v>
      </c>
      <c r="U54" s="225">
        <v>0</v>
      </c>
      <c r="V54" s="225">
        <f>ROUND(E54*U54,2)</f>
        <v>0</v>
      </c>
      <c r="W54" s="22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134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23"/>
      <c r="B55" s="224"/>
      <c r="C55" s="252" t="s">
        <v>207</v>
      </c>
      <c r="D55" s="227"/>
      <c r="E55" s="228">
        <v>0.02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160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x14ac:dyDescent="0.2">
      <c r="A56" s="230" t="s">
        <v>127</v>
      </c>
      <c r="B56" s="231" t="s">
        <v>62</v>
      </c>
      <c r="C56" s="249" t="s">
        <v>63</v>
      </c>
      <c r="D56" s="232"/>
      <c r="E56" s="233"/>
      <c r="F56" s="234"/>
      <c r="G56" s="235">
        <f>SUMIF(AG57:AG66,"&lt;&gt;NOR",G57:G66)</f>
        <v>0</v>
      </c>
      <c r="H56" s="229"/>
      <c r="I56" s="229">
        <f>SUM(I57:I66)</f>
        <v>0</v>
      </c>
      <c r="J56" s="229"/>
      <c r="K56" s="229">
        <f>SUM(K57:K66)</f>
        <v>0</v>
      </c>
      <c r="L56" s="229"/>
      <c r="M56" s="229">
        <f>SUM(M57:M66)</f>
        <v>0</v>
      </c>
      <c r="N56" s="229"/>
      <c r="O56" s="229">
        <f>SUM(O57:O66)</f>
        <v>0</v>
      </c>
      <c r="P56" s="229"/>
      <c r="Q56" s="229">
        <f>SUM(Q57:Q66)</f>
        <v>0</v>
      </c>
      <c r="R56" s="229"/>
      <c r="S56" s="229"/>
      <c r="T56" s="229"/>
      <c r="U56" s="229"/>
      <c r="V56" s="229">
        <f>SUM(V57:V66)</f>
        <v>0</v>
      </c>
      <c r="W56" s="229"/>
      <c r="AG56" t="s">
        <v>128</v>
      </c>
    </row>
    <row r="57" spans="1:60" ht="22.5" outlineLevel="1" x14ac:dyDescent="0.2">
      <c r="A57" s="236">
        <v>27</v>
      </c>
      <c r="B57" s="237" t="s">
        <v>208</v>
      </c>
      <c r="C57" s="251" t="s">
        <v>209</v>
      </c>
      <c r="D57" s="238" t="s">
        <v>188</v>
      </c>
      <c r="E57" s="239">
        <v>1.4500000000000001E-2</v>
      </c>
      <c r="F57" s="240"/>
      <c r="G57" s="241">
        <f>ROUND(E57*F57,2)</f>
        <v>0</v>
      </c>
      <c r="H57" s="226"/>
      <c r="I57" s="225">
        <f>ROUND(E57*H57,2)</f>
        <v>0</v>
      </c>
      <c r="J57" s="226"/>
      <c r="K57" s="225">
        <f>ROUND(E57*J57,2)</f>
        <v>0</v>
      </c>
      <c r="L57" s="225">
        <v>15</v>
      </c>
      <c r="M57" s="225">
        <f>G57*(1+L57/100)</f>
        <v>0</v>
      </c>
      <c r="N57" s="225">
        <v>0</v>
      </c>
      <c r="O57" s="225">
        <f>ROUND(E57*N57,2)</f>
        <v>0</v>
      </c>
      <c r="P57" s="225">
        <v>0</v>
      </c>
      <c r="Q57" s="225">
        <f>ROUND(E57*P57,2)</f>
        <v>0</v>
      </c>
      <c r="R57" s="225"/>
      <c r="S57" s="225" t="s">
        <v>132</v>
      </c>
      <c r="T57" s="225" t="s">
        <v>133</v>
      </c>
      <c r="U57" s="225">
        <v>0</v>
      </c>
      <c r="V57" s="225">
        <f>ROUND(E57*U57,2)</f>
        <v>0</v>
      </c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134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23"/>
      <c r="B58" s="224"/>
      <c r="C58" s="252" t="s">
        <v>210</v>
      </c>
      <c r="D58" s="227"/>
      <c r="E58" s="228">
        <v>0.01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160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36">
        <v>28</v>
      </c>
      <c r="B59" s="237" t="s">
        <v>211</v>
      </c>
      <c r="C59" s="251" t="s">
        <v>212</v>
      </c>
      <c r="D59" s="238" t="s">
        <v>158</v>
      </c>
      <c r="E59" s="239">
        <v>0.18</v>
      </c>
      <c r="F59" s="240"/>
      <c r="G59" s="241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15</v>
      </c>
      <c r="M59" s="225">
        <f>G59*(1+L59/100)</f>
        <v>0</v>
      </c>
      <c r="N59" s="225">
        <v>0</v>
      </c>
      <c r="O59" s="225">
        <f>ROUND(E59*N59,2)</f>
        <v>0</v>
      </c>
      <c r="P59" s="225">
        <v>0</v>
      </c>
      <c r="Q59" s="225">
        <f>ROUND(E59*P59,2)</f>
        <v>0</v>
      </c>
      <c r="R59" s="225"/>
      <c r="S59" s="225" t="s">
        <v>132</v>
      </c>
      <c r="T59" s="225" t="s">
        <v>133</v>
      </c>
      <c r="U59" s="225">
        <v>0</v>
      </c>
      <c r="V59" s="225">
        <f>ROUND(E59*U59,2)</f>
        <v>0</v>
      </c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134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23"/>
      <c r="B60" s="224"/>
      <c r="C60" s="252" t="s">
        <v>213</v>
      </c>
      <c r="D60" s="227"/>
      <c r="E60" s="228">
        <v>0.18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160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36">
        <v>29</v>
      </c>
      <c r="B61" s="237" t="s">
        <v>214</v>
      </c>
      <c r="C61" s="251" t="s">
        <v>215</v>
      </c>
      <c r="D61" s="238" t="s">
        <v>175</v>
      </c>
      <c r="E61" s="239">
        <v>1.2</v>
      </c>
      <c r="F61" s="240"/>
      <c r="G61" s="241">
        <f>ROUND(E61*F61,2)</f>
        <v>0</v>
      </c>
      <c r="H61" s="226"/>
      <c r="I61" s="225">
        <f>ROUND(E61*H61,2)</f>
        <v>0</v>
      </c>
      <c r="J61" s="226"/>
      <c r="K61" s="225">
        <f>ROUND(E61*J61,2)</f>
        <v>0</v>
      </c>
      <c r="L61" s="225">
        <v>15</v>
      </c>
      <c r="M61" s="225">
        <f>G61*(1+L61/100)</f>
        <v>0</v>
      </c>
      <c r="N61" s="225">
        <v>0</v>
      </c>
      <c r="O61" s="225">
        <f>ROUND(E61*N61,2)</f>
        <v>0</v>
      </c>
      <c r="P61" s="225">
        <v>0</v>
      </c>
      <c r="Q61" s="225">
        <f>ROUND(E61*P61,2)</f>
        <v>0</v>
      </c>
      <c r="R61" s="225"/>
      <c r="S61" s="225" t="s">
        <v>132</v>
      </c>
      <c r="T61" s="225" t="s">
        <v>133</v>
      </c>
      <c r="U61" s="225">
        <v>0</v>
      </c>
      <c r="V61" s="225">
        <f>ROUND(E61*U61,2)</f>
        <v>0</v>
      </c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134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23"/>
      <c r="B62" s="224"/>
      <c r="C62" s="252" t="s">
        <v>216</v>
      </c>
      <c r="D62" s="227"/>
      <c r="E62" s="228">
        <v>1.2</v>
      </c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160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42">
        <v>30</v>
      </c>
      <c r="B63" s="243" t="s">
        <v>217</v>
      </c>
      <c r="C63" s="250" t="s">
        <v>218</v>
      </c>
      <c r="D63" s="244" t="s">
        <v>175</v>
      </c>
      <c r="E63" s="245">
        <v>1.2</v>
      </c>
      <c r="F63" s="246"/>
      <c r="G63" s="247">
        <f>ROUND(E63*F63,2)</f>
        <v>0</v>
      </c>
      <c r="H63" s="226"/>
      <c r="I63" s="225">
        <f>ROUND(E63*H63,2)</f>
        <v>0</v>
      </c>
      <c r="J63" s="226"/>
      <c r="K63" s="225">
        <f>ROUND(E63*J63,2)</f>
        <v>0</v>
      </c>
      <c r="L63" s="225">
        <v>15</v>
      </c>
      <c r="M63" s="225">
        <f>G63*(1+L63/100)</f>
        <v>0</v>
      </c>
      <c r="N63" s="225">
        <v>0</v>
      </c>
      <c r="O63" s="225">
        <f>ROUND(E63*N63,2)</f>
        <v>0</v>
      </c>
      <c r="P63" s="225">
        <v>0</v>
      </c>
      <c r="Q63" s="225">
        <f>ROUND(E63*P63,2)</f>
        <v>0</v>
      </c>
      <c r="R63" s="225"/>
      <c r="S63" s="225" t="s">
        <v>132</v>
      </c>
      <c r="T63" s="225" t="s">
        <v>133</v>
      </c>
      <c r="U63" s="225">
        <v>0</v>
      </c>
      <c r="V63" s="225">
        <f>ROUND(E63*U63,2)</f>
        <v>0</v>
      </c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134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36">
        <v>31</v>
      </c>
      <c r="B64" s="237" t="s">
        <v>219</v>
      </c>
      <c r="C64" s="251" t="s">
        <v>220</v>
      </c>
      <c r="D64" s="238" t="s">
        <v>188</v>
      </c>
      <c r="E64" s="239">
        <v>2.7E-2</v>
      </c>
      <c r="F64" s="240"/>
      <c r="G64" s="241">
        <f>ROUND(E64*F64,2)</f>
        <v>0</v>
      </c>
      <c r="H64" s="226"/>
      <c r="I64" s="225">
        <f>ROUND(E64*H64,2)</f>
        <v>0</v>
      </c>
      <c r="J64" s="226"/>
      <c r="K64" s="225">
        <f>ROUND(E64*J64,2)</f>
        <v>0</v>
      </c>
      <c r="L64" s="225">
        <v>15</v>
      </c>
      <c r="M64" s="225">
        <f>G64*(1+L64/100)</f>
        <v>0</v>
      </c>
      <c r="N64" s="225">
        <v>0</v>
      </c>
      <c r="O64" s="225">
        <f>ROUND(E64*N64,2)</f>
        <v>0</v>
      </c>
      <c r="P64" s="225">
        <v>0</v>
      </c>
      <c r="Q64" s="225">
        <f>ROUND(E64*P64,2)</f>
        <v>0</v>
      </c>
      <c r="R64" s="225"/>
      <c r="S64" s="225" t="s">
        <v>132</v>
      </c>
      <c r="T64" s="225" t="s">
        <v>133</v>
      </c>
      <c r="U64" s="225">
        <v>0</v>
      </c>
      <c r="V64" s="225">
        <f>ROUND(E64*U64,2)</f>
        <v>0</v>
      </c>
      <c r="W64" s="22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134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23"/>
      <c r="B65" s="224"/>
      <c r="C65" s="252" t="s">
        <v>221</v>
      </c>
      <c r="D65" s="227"/>
      <c r="E65" s="228">
        <v>0.03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160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42">
        <v>32</v>
      </c>
      <c r="B66" s="243" t="s">
        <v>222</v>
      </c>
      <c r="C66" s="250" t="s">
        <v>223</v>
      </c>
      <c r="D66" s="244" t="s">
        <v>224</v>
      </c>
      <c r="E66" s="245">
        <v>12</v>
      </c>
      <c r="F66" s="246"/>
      <c r="G66" s="247">
        <f>ROUND(E66*F66,2)</f>
        <v>0</v>
      </c>
      <c r="H66" s="226"/>
      <c r="I66" s="225">
        <f>ROUND(E66*H66,2)</f>
        <v>0</v>
      </c>
      <c r="J66" s="226"/>
      <c r="K66" s="225">
        <f>ROUND(E66*J66,2)</f>
        <v>0</v>
      </c>
      <c r="L66" s="225">
        <v>15</v>
      </c>
      <c r="M66" s="225">
        <f>G66*(1+L66/100)</f>
        <v>0</v>
      </c>
      <c r="N66" s="225">
        <v>0</v>
      </c>
      <c r="O66" s="225">
        <f>ROUND(E66*N66,2)</f>
        <v>0</v>
      </c>
      <c r="P66" s="225">
        <v>0</v>
      </c>
      <c r="Q66" s="225">
        <f>ROUND(E66*P66,2)</f>
        <v>0</v>
      </c>
      <c r="R66" s="225"/>
      <c r="S66" s="225" t="s">
        <v>132</v>
      </c>
      <c r="T66" s="225" t="s">
        <v>133</v>
      </c>
      <c r="U66" s="225">
        <v>0</v>
      </c>
      <c r="V66" s="225">
        <f>ROUND(E66*U66,2)</f>
        <v>0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137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x14ac:dyDescent="0.2">
      <c r="A67" s="230" t="s">
        <v>127</v>
      </c>
      <c r="B67" s="231" t="s">
        <v>64</v>
      </c>
      <c r="C67" s="249" t="s">
        <v>65</v>
      </c>
      <c r="D67" s="232"/>
      <c r="E67" s="233"/>
      <c r="F67" s="234"/>
      <c r="G67" s="235">
        <f>SUMIF(AG68:AG73,"&lt;&gt;NOR",G68:G73)</f>
        <v>0</v>
      </c>
      <c r="H67" s="229"/>
      <c r="I67" s="229">
        <f>SUM(I68:I73)</f>
        <v>0</v>
      </c>
      <c r="J67" s="229"/>
      <c r="K67" s="229">
        <f>SUM(K68:K73)</f>
        <v>0</v>
      </c>
      <c r="L67" s="229"/>
      <c r="M67" s="229">
        <f>SUM(M68:M73)</f>
        <v>0</v>
      </c>
      <c r="N67" s="229"/>
      <c r="O67" s="229">
        <f>SUM(O68:O73)</f>
        <v>0</v>
      </c>
      <c r="P67" s="229"/>
      <c r="Q67" s="229">
        <f>SUM(Q68:Q73)</f>
        <v>0</v>
      </c>
      <c r="R67" s="229"/>
      <c r="S67" s="229"/>
      <c r="T67" s="229"/>
      <c r="U67" s="229"/>
      <c r="V67" s="229">
        <f>SUM(V68:V73)</f>
        <v>0</v>
      </c>
      <c r="W67" s="229"/>
      <c r="AG67" t="s">
        <v>128</v>
      </c>
    </row>
    <row r="68" spans="1:60" outlineLevel="1" x14ac:dyDescent="0.2">
      <c r="A68" s="242">
        <v>33</v>
      </c>
      <c r="B68" s="243" t="s">
        <v>225</v>
      </c>
      <c r="C68" s="250" t="s">
        <v>226</v>
      </c>
      <c r="D68" s="244" t="s">
        <v>175</v>
      </c>
      <c r="E68" s="245">
        <v>35</v>
      </c>
      <c r="F68" s="246"/>
      <c r="G68" s="247">
        <f>ROUND(E68*F68,2)</f>
        <v>0</v>
      </c>
      <c r="H68" s="226"/>
      <c r="I68" s="225">
        <f>ROUND(E68*H68,2)</f>
        <v>0</v>
      </c>
      <c r="J68" s="226"/>
      <c r="K68" s="225">
        <f>ROUND(E68*J68,2)</f>
        <v>0</v>
      </c>
      <c r="L68" s="225">
        <v>15</v>
      </c>
      <c r="M68" s="225">
        <f>G68*(1+L68/100)</f>
        <v>0</v>
      </c>
      <c r="N68" s="225">
        <v>0</v>
      </c>
      <c r="O68" s="225">
        <f>ROUND(E68*N68,2)</f>
        <v>0</v>
      </c>
      <c r="P68" s="225">
        <v>0</v>
      </c>
      <c r="Q68" s="225">
        <f>ROUND(E68*P68,2)</f>
        <v>0</v>
      </c>
      <c r="R68" s="225"/>
      <c r="S68" s="225" t="s">
        <v>132</v>
      </c>
      <c r="T68" s="225" t="s">
        <v>133</v>
      </c>
      <c r="U68" s="225">
        <v>0</v>
      </c>
      <c r="V68" s="225">
        <f>ROUND(E68*U68,2)</f>
        <v>0</v>
      </c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134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42">
        <v>34</v>
      </c>
      <c r="B69" s="243" t="s">
        <v>227</v>
      </c>
      <c r="C69" s="250" t="s">
        <v>228</v>
      </c>
      <c r="D69" s="244" t="s">
        <v>175</v>
      </c>
      <c r="E69" s="245">
        <v>35</v>
      </c>
      <c r="F69" s="246"/>
      <c r="G69" s="247">
        <f>ROUND(E69*F69,2)</f>
        <v>0</v>
      </c>
      <c r="H69" s="226"/>
      <c r="I69" s="225">
        <f>ROUND(E69*H69,2)</f>
        <v>0</v>
      </c>
      <c r="J69" s="226"/>
      <c r="K69" s="225">
        <f>ROUND(E69*J69,2)</f>
        <v>0</v>
      </c>
      <c r="L69" s="225">
        <v>15</v>
      </c>
      <c r="M69" s="225">
        <f>G69*(1+L69/100)</f>
        <v>0</v>
      </c>
      <c r="N69" s="225">
        <v>0</v>
      </c>
      <c r="O69" s="225">
        <f>ROUND(E69*N69,2)</f>
        <v>0</v>
      </c>
      <c r="P69" s="225">
        <v>0</v>
      </c>
      <c r="Q69" s="225">
        <f>ROUND(E69*P69,2)</f>
        <v>0</v>
      </c>
      <c r="R69" s="225"/>
      <c r="S69" s="225" t="s">
        <v>132</v>
      </c>
      <c r="T69" s="225" t="s">
        <v>133</v>
      </c>
      <c r="U69" s="225">
        <v>0</v>
      </c>
      <c r="V69" s="225">
        <f>ROUND(E69*U69,2)</f>
        <v>0</v>
      </c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134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42">
        <v>35</v>
      </c>
      <c r="B70" s="243" t="s">
        <v>229</v>
      </c>
      <c r="C70" s="250" t="s">
        <v>230</v>
      </c>
      <c r="D70" s="244" t="s">
        <v>175</v>
      </c>
      <c r="E70" s="245">
        <v>35</v>
      </c>
      <c r="F70" s="246"/>
      <c r="G70" s="247">
        <f>ROUND(E70*F70,2)</f>
        <v>0</v>
      </c>
      <c r="H70" s="226"/>
      <c r="I70" s="225">
        <f>ROUND(E70*H70,2)</f>
        <v>0</v>
      </c>
      <c r="J70" s="226"/>
      <c r="K70" s="225">
        <f>ROUND(E70*J70,2)</f>
        <v>0</v>
      </c>
      <c r="L70" s="225">
        <v>15</v>
      </c>
      <c r="M70" s="225">
        <f>G70*(1+L70/100)</f>
        <v>0</v>
      </c>
      <c r="N70" s="225">
        <v>0</v>
      </c>
      <c r="O70" s="225">
        <f>ROUND(E70*N70,2)</f>
        <v>0</v>
      </c>
      <c r="P70" s="225">
        <v>0</v>
      </c>
      <c r="Q70" s="225">
        <f>ROUND(E70*P70,2)</f>
        <v>0</v>
      </c>
      <c r="R70" s="225"/>
      <c r="S70" s="225" t="s">
        <v>132</v>
      </c>
      <c r="T70" s="225" t="s">
        <v>133</v>
      </c>
      <c r="U70" s="225">
        <v>0</v>
      </c>
      <c r="V70" s="225">
        <f>ROUND(E70*U70,2)</f>
        <v>0</v>
      </c>
      <c r="W70" s="22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134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ht="22.5" outlineLevel="1" x14ac:dyDescent="0.2">
      <c r="A71" s="242">
        <v>36</v>
      </c>
      <c r="B71" s="243" t="s">
        <v>231</v>
      </c>
      <c r="C71" s="250" t="s">
        <v>232</v>
      </c>
      <c r="D71" s="244" t="s">
        <v>175</v>
      </c>
      <c r="E71" s="245">
        <v>35</v>
      </c>
      <c r="F71" s="246"/>
      <c r="G71" s="247">
        <f>ROUND(E71*F71,2)</f>
        <v>0</v>
      </c>
      <c r="H71" s="226"/>
      <c r="I71" s="225">
        <f>ROUND(E71*H71,2)</f>
        <v>0</v>
      </c>
      <c r="J71" s="226"/>
      <c r="K71" s="225">
        <f>ROUND(E71*J71,2)</f>
        <v>0</v>
      </c>
      <c r="L71" s="225">
        <v>15</v>
      </c>
      <c r="M71" s="225">
        <f>G71*(1+L71/100)</f>
        <v>0</v>
      </c>
      <c r="N71" s="225">
        <v>0</v>
      </c>
      <c r="O71" s="225">
        <f>ROUND(E71*N71,2)</f>
        <v>0</v>
      </c>
      <c r="P71" s="225">
        <v>0</v>
      </c>
      <c r="Q71" s="225">
        <f>ROUND(E71*P71,2)</f>
        <v>0</v>
      </c>
      <c r="R71" s="225"/>
      <c r="S71" s="225" t="s">
        <v>132</v>
      </c>
      <c r="T71" s="225" t="s">
        <v>133</v>
      </c>
      <c r="U71" s="225">
        <v>0</v>
      </c>
      <c r="V71" s="225">
        <f>ROUND(E71*U71,2)</f>
        <v>0</v>
      </c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134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36">
        <v>37</v>
      </c>
      <c r="B72" s="237" t="s">
        <v>233</v>
      </c>
      <c r="C72" s="251" t="s">
        <v>234</v>
      </c>
      <c r="D72" s="238" t="s">
        <v>175</v>
      </c>
      <c r="E72" s="239">
        <v>38.5</v>
      </c>
      <c r="F72" s="240"/>
      <c r="G72" s="241">
        <f>ROUND(E72*F72,2)</f>
        <v>0</v>
      </c>
      <c r="H72" s="226"/>
      <c r="I72" s="225">
        <f>ROUND(E72*H72,2)</f>
        <v>0</v>
      </c>
      <c r="J72" s="226"/>
      <c r="K72" s="225">
        <f>ROUND(E72*J72,2)</f>
        <v>0</v>
      </c>
      <c r="L72" s="225">
        <v>15</v>
      </c>
      <c r="M72" s="225">
        <f>G72*(1+L72/100)</f>
        <v>0</v>
      </c>
      <c r="N72" s="225">
        <v>0</v>
      </c>
      <c r="O72" s="225">
        <f>ROUND(E72*N72,2)</f>
        <v>0</v>
      </c>
      <c r="P72" s="225">
        <v>0</v>
      </c>
      <c r="Q72" s="225">
        <f>ROUND(E72*P72,2)</f>
        <v>0</v>
      </c>
      <c r="R72" s="225"/>
      <c r="S72" s="225" t="s">
        <v>132</v>
      </c>
      <c r="T72" s="225" t="s">
        <v>133</v>
      </c>
      <c r="U72" s="225">
        <v>0</v>
      </c>
      <c r="V72" s="225">
        <f>ROUND(E72*U72,2)</f>
        <v>0</v>
      </c>
      <c r="W72" s="22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137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23"/>
      <c r="B73" s="224"/>
      <c r="C73" s="252" t="s">
        <v>235</v>
      </c>
      <c r="D73" s="227"/>
      <c r="E73" s="228">
        <v>38.5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160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x14ac:dyDescent="0.2">
      <c r="A74" s="230" t="s">
        <v>127</v>
      </c>
      <c r="B74" s="231" t="s">
        <v>66</v>
      </c>
      <c r="C74" s="249" t="s">
        <v>67</v>
      </c>
      <c r="D74" s="232"/>
      <c r="E74" s="233"/>
      <c r="F74" s="234"/>
      <c r="G74" s="235">
        <f>SUMIF(AG75:AG106,"&lt;&gt;NOR",G75:G106)</f>
        <v>0</v>
      </c>
      <c r="H74" s="229"/>
      <c r="I74" s="229">
        <f>SUM(I75:I106)</f>
        <v>0</v>
      </c>
      <c r="J74" s="229"/>
      <c r="K74" s="229">
        <f>SUM(K75:K106)</f>
        <v>0</v>
      </c>
      <c r="L74" s="229"/>
      <c r="M74" s="229">
        <f>SUM(M75:M106)</f>
        <v>0</v>
      </c>
      <c r="N74" s="229"/>
      <c r="O74" s="229">
        <f>SUM(O75:O106)</f>
        <v>0</v>
      </c>
      <c r="P74" s="229"/>
      <c r="Q74" s="229">
        <f>SUM(Q75:Q106)</f>
        <v>0</v>
      </c>
      <c r="R74" s="229"/>
      <c r="S74" s="229"/>
      <c r="T74" s="229"/>
      <c r="U74" s="229"/>
      <c r="V74" s="229">
        <f>SUM(V75:V106)</f>
        <v>0</v>
      </c>
      <c r="W74" s="229"/>
      <c r="AG74" t="s">
        <v>128</v>
      </c>
    </row>
    <row r="75" spans="1:60" ht="22.5" outlineLevel="1" x14ac:dyDescent="0.2">
      <c r="A75" s="236">
        <v>38</v>
      </c>
      <c r="B75" s="237" t="s">
        <v>236</v>
      </c>
      <c r="C75" s="251" t="s">
        <v>237</v>
      </c>
      <c r="D75" s="238" t="s">
        <v>238</v>
      </c>
      <c r="E75" s="239">
        <v>39.5</v>
      </c>
      <c r="F75" s="240"/>
      <c r="G75" s="241">
        <f>ROUND(E75*F75,2)</f>
        <v>0</v>
      </c>
      <c r="H75" s="226"/>
      <c r="I75" s="225">
        <f>ROUND(E75*H75,2)</f>
        <v>0</v>
      </c>
      <c r="J75" s="226"/>
      <c r="K75" s="225">
        <f>ROUND(E75*J75,2)</f>
        <v>0</v>
      </c>
      <c r="L75" s="225">
        <v>15</v>
      </c>
      <c r="M75" s="225">
        <f>G75*(1+L75/100)</f>
        <v>0</v>
      </c>
      <c r="N75" s="225">
        <v>0</v>
      </c>
      <c r="O75" s="225">
        <f>ROUND(E75*N75,2)</f>
        <v>0</v>
      </c>
      <c r="P75" s="225">
        <v>0</v>
      </c>
      <c r="Q75" s="225">
        <f>ROUND(E75*P75,2)</f>
        <v>0</v>
      </c>
      <c r="R75" s="225"/>
      <c r="S75" s="225" t="s">
        <v>132</v>
      </c>
      <c r="T75" s="225" t="s">
        <v>133</v>
      </c>
      <c r="U75" s="225">
        <v>0</v>
      </c>
      <c r="V75" s="225">
        <f>ROUND(E75*U75,2)</f>
        <v>0</v>
      </c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134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23"/>
      <c r="B76" s="224"/>
      <c r="C76" s="252" t="s">
        <v>239</v>
      </c>
      <c r="D76" s="227"/>
      <c r="E76" s="228">
        <v>2.5</v>
      </c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160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23"/>
      <c r="B77" s="224"/>
      <c r="C77" s="252" t="s">
        <v>240</v>
      </c>
      <c r="D77" s="227"/>
      <c r="E77" s="228">
        <v>37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160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36">
        <v>39</v>
      </c>
      <c r="B78" s="237" t="s">
        <v>241</v>
      </c>
      <c r="C78" s="251" t="s">
        <v>242</v>
      </c>
      <c r="D78" s="238" t="s">
        <v>175</v>
      </c>
      <c r="E78" s="239">
        <v>3.0228000000000002</v>
      </c>
      <c r="F78" s="240"/>
      <c r="G78" s="241">
        <f>ROUND(E78*F78,2)</f>
        <v>0</v>
      </c>
      <c r="H78" s="226"/>
      <c r="I78" s="225">
        <f>ROUND(E78*H78,2)</f>
        <v>0</v>
      </c>
      <c r="J78" s="226"/>
      <c r="K78" s="225">
        <f>ROUND(E78*J78,2)</f>
        <v>0</v>
      </c>
      <c r="L78" s="225">
        <v>15</v>
      </c>
      <c r="M78" s="225">
        <f>G78*(1+L78/100)</f>
        <v>0</v>
      </c>
      <c r="N78" s="225">
        <v>0</v>
      </c>
      <c r="O78" s="225">
        <f>ROUND(E78*N78,2)</f>
        <v>0</v>
      </c>
      <c r="P78" s="225">
        <v>0</v>
      </c>
      <c r="Q78" s="225">
        <f>ROUND(E78*P78,2)</f>
        <v>0</v>
      </c>
      <c r="R78" s="225"/>
      <c r="S78" s="225" t="s">
        <v>132</v>
      </c>
      <c r="T78" s="225" t="s">
        <v>133</v>
      </c>
      <c r="U78" s="225">
        <v>0</v>
      </c>
      <c r="V78" s="225">
        <f>ROUND(E78*U78,2)</f>
        <v>0</v>
      </c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134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23"/>
      <c r="B79" s="224"/>
      <c r="C79" s="252" t="s">
        <v>243</v>
      </c>
      <c r="D79" s="227"/>
      <c r="E79" s="228">
        <v>1.1100000000000001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160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23"/>
      <c r="B80" s="224"/>
      <c r="C80" s="252" t="s">
        <v>244</v>
      </c>
      <c r="D80" s="227"/>
      <c r="E80" s="228">
        <v>0.91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160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23"/>
      <c r="B81" s="224"/>
      <c r="C81" s="252" t="s">
        <v>245</v>
      </c>
      <c r="D81" s="227"/>
      <c r="E81" s="228">
        <v>1</v>
      </c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160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36">
        <v>40</v>
      </c>
      <c r="B82" s="237" t="s">
        <v>246</v>
      </c>
      <c r="C82" s="251" t="s">
        <v>247</v>
      </c>
      <c r="D82" s="238" t="s">
        <v>175</v>
      </c>
      <c r="E82" s="239">
        <v>28.424900000000001</v>
      </c>
      <c r="F82" s="240"/>
      <c r="G82" s="241">
        <f>ROUND(E82*F82,2)</f>
        <v>0</v>
      </c>
      <c r="H82" s="226"/>
      <c r="I82" s="225">
        <f>ROUND(E82*H82,2)</f>
        <v>0</v>
      </c>
      <c r="J82" s="226"/>
      <c r="K82" s="225">
        <f>ROUND(E82*J82,2)</f>
        <v>0</v>
      </c>
      <c r="L82" s="225">
        <v>15</v>
      </c>
      <c r="M82" s="225">
        <f>G82*(1+L82/100)</f>
        <v>0</v>
      </c>
      <c r="N82" s="225">
        <v>0</v>
      </c>
      <c r="O82" s="225">
        <f>ROUND(E82*N82,2)</f>
        <v>0</v>
      </c>
      <c r="P82" s="225">
        <v>0</v>
      </c>
      <c r="Q82" s="225">
        <f>ROUND(E82*P82,2)</f>
        <v>0</v>
      </c>
      <c r="R82" s="225"/>
      <c r="S82" s="225" t="s">
        <v>132</v>
      </c>
      <c r="T82" s="225" t="s">
        <v>133</v>
      </c>
      <c r="U82" s="225">
        <v>0</v>
      </c>
      <c r="V82" s="225">
        <f>ROUND(E82*U82,2)</f>
        <v>0</v>
      </c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134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23"/>
      <c r="B83" s="224"/>
      <c r="C83" s="252" t="s">
        <v>248</v>
      </c>
      <c r="D83" s="227"/>
      <c r="E83" s="228">
        <v>5.0599999999999996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160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23"/>
      <c r="B84" s="224"/>
      <c r="C84" s="252" t="s">
        <v>249</v>
      </c>
      <c r="D84" s="227"/>
      <c r="E84" s="228">
        <v>15.19</v>
      </c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160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23"/>
      <c r="B85" s="224"/>
      <c r="C85" s="252" t="s">
        <v>250</v>
      </c>
      <c r="D85" s="227"/>
      <c r="E85" s="228">
        <v>4.45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160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23"/>
      <c r="B86" s="224"/>
      <c r="C86" s="252" t="s">
        <v>251</v>
      </c>
      <c r="D86" s="227"/>
      <c r="E86" s="228">
        <v>3.72</v>
      </c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160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36">
        <v>41</v>
      </c>
      <c r="B87" s="237" t="s">
        <v>252</v>
      </c>
      <c r="C87" s="251" t="s">
        <v>253</v>
      </c>
      <c r="D87" s="238" t="s">
        <v>175</v>
      </c>
      <c r="E87" s="239">
        <v>19.05</v>
      </c>
      <c r="F87" s="240"/>
      <c r="G87" s="241">
        <f>ROUND(E87*F87,2)</f>
        <v>0</v>
      </c>
      <c r="H87" s="226"/>
      <c r="I87" s="225">
        <f>ROUND(E87*H87,2)</f>
        <v>0</v>
      </c>
      <c r="J87" s="226"/>
      <c r="K87" s="225">
        <f>ROUND(E87*J87,2)</f>
        <v>0</v>
      </c>
      <c r="L87" s="225">
        <v>15</v>
      </c>
      <c r="M87" s="225">
        <f>G87*(1+L87/100)</f>
        <v>0</v>
      </c>
      <c r="N87" s="225">
        <v>0</v>
      </c>
      <c r="O87" s="225">
        <f>ROUND(E87*N87,2)</f>
        <v>0</v>
      </c>
      <c r="P87" s="225">
        <v>0</v>
      </c>
      <c r="Q87" s="225">
        <f>ROUND(E87*P87,2)</f>
        <v>0</v>
      </c>
      <c r="R87" s="225"/>
      <c r="S87" s="225" t="s">
        <v>132</v>
      </c>
      <c r="T87" s="225" t="s">
        <v>133</v>
      </c>
      <c r="U87" s="225">
        <v>0</v>
      </c>
      <c r="V87" s="225">
        <f>ROUND(E87*U87,2)</f>
        <v>0</v>
      </c>
      <c r="W87" s="22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134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23"/>
      <c r="B88" s="224"/>
      <c r="C88" s="252" t="s">
        <v>254</v>
      </c>
      <c r="D88" s="227"/>
      <c r="E88" s="228">
        <v>7.2</v>
      </c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160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23"/>
      <c r="B89" s="224"/>
      <c r="C89" s="252" t="s">
        <v>255</v>
      </c>
      <c r="D89" s="227"/>
      <c r="E89" s="228">
        <v>0.75</v>
      </c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160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23"/>
      <c r="B90" s="224"/>
      <c r="C90" s="252" t="s">
        <v>256</v>
      </c>
      <c r="D90" s="227"/>
      <c r="E90" s="228">
        <v>11.1</v>
      </c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160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ht="22.5" outlineLevel="1" x14ac:dyDescent="0.2">
      <c r="A91" s="236">
        <v>42</v>
      </c>
      <c r="B91" s="237" t="s">
        <v>257</v>
      </c>
      <c r="C91" s="251" t="s">
        <v>258</v>
      </c>
      <c r="D91" s="238" t="s">
        <v>175</v>
      </c>
      <c r="E91" s="239">
        <v>7.2</v>
      </c>
      <c r="F91" s="240"/>
      <c r="G91" s="241">
        <f>ROUND(E91*F91,2)</f>
        <v>0</v>
      </c>
      <c r="H91" s="226"/>
      <c r="I91" s="225">
        <f>ROUND(E91*H91,2)</f>
        <v>0</v>
      </c>
      <c r="J91" s="226"/>
      <c r="K91" s="225">
        <f>ROUND(E91*J91,2)</f>
        <v>0</v>
      </c>
      <c r="L91" s="225">
        <v>15</v>
      </c>
      <c r="M91" s="225">
        <f>G91*(1+L91/100)</f>
        <v>0</v>
      </c>
      <c r="N91" s="225">
        <v>0</v>
      </c>
      <c r="O91" s="225">
        <f>ROUND(E91*N91,2)</f>
        <v>0</v>
      </c>
      <c r="P91" s="225">
        <v>0</v>
      </c>
      <c r="Q91" s="225">
        <f>ROUND(E91*P91,2)</f>
        <v>0</v>
      </c>
      <c r="R91" s="225"/>
      <c r="S91" s="225" t="s">
        <v>132</v>
      </c>
      <c r="T91" s="225" t="s">
        <v>133</v>
      </c>
      <c r="U91" s="225">
        <v>0</v>
      </c>
      <c r="V91" s="225">
        <f>ROUND(E91*U91,2)</f>
        <v>0</v>
      </c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134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23"/>
      <c r="B92" s="224"/>
      <c r="C92" s="252" t="s">
        <v>259</v>
      </c>
      <c r="D92" s="227"/>
      <c r="E92" s="228">
        <v>7.2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160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36">
        <v>43</v>
      </c>
      <c r="B93" s="237" t="s">
        <v>260</v>
      </c>
      <c r="C93" s="251" t="s">
        <v>261</v>
      </c>
      <c r="D93" s="238" t="s">
        <v>175</v>
      </c>
      <c r="E93" s="239">
        <v>11.6685</v>
      </c>
      <c r="F93" s="240"/>
      <c r="G93" s="241">
        <f>ROUND(E93*F93,2)</f>
        <v>0</v>
      </c>
      <c r="H93" s="226"/>
      <c r="I93" s="225">
        <f>ROUND(E93*H93,2)</f>
        <v>0</v>
      </c>
      <c r="J93" s="226"/>
      <c r="K93" s="225">
        <f>ROUND(E93*J93,2)</f>
        <v>0</v>
      </c>
      <c r="L93" s="225">
        <v>15</v>
      </c>
      <c r="M93" s="225">
        <f>G93*(1+L93/100)</f>
        <v>0</v>
      </c>
      <c r="N93" s="225">
        <v>0</v>
      </c>
      <c r="O93" s="225">
        <f>ROUND(E93*N93,2)</f>
        <v>0</v>
      </c>
      <c r="P93" s="225">
        <v>0</v>
      </c>
      <c r="Q93" s="225">
        <f>ROUND(E93*P93,2)</f>
        <v>0</v>
      </c>
      <c r="R93" s="225"/>
      <c r="S93" s="225" t="s">
        <v>132</v>
      </c>
      <c r="T93" s="225" t="s">
        <v>133</v>
      </c>
      <c r="U93" s="225">
        <v>0</v>
      </c>
      <c r="V93" s="225">
        <f>ROUND(E93*U93,2)</f>
        <v>0</v>
      </c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134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23"/>
      <c r="B94" s="224"/>
      <c r="C94" s="252" t="s">
        <v>262</v>
      </c>
      <c r="D94" s="227"/>
      <c r="E94" s="228">
        <v>11.67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160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36">
        <v>44</v>
      </c>
      <c r="B95" s="237" t="s">
        <v>263</v>
      </c>
      <c r="C95" s="251" t="s">
        <v>264</v>
      </c>
      <c r="D95" s="238" t="s">
        <v>175</v>
      </c>
      <c r="E95" s="239">
        <v>0.91200000000000003</v>
      </c>
      <c r="F95" s="240"/>
      <c r="G95" s="241">
        <f>ROUND(E95*F95,2)</f>
        <v>0</v>
      </c>
      <c r="H95" s="226"/>
      <c r="I95" s="225">
        <f>ROUND(E95*H95,2)</f>
        <v>0</v>
      </c>
      <c r="J95" s="226"/>
      <c r="K95" s="225">
        <f>ROUND(E95*J95,2)</f>
        <v>0</v>
      </c>
      <c r="L95" s="225">
        <v>15</v>
      </c>
      <c r="M95" s="225">
        <f>G95*(1+L95/100)</f>
        <v>0</v>
      </c>
      <c r="N95" s="225">
        <v>0</v>
      </c>
      <c r="O95" s="225">
        <f>ROUND(E95*N95,2)</f>
        <v>0</v>
      </c>
      <c r="P95" s="225">
        <v>0</v>
      </c>
      <c r="Q95" s="225">
        <f>ROUND(E95*P95,2)</f>
        <v>0</v>
      </c>
      <c r="R95" s="225"/>
      <c r="S95" s="225" t="s">
        <v>132</v>
      </c>
      <c r="T95" s="225" t="s">
        <v>133</v>
      </c>
      <c r="U95" s="225">
        <v>0</v>
      </c>
      <c r="V95" s="225">
        <f>ROUND(E95*U95,2)</f>
        <v>0</v>
      </c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134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23"/>
      <c r="B96" s="224"/>
      <c r="C96" s="252" t="s">
        <v>244</v>
      </c>
      <c r="D96" s="227"/>
      <c r="E96" s="228">
        <v>0.91</v>
      </c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160</v>
      </c>
      <c r="AH96" s="206">
        <v>0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36">
        <v>45</v>
      </c>
      <c r="B97" s="237" t="s">
        <v>265</v>
      </c>
      <c r="C97" s="251" t="s">
        <v>266</v>
      </c>
      <c r="D97" s="238" t="s">
        <v>158</v>
      </c>
      <c r="E97" s="239">
        <v>0.21290000000000001</v>
      </c>
      <c r="F97" s="240"/>
      <c r="G97" s="241">
        <f>ROUND(E97*F97,2)</f>
        <v>0</v>
      </c>
      <c r="H97" s="226"/>
      <c r="I97" s="225">
        <f>ROUND(E97*H97,2)</f>
        <v>0</v>
      </c>
      <c r="J97" s="226"/>
      <c r="K97" s="225">
        <f>ROUND(E97*J97,2)</f>
        <v>0</v>
      </c>
      <c r="L97" s="225">
        <v>15</v>
      </c>
      <c r="M97" s="225">
        <f>G97*(1+L97/100)</f>
        <v>0</v>
      </c>
      <c r="N97" s="225">
        <v>0</v>
      </c>
      <c r="O97" s="225">
        <f>ROUND(E97*N97,2)</f>
        <v>0</v>
      </c>
      <c r="P97" s="225">
        <v>0</v>
      </c>
      <c r="Q97" s="225">
        <f>ROUND(E97*P97,2)</f>
        <v>0</v>
      </c>
      <c r="R97" s="225"/>
      <c r="S97" s="225" t="s">
        <v>132</v>
      </c>
      <c r="T97" s="225" t="s">
        <v>133</v>
      </c>
      <c r="U97" s="225">
        <v>0</v>
      </c>
      <c r="V97" s="225">
        <f>ROUND(E97*U97,2)</f>
        <v>0</v>
      </c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134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23"/>
      <c r="B98" s="224"/>
      <c r="C98" s="252" t="s">
        <v>267</v>
      </c>
      <c r="D98" s="227"/>
      <c r="E98" s="228">
        <v>0.21</v>
      </c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160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36">
        <v>46</v>
      </c>
      <c r="B99" s="237" t="s">
        <v>268</v>
      </c>
      <c r="C99" s="251" t="s">
        <v>269</v>
      </c>
      <c r="D99" s="238" t="s">
        <v>158</v>
      </c>
      <c r="E99" s="239">
        <v>0.79500000000000004</v>
      </c>
      <c r="F99" s="240"/>
      <c r="G99" s="241">
        <f>ROUND(E99*F99,2)</f>
        <v>0</v>
      </c>
      <c r="H99" s="226"/>
      <c r="I99" s="225">
        <f>ROUND(E99*H99,2)</f>
        <v>0</v>
      </c>
      <c r="J99" s="226"/>
      <c r="K99" s="225">
        <f>ROUND(E99*J99,2)</f>
        <v>0</v>
      </c>
      <c r="L99" s="225">
        <v>15</v>
      </c>
      <c r="M99" s="225">
        <f>G99*(1+L99/100)</f>
        <v>0</v>
      </c>
      <c r="N99" s="225">
        <v>0</v>
      </c>
      <c r="O99" s="225">
        <f>ROUND(E99*N99,2)</f>
        <v>0</v>
      </c>
      <c r="P99" s="225">
        <v>0</v>
      </c>
      <c r="Q99" s="225">
        <f>ROUND(E99*P99,2)</f>
        <v>0</v>
      </c>
      <c r="R99" s="225"/>
      <c r="S99" s="225" t="s">
        <v>132</v>
      </c>
      <c r="T99" s="225" t="s">
        <v>133</v>
      </c>
      <c r="U99" s="225">
        <v>0</v>
      </c>
      <c r="V99" s="225">
        <f>ROUND(E99*U99,2)</f>
        <v>0</v>
      </c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134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23"/>
      <c r="B100" s="224"/>
      <c r="C100" s="252" t="s">
        <v>270</v>
      </c>
      <c r="D100" s="227"/>
      <c r="E100" s="228">
        <v>0.8</v>
      </c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160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36">
        <v>47</v>
      </c>
      <c r="B101" s="237" t="s">
        <v>271</v>
      </c>
      <c r="C101" s="251" t="s">
        <v>272</v>
      </c>
      <c r="D101" s="238" t="s">
        <v>158</v>
      </c>
      <c r="E101" s="239">
        <v>0.79500000000000004</v>
      </c>
      <c r="F101" s="240"/>
      <c r="G101" s="241">
        <f>ROUND(E101*F101,2)</f>
        <v>0</v>
      </c>
      <c r="H101" s="226"/>
      <c r="I101" s="225">
        <f>ROUND(E101*H101,2)</f>
        <v>0</v>
      </c>
      <c r="J101" s="226"/>
      <c r="K101" s="225">
        <f>ROUND(E101*J101,2)</f>
        <v>0</v>
      </c>
      <c r="L101" s="225">
        <v>15</v>
      </c>
      <c r="M101" s="225">
        <f>G101*(1+L101/100)</f>
        <v>0</v>
      </c>
      <c r="N101" s="225">
        <v>0</v>
      </c>
      <c r="O101" s="225">
        <f>ROUND(E101*N101,2)</f>
        <v>0</v>
      </c>
      <c r="P101" s="225">
        <v>0</v>
      </c>
      <c r="Q101" s="225">
        <f>ROUND(E101*P101,2)</f>
        <v>0</v>
      </c>
      <c r="R101" s="225"/>
      <c r="S101" s="225" t="s">
        <v>132</v>
      </c>
      <c r="T101" s="225" t="s">
        <v>133</v>
      </c>
      <c r="U101" s="225">
        <v>0</v>
      </c>
      <c r="V101" s="225">
        <f>ROUND(E101*U101,2)</f>
        <v>0</v>
      </c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134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23"/>
      <c r="B102" s="224"/>
      <c r="C102" s="252" t="s">
        <v>270</v>
      </c>
      <c r="D102" s="227"/>
      <c r="E102" s="228">
        <v>0.8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160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36">
        <v>48</v>
      </c>
      <c r="B103" s="237" t="s">
        <v>273</v>
      </c>
      <c r="C103" s="251" t="s">
        <v>274</v>
      </c>
      <c r="D103" s="238" t="s">
        <v>188</v>
      </c>
      <c r="E103" s="239">
        <v>2.35E-2</v>
      </c>
      <c r="F103" s="240"/>
      <c r="G103" s="241">
        <f>ROUND(E103*F103,2)</f>
        <v>0</v>
      </c>
      <c r="H103" s="226"/>
      <c r="I103" s="225">
        <f>ROUND(E103*H103,2)</f>
        <v>0</v>
      </c>
      <c r="J103" s="226"/>
      <c r="K103" s="225">
        <f>ROUND(E103*J103,2)</f>
        <v>0</v>
      </c>
      <c r="L103" s="225">
        <v>15</v>
      </c>
      <c r="M103" s="225">
        <f>G103*(1+L103/100)</f>
        <v>0</v>
      </c>
      <c r="N103" s="225">
        <v>0</v>
      </c>
      <c r="O103" s="225">
        <f>ROUND(E103*N103,2)</f>
        <v>0</v>
      </c>
      <c r="P103" s="225">
        <v>0</v>
      </c>
      <c r="Q103" s="225">
        <f>ROUND(E103*P103,2)</f>
        <v>0</v>
      </c>
      <c r="R103" s="225"/>
      <c r="S103" s="225" t="s">
        <v>132</v>
      </c>
      <c r="T103" s="225" t="s">
        <v>133</v>
      </c>
      <c r="U103" s="225">
        <v>0</v>
      </c>
      <c r="V103" s="225">
        <f>ROUND(E103*U103,2)</f>
        <v>0</v>
      </c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134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23"/>
      <c r="B104" s="224"/>
      <c r="C104" s="252" t="s">
        <v>275</v>
      </c>
      <c r="D104" s="227"/>
      <c r="E104" s="228">
        <v>0.02</v>
      </c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160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36">
        <v>49</v>
      </c>
      <c r="B105" s="237" t="s">
        <v>276</v>
      </c>
      <c r="C105" s="251" t="s">
        <v>277</v>
      </c>
      <c r="D105" s="238" t="s">
        <v>158</v>
      </c>
      <c r="E105" s="239">
        <v>0.14699999999999999</v>
      </c>
      <c r="F105" s="240"/>
      <c r="G105" s="241">
        <f>ROUND(E105*F105,2)</f>
        <v>0</v>
      </c>
      <c r="H105" s="226"/>
      <c r="I105" s="225">
        <f>ROUND(E105*H105,2)</f>
        <v>0</v>
      </c>
      <c r="J105" s="226"/>
      <c r="K105" s="225">
        <f>ROUND(E105*J105,2)</f>
        <v>0</v>
      </c>
      <c r="L105" s="225">
        <v>15</v>
      </c>
      <c r="M105" s="225">
        <f>G105*(1+L105/100)</f>
        <v>0</v>
      </c>
      <c r="N105" s="225">
        <v>0</v>
      </c>
      <c r="O105" s="225">
        <f>ROUND(E105*N105,2)</f>
        <v>0</v>
      </c>
      <c r="P105" s="225">
        <v>0</v>
      </c>
      <c r="Q105" s="225">
        <f>ROUND(E105*P105,2)</f>
        <v>0</v>
      </c>
      <c r="R105" s="225"/>
      <c r="S105" s="225" t="s">
        <v>132</v>
      </c>
      <c r="T105" s="225" t="s">
        <v>133</v>
      </c>
      <c r="U105" s="225">
        <v>0</v>
      </c>
      <c r="V105" s="225">
        <f>ROUND(E105*U105,2)</f>
        <v>0</v>
      </c>
      <c r="W105" s="22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134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23"/>
      <c r="B106" s="224"/>
      <c r="C106" s="252" t="s">
        <v>278</v>
      </c>
      <c r="D106" s="227"/>
      <c r="E106" s="228">
        <v>0.15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160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x14ac:dyDescent="0.2">
      <c r="A107" s="230" t="s">
        <v>127</v>
      </c>
      <c r="B107" s="231" t="s">
        <v>68</v>
      </c>
      <c r="C107" s="249" t="s">
        <v>69</v>
      </c>
      <c r="D107" s="232"/>
      <c r="E107" s="233"/>
      <c r="F107" s="234"/>
      <c r="G107" s="235">
        <f>SUMIF(AG108:AG115,"&lt;&gt;NOR",G108:G115)</f>
        <v>0</v>
      </c>
      <c r="H107" s="229"/>
      <c r="I107" s="229">
        <f>SUM(I108:I115)</f>
        <v>0</v>
      </c>
      <c r="J107" s="229"/>
      <c r="K107" s="229">
        <f>SUM(K108:K115)</f>
        <v>0</v>
      </c>
      <c r="L107" s="229"/>
      <c r="M107" s="229">
        <f>SUM(M108:M115)</f>
        <v>0</v>
      </c>
      <c r="N107" s="229"/>
      <c r="O107" s="229">
        <f>SUM(O108:O115)</f>
        <v>0</v>
      </c>
      <c r="P107" s="229"/>
      <c r="Q107" s="229">
        <f>SUM(Q108:Q115)</f>
        <v>0</v>
      </c>
      <c r="R107" s="229"/>
      <c r="S107" s="229"/>
      <c r="T107" s="229"/>
      <c r="U107" s="229"/>
      <c r="V107" s="229">
        <f>SUM(V108:V115)</f>
        <v>0</v>
      </c>
      <c r="W107" s="229"/>
      <c r="AG107" t="s">
        <v>128</v>
      </c>
    </row>
    <row r="108" spans="1:60" outlineLevel="1" x14ac:dyDescent="0.2">
      <c r="A108" s="242">
        <v>50</v>
      </c>
      <c r="B108" s="243" t="s">
        <v>279</v>
      </c>
      <c r="C108" s="250" t="s">
        <v>280</v>
      </c>
      <c r="D108" s="244" t="s">
        <v>238</v>
      </c>
      <c r="E108" s="245">
        <v>28</v>
      </c>
      <c r="F108" s="246"/>
      <c r="G108" s="247">
        <f>ROUND(E108*F108,2)</f>
        <v>0</v>
      </c>
      <c r="H108" s="226"/>
      <c r="I108" s="225">
        <f>ROUND(E108*H108,2)</f>
        <v>0</v>
      </c>
      <c r="J108" s="226"/>
      <c r="K108" s="225">
        <f>ROUND(E108*J108,2)</f>
        <v>0</v>
      </c>
      <c r="L108" s="225">
        <v>15</v>
      </c>
      <c r="M108" s="225">
        <f>G108*(1+L108/100)</f>
        <v>0</v>
      </c>
      <c r="N108" s="225">
        <v>0</v>
      </c>
      <c r="O108" s="225">
        <f>ROUND(E108*N108,2)</f>
        <v>0</v>
      </c>
      <c r="P108" s="225">
        <v>0</v>
      </c>
      <c r="Q108" s="225">
        <f>ROUND(E108*P108,2)</f>
        <v>0</v>
      </c>
      <c r="R108" s="225"/>
      <c r="S108" s="225" t="s">
        <v>132</v>
      </c>
      <c r="T108" s="225" t="s">
        <v>133</v>
      </c>
      <c r="U108" s="225">
        <v>0</v>
      </c>
      <c r="V108" s="225">
        <f>ROUND(E108*U108,2)</f>
        <v>0</v>
      </c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134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2.5" outlineLevel="1" x14ac:dyDescent="0.2">
      <c r="A109" s="236">
        <v>51</v>
      </c>
      <c r="B109" s="237" t="s">
        <v>281</v>
      </c>
      <c r="C109" s="251" t="s">
        <v>282</v>
      </c>
      <c r="D109" s="238" t="s">
        <v>158</v>
      </c>
      <c r="E109" s="239">
        <v>8.9600000000000009</v>
      </c>
      <c r="F109" s="240"/>
      <c r="G109" s="241">
        <f>ROUND(E109*F109,2)</f>
        <v>0</v>
      </c>
      <c r="H109" s="226"/>
      <c r="I109" s="225">
        <f>ROUND(E109*H109,2)</f>
        <v>0</v>
      </c>
      <c r="J109" s="226"/>
      <c r="K109" s="225">
        <f>ROUND(E109*J109,2)</f>
        <v>0</v>
      </c>
      <c r="L109" s="225">
        <v>15</v>
      </c>
      <c r="M109" s="225">
        <f>G109*(1+L109/100)</f>
        <v>0</v>
      </c>
      <c r="N109" s="225">
        <v>0</v>
      </c>
      <c r="O109" s="225">
        <f>ROUND(E109*N109,2)</f>
        <v>0</v>
      </c>
      <c r="P109" s="225">
        <v>0</v>
      </c>
      <c r="Q109" s="225">
        <f>ROUND(E109*P109,2)</f>
        <v>0</v>
      </c>
      <c r="R109" s="225"/>
      <c r="S109" s="225" t="s">
        <v>132</v>
      </c>
      <c r="T109" s="225" t="s">
        <v>133</v>
      </c>
      <c r="U109" s="225">
        <v>0</v>
      </c>
      <c r="V109" s="225">
        <f>ROUND(E109*U109,2)</f>
        <v>0</v>
      </c>
      <c r="W109" s="22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134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23"/>
      <c r="B110" s="224"/>
      <c r="C110" s="252" t="s">
        <v>283</v>
      </c>
      <c r="D110" s="227"/>
      <c r="E110" s="228">
        <v>8.9600000000000009</v>
      </c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160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36">
        <v>52</v>
      </c>
      <c r="B111" s="237" t="s">
        <v>284</v>
      </c>
      <c r="C111" s="251" t="s">
        <v>285</v>
      </c>
      <c r="D111" s="238" t="s">
        <v>158</v>
      </c>
      <c r="E111" s="239">
        <v>2.2400000000000002</v>
      </c>
      <c r="F111" s="240"/>
      <c r="G111" s="241">
        <f>ROUND(E111*F111,2)</f>
        <v>0</v>
      </c>
      <c r="H111" s="226"/>
      <c r="I111" s="225">
        <f>ROUND(E111*H111,2)</f>
        <v>0</v>
      </c>
      <c r="J111" s="226"/>
      <c r="K111" s="225">
        <f>ROUND(E111*J111,2)</f>
        <v>0</v>
      </c>
      <c r="L111" s="225">
        <v>15</v>
      </c>
      <c r="M111" s="225">
        <f>G111*(1+L111/100)</f>
        <v>0</v>
      </c>
      <c r="N111" s="225">
        <v>0</v>
      </c>
      <c r="O111" s="225">
        <f>ROUND(E111*N111,2)</f>
        <v>0</v>
      </c>
      <c r="P111" s="225">
        <v>0</v>
      </c>
      <c r="Q111" s="225">
        <f>ROUND(E111*P111,2)</f>
        <v>0</v>
      </c>
      <c r="R111" s="225"/>
      <c r="S111" s="225" t="s">
        <v>132</v>
      </c>
      <c r="T111" s="225" t="s">
        <v>133</v>
      </c>
      <c r="U111" s="225">
        <v>0</v>
      </c>
      <c r="V111" s="225">
        <f>ROUND(E111*U111,2)</f>
        <v>0</v>
      </c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134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23"/>
      <c r="B112" s="224"/>
      <c r="C112" s="252" t="s">
        <v>286</v>
      </c>
      <c r="D112" s="227"/>
      <c r="E112" s="228">
        <v>2.2400000000000002</v>
      </c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160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42">
        <v>53</v>
      </c>
      <c r="B113" s="243" t="s">
        <v>287</v>
      </c>
      <c r="C113" s="250" t="s">
        <v>288</v>
      </c>
      <c r="D113" s="244" t="s">
        <v>289</v>
      </c>
      <c r="E113" s="245">
        <v>2</v>
      </c>
      <c r="F113" s="246"/>
      <c r="G113" s="247">
        <f>ROUND(E113*F113,2)</f>
        <v>0</v>
      </c>
      <c r="H113" s="226"/>
      <c r="I113" s="225">
        <f>ROUND(E113*H113,2)</f>
        <v>0</v>
      </c>
      <c r="J113" s="226"/>
      <c r="K113" s="225">
        <f>ROUND(E113*J113,2)</f>
        <v>0</v>
      </c>
      <c r="L113" s="225">
        <v>15</v>
      </c>
      <c r="M113" s="225">
        <f>G113*(1+L113/100)</f>
        <v>0</v>
      </c>
      <c r="N113" s="225">
        <v>0</v>
      </c>
      <c r="O113" s="225">
        <f>ROUND(E113*N113,2)</f>
        <v>0</v>
      </c>
      <c r="P113" s="225">
        <v>0</v>
      </c>
      <c r="Q113" s="225">
        <f>ROUND(E113*P113,2)</f>
        <v>0</v>
      </c>
      <c r="R113" s="225"/>
      <c r="S113" s="225" t="s">
        <v>132</v>
      </c>
      <c r="T113" s="225" t="s">
        <v>133</v>
      </c>
      <c r="U113" s="225">
        <v>0</v>
      </c>
      <c r="V113" s="225">
        <f>ROUND(E113*U113,2)</f>
        <v>0</v>
      </c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134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42">
        <v>54</v>
      </c>
      <c r="B114" s="243" t="s">
        <v>290</v>
      </c>
      <c r="C114" s="250" t="s">
        <v>291</v>
      </c>
      <c r="D114" s="244" t="s">
        <v>289</v>
      </c>
      <c r="E114" s="245">
        <v>3</v>
      </c>
      <c r="F114" s="246"/>
      <c r="G114" s="247">
        <f>ROUND(E114*F114,2)</f>
        <v>0</v>
      </c>
      <c r="H114" s="226"/>
      <c r="I114" s="225">
        <f>ROUND(E114*H114,2)</f>
        <v>0</v>
      </c>
      <c r="J114" s="226"/>
      <c r="K114" s="225">
        <f>ROUND(E114*J114,2)</f>
        <v>0</v>
      </c>
      <c r="L114" s="225">
        <v>15</v>
      </c>
      <c r="M114" s="225">
        <f>G114*(1+L114/100)</f>
        <v>0</v>
      </c>
      <c r="N114" s="225">
        <v>0</v>
      </c>
      <c r="O114" s="225">
        <f>ROUND(E114*N114,2)</f>
        <v>0</v>
      </c>
      <c r="P114" s="225">
        <v>0</v>
      </c>
      <c r="Q114" s="225">
        <f>ROUND(E114*P114,2)</f>
        <v>0</v>
      </c>
      <c r="R114" s="225"/>
      <c r="S114" s="225" t="s">
        <v>132</v>
      </c>
      <c r="T114" s="225" t="s">
        <v>133</v>
      </c>
      <c r="U114" s="225">
        <v>0</v>
      </c>
      <c r="V114" s="225">
        <f>ROUND(E114*U114,2)</f>
        <v>0</v>
      </c>
      <c r="W114" s="22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134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42">
        <v>55</v>
      </c>
      <c r="B115" s="243" t="s">
        <v>292</v>
      </c>
      <c r="C115" s="250" t="s">
        <v>293</v>
      </c>
      <c r="D115" s="244" t="s">
        <v>238</v>
      </c>
      <c r="E115" s="245">
        <v>28</v>
      </c>
      <c r="F115" s="246"/>
      <c r="G115" s="247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15</v>
      </c>
      <c r="M115" s="225">
        <f>G115*(1+L115/100)</f>
        <v>0</v>
      </c>
      <c r="N115" s="225">
        <v>0</v>
      </c>
      <c r="O115" s="225">
        <f>ROUND(E115*N115,2)</f>
        <v>0</v>
      </c>
      <c r="P115" s="225">
        <v>0</v>
      </c>
      <c r="Q115" s="225">
        <f>ROUND(E115*P115,2)</f>
        <v>0</v>
      </c>
      <c r="R115" s="225"/>
      <c r="S115" s="225" t="s">
        <v>132</v>
      </c>
      <c r="T115" s="225" t="s">
        <v>133</v>
      </c>
      <c r="U115" s="225">
        <v>0</v>
      </c>
      <c r="V115" s="225">
        <f>ROUND(E115*U115,2)</f>
        <v>0</v>
      </c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134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x14ac:dyDescent="0.2">
      <c r="A116" s="230" t="s">
        <v>127</v>
      </c>
      <c r="B116" s="231" t="s">
        <v>70</v>
      </c>
      <c r="C116" s="249" t="s">
        <v>71</v>
      </c>
      <c r="D116" s="232"/>
      <c r="E116" s="233"/>
      <c r="F116" s="234"/>
      <c r="G116" s="235">
        <f>SUMIF(AG117:AG147,"&lt;&gt;NOR",G117:G147)</f>
        <v>0</v>
      </c>
      <c r="H116" s="229"/>
      <c r="I116" s="229">
        <f>SUM(I117:I147)</f>
        <v>0</v>
      </c>
      <c r="J116" s="229"/>
      <c r="K116" s="229">
        <f>SUM(K117:K147)</f>
        <v>0</v>
      </c>
      <c r="L116" s="229"/>
      <c r="M116" s="229">
        <f>SUM(M117:M147)</f>
        <v>0</v>
      </c>
      <c r="N116" s="229"/>
      <c r="O116" s="229">
        <f>SUM(O117:O147)</f>
        <v>0</v>
      </c>
      <c r="P116" s="229"/>
      <c r="Q116" s="229">
        <f>SUM(Q117:Q147)</f>
        <v>0</v>
      </c>
      <c r="R116" s="229"/>
      <c r="S116" s="229"/>
      <c r="T116" s="229"/>
      <c r="U116" s="229"/>
      <c r="V116" s="229">
        <f>SUM(V117:V147)</f>
        <v>0</v>
      </c>
      <c r="W116" s="229"/>
      <c r="AG116" t="s">
        <v>128</v>
      </c>
    </row>
    <row r="117" spans="1:60" outlineLevel="1" x14ac:dyDescent="0.2">
      <c r="A117" s="236">
        <v>56</v>
      </c>
      <c r="B117" s="237" t="s">
        <v>294</v>
      </c>
      <c r="C117" s="251" t="s">
        <v>295</v>
      </c>
      <c r="D117" s="238" t="s">
        <v>175</v>
      </c>
      <c r="E117" s="239">
        <v>39</v>
      </c>
      <c r="F117" s="240"/>
      <c r="G117" s="241">
        <f>ROUND(E117*F117,2)</f>
        <v>0</v>
      </c>
      <c r="H117" s="226"/>
      <c r="I117" s="225">
        <f>ROUND(E117*H117,2)</f>
        <v>0</v>
      </c>
      <c r="J117" s="226"/>
      <c r="K117" s="225">
        <f>ROUND(E117*J117,2)</f>
        <v>0</v>
      </c>
      <c r="L117" s="225">
        <v>15</v>
      </c>
      <c r="M117" s="225">
        <f>G117*(1+L117/100)</f>
        <v>0</v>
      </c>
      <c r="N117" s="225">
        <v>0</v>
      </c>
      <c r="O117" s="225">
        <f>ROUND(E117*N117,2)</f>
        <v>0</v>
      </c>
      <c r="P117" s="225">
        <v>0</v>
      </c>
      <c r="Q117" s="225">
        <f>ROUND(E117*P117,2)</f>
        <v>0</v>
      </c>
      <c r="R117" s="225"/>
      <c r="S117" s="225" t="s">
        <v>132</v>
      </c>
      <c r="T117" s="225" t="s">
        <v>133</v>
      </c>
      <c r="U117" s="225">
        <v>0</v>
      </c>
      <c r="V117" s="225">
        <f>ROUND(E117*U117,2)</f>
        <v>0</v>
      </c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134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23"/>
      <c r="B118" s="224"/>
      <c r="C118" s="252" t="s">
        <v>296</v>
      </c>
      <c r="D118" s="227"/>
      <c r="E118" s="228">
        <v>39</v>
      </c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160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36">
        <v>57</v>
      </c>
      <c r="B119" s="237" t="s">
        <v>297</v>
      </c>
      <c r="C119" s="251" t="s">
        <v>298</v>
      </c>
      <c r="D119" s="238" t="s">
        <v>238</v>
      </c>
      <c r="E119" s="239">
        <v>6</v>
      </c>
      <c r="F119" s="240"/>
      <c r="G119" s="241">
        <f>ROUND(E119*F119,2)</f>
        <v>0</v>
      </c>
      <c r="H119" s="226"/>
      <c r="I119" s="225">
        <f>ROUND(E119*H119,2)</f>
        <v>0</v>
      </c>
      <c r="J119" s="226"/>
      <c r="K119" s="225">
        <f>ROUND(E119*J119,2)</f>
        <v>0</v>
      </c>
      <c r="L119" s="225">
        <v>15</v>
      </c>
      <c r="M119" s="225">
        <f>G119*(1+L119/100)</f>
        <v>0</v>
      </c>
      <c r="N119" s="225">
        <v>0</v>
      </c>
      <c r="O119" s="225">
        <f>ROUND(E119*N119,2)</f>
        <v>0</v>
      </c>
      <c r="P119" s="225">
        <v>0</v>
      </c>
      <c r="Q119" s="225">
        <f>ROUND(E119*P119,2)</f>
        <v>0</v>
      </c>
      <c r="R119" s="225"/>
      <c r="S119" s="225" t="s">
        <v>132</v>
      </c>
      <c r="T119" s="225" t="s">
        <v>133</v>
      </c>
      <c r="U119" s="225">
        <v>0</v>
      </c>
      <c r="V119" s="225">
        <f>ROUND(E119*U119,2)</f>
        <v>0</v>
      </c>
      <c r="W119" s="22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134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23"/>
      <c r="B120" s="224"/>
      <c r="C120" s="252" t="s">
        <v>66</v>
      </c>
      <c r="D120" s="227"/>
      <c r="E120" s="228">
        <v>6</v>
      </c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160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36">
        <v>58</v>
      </c>
      <c r="B121" s="237" t="s">
        <v>299</v>
      </c>
      <c r="C121" s="251" t="s">
        <v>300</v>
      </c>
      <c r="D121" s="238" t="s">
        <v>175</v>
      </c>
      <c r="E121" s="239">
        <v>300</v>
      </c>
      <c r="F121" s="240"/>
      <c r="G121" s="241">
        <f>ROUND(E121*F121,2)</f>
        <v>0</v>
      </c>
      <c r="H121" s="226"/>
      <c r="I121" s="225">
        <f>ROUND(E121*H121,2)</f>
        <v>0</v>
      </c>
      <c r="J121" s="226"/>
      <c r="K121" s="225">
        <f>ROUND(E121*J121,2)</f>
        <v>0</v>
      </c>
      <c r="L121" s="225">
        <v>15</v>
      </c>
      <c r="M121" s="225">
        <f>G121*(1+L121/100)</f>
        <v>0</v>
      </c>
      <c r="N121" s="225">
        <v>0</v>
      </c>
      <c r="O121" s="225">
        <f>ROUND(E121*N121,2)</f>
        <v>0</v>
      </c>
      <c r="P121" s="225">
        <v>0</v>
      </c>
      <c r="Q121" s="225">
        <f>ROUND(E121*P121,2)</f>
        <v>0</v>
      </c>
      <c r="R121" s="225"/>
      <c r="S121" s="225" t="s">
        <v>132</v>
      </c>
      <c r="T121" s="225" t="s">
        <v>133</v>
      </c>
      <c r="U121" s="225">
        <v>0</v>
      </c>
      <c r="V121" s="225">
        <f>ROUND(E121*U121,2)</f>
        <v>0</v>
      </c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134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23"/>
      <c r="B122" s="224"/>
      <c r="C122" s="252" t="s">
        <v>301</v>
      </c>
      <c r="D122" s="227"/>
      <c r="E122" s="228">
        <v>300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160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36">
        <v>59</v>
      </c>
      <c r="B123" s="237" t="s">
        <v>302</v>
      </c>
      <c r="C123" s="251" t="s">
        <v>303</v>
      </c>
      <c r="D123" s="238" t="s">
        <v>175</v>
      </c>
      <c r="E123" s="239">
        <v>300</v>
      </c>
      <c r="F123" s="240"/>
      <c r="G123" s="241">
        <f>ROUND(E123*F123,2)</f>
        <v>0</v>
      </c>
      <c r="H123" s="226"/>
      <c r="I123" s="225">
        <f>ROUND(E123*H123,2)</f>
        <v>0</v>
      </c>
      <c r="J123" s="226"/>
      <c r="K123" s="225">
        <f>ROUND(E123*J123,2)</f>
        <v>0</v>
      </c>
      <c r="L123" s="225">
        <v>15</v>
      </c>
      <c r="M123" s="225">
        <f>G123*(1+L123/100)</f>
        <v>0</v>
      </c>
      <c r="N123" s="225">
        <v>0</v>
      </c>
      <c r="O123" s="225">
        <f>ROUND(E123*N123,2)</f>
        <v>0</v>
      </c>
      <c r="P123" s="225">
        <v>0</v>
      </c>
      <c r="Q123" s="225">
        <f>ROUND(E123*P123,2)</f>
        <v>0</v>
      </c>
      <c r="R123" s="225"/>
      <c r="S123" s="225" t="s">
        <v>132</v>
      </c>
      <c r="T123" s="225" t="s">
        <v>133</v>
      </c>
      <c r="U123" s="225">
        <v>0</v>
      </c>
      <c r="V123" s="225">
        <f>ROUND(E123*U123,2)</f>
        <v>0</v>
      </c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134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23"/>
      <c r="B124" s="224"/>
      <c r="C124" s="252" t="s">
        <v>301</v>
      </c>
      <c r="D124" s="227"/>
      <c r="E124" s="228">
        <v>300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160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36">
        <v>60</v>
      </c>
      <c r="B125" s="237" t="s">
        <v>304</v>
      </c>
      <c r="C125" s="251" t="s">
        <v>305</v>
      </c>
      <c r="D125" s="238" t="s">
        <v>158</v>
      </c>
      <c r="E125" s="239">
        <v>3.9239000000000002</v>
      </c>
      <c r="F125" s="240"/>
      <c r="G125" s="241">
        <f>ROUND(E125*F125,2)</f>
        <v>0</v>
      </c>
      <c r="H125" s="226"/>
      <c r="I125" s="225">
        <f>ROUND(E125*H125,2)</f>
        <v>0</v>
      </c>
      <c r="J125" s="226"/>
      <c r="K125" s="225">
        <f>ROUND(E125*J125,2)</f>
        <v>0</v>
      </c>
      <c r="L125" s="225">
        <v>15</v>
      </c>
      <c r="M125" s="225">
        <f>G125*(1+L125/100)</f>
        <v>0</v>
      </c>
      <c r="N125" s="225">
        <v>0</v>
      </c>
      <c r="O125" s="225">
        <f>ROUND(E125*N125,2)</f>
        <v>0</v>
      </c>
      <c r="P125" s="225">
        <v>0</v>
      </c>
      <c r="Q125" s="225">
        <f>ROUND(E125*P125,2)</f>
        <v>0</v>
      </c>
      <c r="R125" s="225"/>
      <c r="S125" s="225" t="s">
        <v>132</v>
      </c>
      <c r="T125" s="225" t="s">
        <v>133</v>
      </c>
      <c r="U125" s="225">
        <v>0</v>
      </c>
      <c r="V125" s="225">
        <f>ROUND(E125*U125,2)</f>
        <v>0</v>
      </c>
      <c r="W125" s="22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134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ht="22.5" outlineLevel="1" x14ac:dyDescent="0.2">
      <c r="A126" s="223"/>
      <c r="B126" s="224"/>
      <c r="C126" s="252" t="s">
        <v>306</v>
      </c>
      <c r="D126" s="227"/>
      <c r="E126" s="228">
        <v>2.81</v>
      </c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160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23"/>
      <c r="B127" s="224"/>
      <c r="C127" s="252" t="s">
        <v>307</v>
      </c>
      <c r="D127" s="227"/>
      <c r="E127" s="228">
        <v>1.1200000000000001</v>
      </c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160</v>
      </c>
      <c r="AH127" s="206">
        <v>0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ht="22.5" outlineLevel="1" x14ac:dyDescent="0.2">
      <c r="A128" s="236">
        <v>61</v>
      </c>
      <c r="B128" s="237" t="s">
        <v>308</v>
      </c>
      <c r="C128" s="251" t="s">
        <v>309</v>
      </c>
      <c r="D128" s="238" t="s">
        <v>158</v>
      </c>
      <c r="E128" s="239">
        <v>6.0699999999999997E-2</v>
      </c>
      <c r="F128" s="240"/>
      <c r="G128" s="241">
        <f>ROUND(E128*F128,2)</f>
        <v>0</v>
      </c>
      <c r="H128" s="226"/>
      <c r="I128" s="225">
        <f>ROUND(E128*H128,2)</f>
        <v>0</v>
      </c>
      <c r="J128" s="226"/>
      <c r="K128" s="225">
        <f>ROUND(E128*J128,2)</f>
        <v>0</v>
      </c>
      <c r="L128" s="225">
        <v>15</v>
      </c>
      <c r="M128" s="225">
        <f>G128*(1+L128/100)</f>
        <v>0</v>
      </c>
      <c r="N128" s="225">
        <v>0</v>
      </c>
      <c r="O128" s="225">
        <f>ROUND(E128*N128,2)</f>
        <v>0</v>
      </c>
      <c r="P128" s="225">
        <v>0</v>
      </c>
      <c r="Q128" s="225">
        <f>ROUND(E128*P128,2)</f>
        <v>0</v>
      </c>
      <c r="R128" s="225"/>
      <c r="S128" s="225" t="s">
        <v>132</v>
      </c>
      <c r="T128" s="225" t="s">
        <v>133</v>
      </c>
      <c r="U128" s="225">
        <v>0</v>
      </c>
      <c r="V128" s="225">
        <f>ROUND(E128*U128,2)</f>
        <v>0</v>
      </c>
      <c r="W128" s="22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134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23"/>
      <c r="B129" s="224"/>
      <c r="C129" s="252" t="s">
        <v>310</v>
      </c>
      <c r="D129" s="227"/>
      <c r="E129" s="228">
        <v>0.03</v>
      </c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160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23"/>
      <c r="B130" s="224"/>
      <c r="C130" s="252" t="s">
        <v>311</v>
      </c>
      <c r="D130" s="227"/>
      <c r="E130" s="228">
        <v>0.03</v>
      </c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160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36">
        <v>62</v>
      </c>
      <c r="B131" s="237" t="s">
        <v>312</v>
      </c>
      <c r="C131" s="251" t="s">
        <v>313</v>
      </c>
      <c r="D131" s="238" t="s">
        <v>158</v>
      </c>
      <c r="E131" s="239">
        <v>7.8</v>
      </c>
      <c r="F131" s="240"/>
      <c r="G131" s="241">
        <f>ROUND(E131*F131,2)</f>
        <v>0</v>
      </c>
      <c r="H131" s="226"/>
      <c r="I131" s="225">
        <f>ROUND(E131*H131,2)</f>
        <v>0</v>
      </c>
      <c r="J131" s="226"/>
      <c r="K131" s="225">
        <f>ROUND(E131*J131,2)</f>
        <v>0</v>
      </c>
      <c r="L131" s="225">
        <v>15</v>
      </c>
      <c r="M131" s="225">
        <f>G131*(1+L131/100)</f>
        <v>0</v>
      </c>
      <c r="N131" s="225">
        <v>0</v>
      </c>
      <c r="O131" s="225">
        <f>ROUND(E131*N131,2)</f>
        <v>0</v>
      </c>
      <c r="P131" s="225">
        <v>0</v>
      </c>
      <c r="Q131" s="225">
        <f>ROUND(E131*P131,2)</f>
        <v>0</v>
      </c>
      <c r="R131" s="225"/>
      <c r="S131" s="225" t="s">
        <v>132</v>
      </c>
      <c r="T131" s="225" t="s">
        <v>133</v>
      </c>
      <c r="U131" s="225">
        <v>0</v>
      </c>
      <c r="V131" s="225">
        <f>ROUND(E131*U131,2)</f>
        <v>0</v>
      </c>
      <c r="W131" s="22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134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23"/>
      <c r="B132" s="224"/>
      <c r="C132" s="252" t="s">
        <v>314</v>
      </c>
      <c r="D132" s="227"/>
      <c r="E132" s="228">
        <v>7.8</v>
      </c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160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ht="22.5" outlineLevel="1" x14ac:dyDescent="0.2">
      <c r="A133" s="236">
        <v>63</v>
      </c>
      <c r="B133" s="237" t="s">
        <v>315</v>
      </c>
      <c r="C133" s="251" t="s">
        <v>316</v>
      </c>
      <c r="D133" s="238" t="s">
        <v>175</v>
      </c>
      <c r="E133" s="239">
        <v>1.2138</v>
      </c>
      <c r="F133" s="240"/>
      <c r="G133" s="241">
        <f>ROUND(E133*F133,2)</f>
        <v>0</v>
      </c>
      <c r="H133" s="226"/>
      <c r="I133" s="225">
        <f>ROUND(E133*H133,2)</f>
        <v>0</v>
      </c>
      <c r="J133" s="226"/>
      <c r="K133" s="225">
        <f>ROUND(E133*J133,2)</f>
        <v>0</v>
      </c>
      <c r="L133" s="225">
        <v>15</v>
      </c>
      <c r="M133" s="225">
        <f>G133*(1+L133/100)</f>
        <v>0</v>
      </c>
      <c r="N133" s="225">
        <v>0</v>
      </c>
      <c r="O133" s="225">
        <f>ROUND(E133*N133,2)</f>
        <v>0</v>
      </c>
      <c r="P133" s="225">
        <v>0</v>
      </c>
      <c r="Q133" s="225">
        <f>ROUND(E133*P133,2)</f>
        <v>0</v>
      </c>
      <c r="R133" s="225"/>
      <c r="S133" s="225" t="s">
        <v>132</v>
      </c>
      <c r="T133" s="225" t="s">
        <v>133</v>
      </c>
      <c r="U133" s="225">
        <v>0</v>
      </c>
      <c r="V133" s="225">
        <f>ROUND(E133*U133,2)</f>
        <v>0</v>
      </c>
      <c r="W133" s="22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134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23"/>
      <c r="B134" s="224"/>
      <c r="C134" s="252" t="s">
        <v>317</v>
      </c>
      <c r="D134" s="227"/>
      <c r="E134" s="228">
        <v>0.68</v>
      </c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5"/>
      <c r="S134" s="225"/>
      <c r="T134" s="225"/>
      <c r="U134" s="225"/>
      <c r="V134" s="225"/>
      <c r="W134" s="22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160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23"/>
      <c r="B135" s="224"/>
      <c r="C135" s="252" t="s">
        <v>318</v>
      </c>
      <c r="D135" s="227"/>
      <c r="E135" s="228">
        <v>0.53</v>
      </c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160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36">
        <v>64</v>
      </c>
      <c r="B136" s="237" t="s">
        <v>319</v>
      </c>
      <c r="C136" s="251" t="s">
        <v>320</v>
      </c>
      <c r="D136" s="238" t="s">
        <v>238</v>
      </c>
      <c r="E136" s="239">
        <v>39.5</v>
      </c>
      <c r="F136" s="240"/>
      <c r="G136" s="241">
        <f>ROUND(E136*F136,2)</f>
        <v>0</v>
      </c>
      <c r="H136" s="226"/>
      <c r="I136" s="225">
        <f>ROUND(E136*H136,2)</f>
        <v>0</v>
      </c>
      <c r="J136" s="226"/>
      <c r="K136" s="225">
        <f>ROUND(E136*J136,2)</f>
        <v>0</v>
      </c>
      <c r="L136" s="225">
        <v>15</v>
      </c>
      <c r="M136" s="225">
        <f>G136*(1+L136/100)</f>
        <v>0</v>
      </c>
      <c r="N136" s="225">
        <v>0</v>
      </c>
      <c r="O136" s="225">
        <f>ROUND(E136*N136,2)</f>
        <v>0</v>
      </c>
      <c r="P136" s="225">
        <v>0</v>
      </c>
      <c r="Q136" s="225">
        <f>ROUND(E136*P136,2)</f>
        <v>0</v>
      </c>
      <c r="R136" s="225"/>
      <c r="S136" s="225" t="s">
        <v>132</v>
      </c>
      <c r="T136" s="225" t="s">
        <v>133</v>
      </c>
      <c r="U136" s="225">
        <v>0</v>
      </c>
      <c r="V136" s="225">
        <f>ROUND(E136*U136,2)</f>
        <v>0</v>
      </c>
      <c r="W136" s="22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134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23"/>
      <c r="B137" s="224"/>
      <c r="C137" s="252" t="s">
        <v>321</v>
      </c>
      <c r="D137" s="227"/>
      <c r="E137" s="228">
        <v>2.5</v>
      </c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160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23"/>
      <c r="B138" s="224"/>
      <c r="C138" s="252" t="s">
        <v>322</v>
      </c>
      <c r="D138" s="227"/>
      <c r="E138" s="228">
        <v>37</v>
      </c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160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36">
        <v>65</v>
      </c>
      <c r="B139" s="237" t="s">
        <v>323</v>
      </c>
      <c r="C139" s="251" t="s">
        <v>324</v>
      </c>
      <c r="D139" s="238" t="s">
        <v>175</v>
      </c>
      <c r="E139" s="239">
        <v>14.7407</v>
      </c>
      <c r="F139" s="240"/>
      <c r="G139" s="241">
        <f>ROUND(E139*F139,2)</f>
        <v>0</v>
      </c>
      <c r="H139" s="226"/>
      <c r="I139" s="225">
        <f>ROUND(E139*H139,2)</f>
        <v>0</v>
      </c>
      <c r="J139" s="226"/>
      <c r="K139" s="225">
        <f>ROUND(E139*J139,2)</f>
        <v>0</v>
      </c>
      <c r="L139" s="225">
        <v>15</v>
      </c>
      <c r="M139" s="225">
        <f>G139*(1+L139/100)</f>
        <v>0</v>
      </c>
      <c r="N139" s="225">
        <v>0</v>
      </c>
      <c r="O139" s="225">
        <f>ROUND(E139*N139,2)</f>
        <v>0</v>
      </c>
      <c r="P139" s="225">
        <v>0</v>
      </c>
      <c r="Q139" s="225">
        <f>ROUND(E139*P139,2)</f>
        <v>0</v>
      </c>
      <c r="R139" s="225"/>
      <c r="S139" s="225" t="s">
        <v>132</v>
      </c>
      <c r="T139" s="225" t="s">
        <v>133</v>
      </c>
      <c r="U139" s="225">
        <v>0</v>
      </c>
      <c r="V139" s="225">
        <f>ROUND(E139*U139,2)</f>
        <v>0</v>
      </c>
      <c r="W139" s="22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134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23"/>
      <c r="B140" s="224"/>
      <c r="C140" s="252" t="s">
        <v>325</v>
      </c>
      <c r="D140" s="227"/>
      <c r="E140" s="228">
        <v>14.74</v>
      </c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160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36">
        <v>66</v>
      </c>
      <c r="B141" s="237" t="s">
        <v>326</v>
      </c>
      <c r="C141" s="251" t="s">
        <v>327</v>
      </c>
      <c r="D141" s="238" t="s">
        <v>175</v>
      </c>
      <c r="E141" s="239">
        <v>7.2</v>
      </c>
      <c r="F141" s="240"/>
      <c r="G141" s="241">
        <f>ROUND(E141*F141,2)</f>
        <v>0</v>
      </c>
      <c r="H141" s="226"/>
      <c r="I141" s="225">
        <f>ROUND(E141*H141,2)</f>
        <v>0</v>
      </c>
      <c r="J141" s="226"/>
      <c r="K141" s="225">
        <f>ROUND(E141*J141,2)</f>
        <v>0</v>
      </c>
      <c r="L141" s="225">
        <v>15</v>
      </c>
      <c r="M141" s="225">
        <f>G141*(1+L141/100)</f>
        <v>0</v>
      </c>
      <c r="N141" s="225">
        <v>0</v>
      </c>
      <c r="O141" s="225">
        <f>ROUND(E141*N141,2)</f>
        <v>0</v>
      </c>
      <c r="P141" s="225">
        <v>0</v>
      </c>
      <c r="Q141" s="225">
        <f>ROUND(E141*P141,2)</f>
        <v>0</v>
      </c>
      <c r="R141" s="225"/>
      <c r="S141" s="225" t="s">
        <v>132</v>
      </c>
      <c r="T141" s="225" t="s">
        <v>133</v>
      </c>
      <c r="U141" s="225">
        <v>0</v>
      </c>
      <c r="V141" s="225">
        <f>ROUND(E141*U141,2)</f>
        <v>0</v>
      </c>
      <c r="W141" s="22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137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23"/>
      <c r="B142" s="224"/>
      <c r="C142" s="252" t="s">
        <v>259</v>
      </c>
      <c r="D142" s="227"/>
      <c r="E142" s="228">
        <v>7.2</v>
      </c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160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ht="22.5" outlineLevel="1" x14ac:dyDescent="0.2">
      <c r="A143" s="242">
        <v>67</v>
      </c>
      <c r="B143" s="243" t="s">
        <v>328</v>
      </c>
      <c r="C143" s="250" t="s">
        <v>329</v>
      </c>
      <c r="D143" s="244" t="s">
        <v>224</v>
      </c>
      <c r="E143" s="245">
        <v>1</v>
      </c>
      <c r="F143" s="246"/>
      <c r="G143" s="247">
        <f>ROUND(E143*F143,2)</f>
        <v>0</v>
      </c>
      <c r="H143" s="226"/>
      <c r="I143" s="225">
        <f>ROUND(E143*H143,2)</f>
        <v>0</v>
      </c>
      <c r="J143" s="226"/>
      <c r="K143" s="225">
        <f>ROUND(E143*J143,2)</f>
        <v>0</v>
      </c>
      <c r="L143" s="225">
        <v>15</v>
      </c>
      <c r="M143" s="225">
        <f>G143*(1+L143/100)</f>
        <v>0</v>
      </c>
      <c r="N143" s="225">
        <v>0</v>
      </c>
      <c r="O143" s="225">
        <f>ROUND(E143*N143,2)</f>
        <v>0</v>
      </c>
      <c r="P143" s="225">
        <v>0</v>
      </c>
      <c r="Q143" s="225">
        <f>ROUND(E143*P143,2)</f>
        <v>0</v>
      </c>
      <c r="R143" s="225"/>
      <c r="S143" s="225" t="s">
        <v>132</v>
      </c>
      <c r="T143" s="225" t="s">
        <v>133</v>
      </c>
      <c r="U143" s="225">
        <v>0</v>
      </c>
      <c r="V143" s="225">
        <f>ROUND(E143*U143,2)</f>
        <v>0</v>
      </c>
      <c r="W143" s="22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134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42">
        <v>68</v>
      </c>
      <c r="B144" s="243" t="s">
        <v>330</v>
      </c>
      <c r="C144" s="250" t="s">
        <v>331</v>
      </c>
      <c r="D144" s="244" t="s">
        <v>224</v>
      </c>
      <c r="E144" s="245">
        <v>2</v>
      </c>
      <c r="F144" s="246"/>
      <c r="G144" s="247">
        <f>ROUND(E144*F144,2)</f>
        <v>0</v>
      </c>
      <c r="H144" s="226"/>
      <c r="I144" s="225">
        <f>ROUND(E144*H144,2)</f>
        <v>0</v>
      </c>
      <c r="J144" s="226"/>
      <c r="K144" s="225">
        <f>ROUND(E144*J144,2)</f>
        <v>0</v>
      </c>
      <c r="L144" s="225">
        <v>15</v>
      </c>
      <c r="M144" s="225">
        <f>G144*(1+L144/100)</f>
        <v>0</v>
      </c>
      <c r="N144" s="225">
        <v>0</v>
      </c>
      <c r="O144" s="225">
        <f>ROUND(E144*N144,2)</f>
        <v>0</v>
      </c>
      <c r="P144" s="225">
        <v>0</v>
      </c>
      <c r="Q144" s="225">
        <f>ROUND(E144*P144,2)</f>
        <v>0</v>
      </c>
      <c r="R144" s="225"/>
      <c r="S144" s="225" t="s">
        <v>132</v>
      </c>
      <c r="T144" s="225" t="s">
        <v>133</v>
      </c>
      <c r="U144" s="225">
        <v>0</v>
      </c>
      <c r="V144" s="225">
        <f>ROUND(E144*U144,2)</f>
        <v>0</v>
      </c>
      <c r="W144" s="22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134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ht="22.5" outlineLevel="1" x14ac:dyDescent="0.2">
      <c r="A145" s="242">
        <v>69</v>
      </c>
      <c r="B145" s="243" t="s">
        <v>332</v>
      </c>
      <c r="C145" s="250" t="s">
        <v>333</v>
      </c>
      <c r="D145" s="244" t="s">
        <v>224</v>
      </c>
      <c r="E145" s="245">
        <v>1</v>
      </c>
      <c r="F145" s="246"/>
      <c r="G145" s="247">
        <f>ROUND(E145*F145,2)</f>
        <v>0</v>
      </c>
      <c r="H145" s="226"/>
      <c r="I145" s="225">
        <f>ROUND(E145*H145,2)</f>
        <v>0</v>
      </c>
      <c r="J145" s="226"/>
      <c r="K145" s="225">
        <f>ROUND(E145*J145,2)</f>
        <v>0</v>
      </c>
      <c r="L145" s="225">
        <v>15</v>
      </c>
      <c r="M145" s="225">
        <f>G145*(1+L145/100)</f>
        <v>0</v>
      </c>
      <c r="N145" s="225">
        <v>0</v>
      </c>
      <c r="O145" s="225">
        <f>ROUND(E145*N145,2)</f>
        <v>0</v>
      </c>
      <c r="P145" s="225">
        <v>0</v>
      </c>
      <c r="Q145" s="225">
        <f>ROUND(E145*P145,2)</f>
        <v>0</v>
      </c>
      <c r="R145" s="225"/>
      <c r="S145" s="225" t="s">
        <v>132</v>
      </c>
      <c r="T145" s="225" t="s">
        <v>133</v>
      </c>
      <c r="U145" s="225">
        <v>0</v>
      </c>
      <c r="V145" s="225">
        <f>ROUND(E145*U145,2)</f>
        <v>0</v>
      </c>
      <c r="W145" s="22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137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ht="22.5" outlineLevel="1" x14ac:dyDescent="0.2">
      <c r="A146" s="242">
        <v>70</v>
      </c>
      <c r="B146" s="243" t="s">
        <v>334</v>
      </c>
      <c r="C146" s="250" t="s">
        <v>335</v>
      </c>
      <c r="D146" s="244" t="s">
        <v>224</v>
      </c>
      <c r="E146" s="245">
        <v>1</v>
      </c>
      <c r="F146" s="246"/>
      <c r="G146" s="247">
        <f>ROUND(E146*F146,2)</f>
        <v>0</v>
      </c>
      <c r="H146" s="226"/>
      <c r="I146" s="225">
        <f>ROUND(E146*H146,2)</f>
        <v>0</v>
      </c>
      <c r="J146" s="226"/>
      <c r="K146" s="225">
        <f>ROUND(E146*J146,2)</f>
        <v>0</v>
      </c>
      <c r="L146" s="225">
        <v>15</v>
      </c>
      <c r="M146" s="225">
        <f>G146*(1+L146/100)</f>
        <v>0</v>
      </c>
      <c r="N146" s="225">
        <v>0</v>
      </c>
      <c r="O146" s="225">
        <f>ROUND(E146*N146,2)</f>
        <v>0</v>
      </c>
      <c r="P146" s="225">
        <v>0</v>
      </c>
      <c r="Q146" s="225">
        <f>ROUND(E146*P146,2)</f>
        <v>0</v>
      </c>
      <c r="R146" s="225"/>
      <c r="S146" s="225" t="s">
        <v>132</v>
      </c>
      <c r="T146" s="225" t="s">
        <v>133</v>
      </c>
      <c r="U146" s="225">
        <v>0</v>
      </c>
      <c r="V146" s="225">
        <f>ROUND(E146*U146,2)</f>
        <v>0</v>
      </c>
      <c r="W146" s="22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134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42">
        <v>71</v>
      </c>
      <c r="B147" s="243" t="s">
        <v>336</v>
      </c>
      <c r="C147" s="250" t="s">
        <v>337</v>
      </c>
      <c r="D147" s="244" t="s">
        <v>224</v>
      </c>
      <c r="E147" s="245">
        <v>5</v>
      </c>
      <c r="F147" s="246"/>
      <c r="G147" s="247">
        <f>ROUND(E147*F147,2)</f>
        <v>0</v>
      </c>
      <c r="H147" s="226"/>
      <c r="I147" s="225">
        <f>ROUND(E147*H147,2)</f>
        <v>0</v>
      </c>
      <c r="J147" s="226"/>
      <c r="K147" s="225">
        <f>ROUND(E147*J147,2)</f>
        <v>0</v>
      </c>
      <c r="L147" s="225">
        <v>15</v>
      </c>
      <c r="M147" s="225">
        <f>G147*(1+L147/100)</f>
        <v>0</v>
      </c>
      <c r="N147" s="225">
        <v>0</v>
      </c>
      <c r="O147" s="225">
        <f>ROUND(E147*N147,2)</f>
        <v>0</v>
      </c>
      <c r="P147" s="225">
        <v>0</v>
      </c>
      <c r="Q147" s="225">
        <f>ROUND(E147*P147,2)</f>
        <v>0</v>
      </c>
      <c r="R147" s="225"/>
      <c r="S147" s="225" t="s">
        <v>132</v>
      </c>
      <c r="T147" s="225" t="s">
        <v>133</v>
      </c>
      <c r="U147" s="225">
        <v>0</v>
      </c>
      <c r="V147" s="225">
        <f>ROUND(E147*U147,2)</f>
        <v>0</v>
      </c>
      <c r="W147" s="22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137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x14ac:dyDescent="0.2">
      <c r="A148" s="230" t="s">
        <v>127</v>
      </c>
      <c r="B148" s="231" t="s">
        <v>72</v>
      </c>
      <c r="C148" s="249" t="s">
        <v>73</v>
      </c>
      <c r="D148" s="232"/>
      <c r="E148" s="233"/>
      <c r="F148" s="234"/>
      <c r="G148" s="235">
        <f>SUMIF(AG149:AG149,"&lt;&gt;NOR",G149:G149)</f>
        <v>0</v>
      </c>
      <c r="H148" s="229"/>
      <c r="I148" s="229">
        <f>SUM(I149:I149)</f>
        <v>0</v>
      </c>
      <c r="J148" s="229"/>
      <c r="K148" s="229">
        <f>SUM(K149:K149)</f>
        <v>0</v>
      </c>
      <c r="L148" s="229"/>
      <c r="M148" s="229">
        <f>SUM(M149:M149)</f>
        <v>0</v>
      </c>
      <c r="N148" s="229"/>
      <c r="O148" s="229">
        <f>SUM(O149:O149)</f>
        <v>0</v>
      </c>
      <c r="P148" s="229"/>
      <c r="Q148" s="229">
        <f>SUM(Q149:Q149)</f>
        <v>0</v>
      </c>
      <c r="R148" s="229"/>
      <c r="S148" s="229"/>
      <c r="T148" s="229"/>
      <c r="U148" s="229"/>
      <c r="V148" s="229">
        <f>SUM(V149:V149)</f>
        <v>0</v>
      </c>
      <c r="W148" s="229"/>
      <c r="AG148" t="s">
        <v>128</v>
      </c>
    </row>
    <row r="149" spans="1:60" outlineLevel="1" x14ac:dyDescent="0.2">
      <c r="A149" s="242">
        <v>72</v>
      </c>
      <c r="B149" s="243" t="s">
        <v>338</v>
      </c>
      <c r="C149" s="250" t="s">
        <v>339</v>
      </c>
      <c r="D149" s="244" t="s">
        <v>188</v>
      </c>
      <c r="E149" s="245">
        <v>85.890510000000006</v>
      </c>
      <c r="F149" s="246"/>
      <c r="G149" s="247">
        <f>ROUND(E149*F149,2)</f>
        <v>0</v>
      </c>
      <c r="H149" s="226"/>
      <c r="I149" s="225">
        <f>ROUND(E149*H149,2)</f>
        <v>0</v>
      </c>
      <c r="J149" s="226"/>
      <c r="K149" s="225">
        <f>ROUND(E149*J149,2)</f>
        <v>0</v>
      </c>
      <c r="L149" s="225">
        <v>15</v>
      </c>
      <c r="M149" s="225">
        <f>G149*(1+L149/100)</f>
        <v>0</v>
      </c>
      <c r="N149" s="225">
        <v>0</v>
      </c>
      <c r="O149" s="225">
        <f>ROUND(E149*N149,2)</f>
        <v>0</v>
      </c>
      <c r="P149" s="225">
        <v>0</v>
      </c>
      <c r="Q149" s="225">
        <f>ROUND(E149*P149,2)</f>
        <v>0</v>
      </c>
      <c r="R149" s="225"/>
      <c r="S149" s="225" t="s">
        <v>132</v>
      </c>
      <c r="T149" s="225" t="s">
        <v>133</v>
      </c>
      <c r="U149" s="225">
        <v>0</v>
      </c>
      <c r="V149" s="225">
        <f>ROUND(E149*U149,2)</f>
        <v>0</v>
      </c>
      <c r="W149" s="22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134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x14ac:dyDescent="0.2">
      <c r="A150" s="230" t="s">
        <v>127</v>
      </c>
      <c r="B150" s="231" t="s">
        <v>74</v>
      </c>
      <c r="C150" s="249" t="s">
        <v>75</v>
      </c>
      <c r="D150" s="232"/>
      <c r="E150" s="233"/>
      <c r="F150" s="234"/>
      <c r="G150" s="235">
        <f>SUMIF(AG151:AG164,"&lt;&gt;NOR",G151:G164)</f>
        <v>0</v>
      </c>
      <c r="H150" s="229"/>
      <c r="I150" s="229">
        <f>SUM(I151:I164)</f>
        <v>0</v>
      </c>
      <c r="J150" s="229"/>
      <c r="K150" s="229">
        <f>SUM(K151:K164)</f>
        <v>0</v>
      </c>
      <c r="L150" s="229"/>
      <c r="M150" s="229">
        <f>SUM(M151:M164)</f>
        <v>0</v>
      </c>
      <c r="N150" s="229"/>
      <c r="O150" s="229">
        <f>SUM(O151:O164)</f>
        <v>0</v>
      </c>
      <c r="P150" s="229"/>
      <c r="Q150" s="229">
        <f>SUM(Q151:Q164)</f>
        <v>0</v>
      </c>
      <c r="R150" s="229"/>
      <c r="S150" s="229"/>
      <c r="T150" s="229"/>
      <c r="U150" s="229"/>
      <c r="V150" s="229">
        <f>SUM(V151:V164)</f>
        <v>0</v>
      </c>
      <c r="W150" s="229"/>
      <c r="AG150" t="s">
        <v>128</v>
      </c>
    </row>
    <row r="151" spans="1:60" outlineLevel="1" x14ac:dyDescent="0.2">
      <c r="A151" s="236">
        <v>73</v>
      </c>
      <c r="B151" s="237" t="s">
        <v>340</v>
      </c>
      <c r="C151" s="251" t="s">
        <v>341</v>
      </c>
      <c r="D151" s="238" t="s">
        <v>175</v>
      </c>
      <c r="E151" s="239">
        <v>23.1</v>
      </c>
      <c r="F151" s="240"/>
      <c r="G151" s="241">
        <f>ROUND(E151*F151,2)</f>
        <v>0</v>
      </c>
      <c r="H151" s="226"/>
      <c r="I151" s="225">
        <f>ROUND(E151*H151,2)</f>
        <v>0</v>
      </c>
      <c r="J151" s="226"/>
      <c r="K151" s="225">
        <f>ROUND(E151*J151,2)</f>
        <v>0</v>
      </c>
      <c r="L151" s="225">
        <v>15</v>
      </c>
      <c r="M151" s="225">
        <f>G151*(1+L151/100)</f>
        <v>0</v>
      </c>
      <c r="N151" s="225">
        <v>0</v>
      </c>
      <c r="O151" s="225">
        <f>ROUND(E151*N151,2)</f>
        <v>0</v>
      </c>
      <c r="P151" s="225">
        <v>0</v>
      </c>
      <c r="Q151" s="225">
        <f>ROUND(E151*P151,2)</f>
        <v>0</v>
      </c>
      <c r="R151" s="225"/>
      <c r="S151" s="225" t="s">
        <v>132</v>
      </c>
      <c r="T151" s="225" t="s">
        <v>133</v>
      </c>
      <c r="U151" s="225">
        <v>0</v>
      </c>
      <c r="V151" s="225">
        <f>ROUND(E151*U151,2)</f>
        <v>0</v>
      </c>
      <c r="W151" s="22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342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23"/>
      <c r="B152" s="224"/>
      <c r="C152" s="252" t="s">
        <v>343</v>
      </c>
      <c r="D152" s="227"/>
      <c r="E152" s="228">
        <v>23.1</v>
      </c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160</v>
      </c>
      <c r="AH152" s="206">
        <v>0</v>
      </c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">
      <c r="A153" s="236">
        <v>74</v>
      </c>
      <c r="B153" s="237" t="s">
        <v>344</v>
      </c>
      <c r="C153" s="251" t="s">
        <v>345</v>
      </c>
      <c r="D153" s="238" t="s">
        <v>175</v>
      </c>
      <c r="E153" s="239">
        <v>5.3</v>
      </c>
      <c r="F153" s="240"/>
      <c r="G153" s="241">
        <f>ROUND(E153*F153,2)</f>
        <v>0</v>
      </c>
      <c r="H153" s="226"/>
      <c r="I153" s="225">
        <f>ROUND(E153*H153,2)</f>
        <v>0</v>
      </c>
      <c r="J153" s="226"/>
      <c r="K153" s="225">
        <f>ROUND(E153*J153,2)</f>
        <v>0</v>
      </c>
      <c r="L153" s="225">
        <v>15</v>
      </c>
      <c r="M153" s="225">
        <f>G153*(1+L153/100)</f>
        <v>0</v>
      </c>
      <c r="N153" s="225">
        <v>0</v>
      </c>
      <c r="O153" s="225">
        <f>ROUND(E153*N153,2)</f>
        <v>0</v>
      </c>
      <c r="P153" s="225">
        <v>0</v>
      </c>
      <c r="Q153" s="225">
        <f>ROUND(E153*P153,2)</f>
        <v>0</v>
      </c>
      <c r="R153" s="225"/>
      <c r="S153" s="225" t="s">
        <v>132</v>
      </c>
      <c r="T153" s="225" t="s">
        <v>133</v>
      </c>
      <c r="U153" s="225">
        <v>0</v>
      </c>
      <c r="V153" s="225">
        <f>ROUND(E153*U153,2)</f>
        <v>0</v>
      </c>
      <c r="W153" s="22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346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23"/>
      <c r="B154" s="224"/>
      <c r="C154" s="252" t="s">
        <v>347</v>
      </c>
      <c r="D154" s="227"/>
      <c r="E154" s="228">
        <v>5.3</v>
      </c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160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36">
        <v>75</v>
      </c>
      <c r="B155" s="237" t="s">
        <v>348</v>
      </c>
      <c r="C155" s="251" t="s">
        <v>349</v>
      </c>
      <c r="D155" s="238" t="s">
        <v>175</v>
      </c>
      <c r="E155" s="239">
        <v>23.1</v>
      </c>
      <c r="F155" s="240"/>
      <c r="G155" s="241">
        <f>ROUND(E155*F155,2)</f>
        <v>0</v>
      </c>
      <c r="H155" s="226"/>
      <c r="I155" s="225">
        <f>ROUND(E155*H155,2)</f>
        <v>0</v>
      </c>
      <c r="J155" s="226"/>
      <c r="K155" s="225">
        <f>ROUND(E155*J155,2)</f>
        <v>0</v>
      </c>
      <c r="L155" s="225">
        <v>15</v>
      </c>
      <c r="M155" s="225">
        <f>G155*(1+L155/100)</f>
        <v>0</v>
      </c>
      <c r="N155" s="225">
        <v>0</v>
      </c>
      <c r="O155" s="225">
        <f>ROUND(E155*N155,2)</f>
        <v>0</v>
      </c>
      <c r="P155" s="225">
        <v>0</v>
      </c>
      <c r="Q155" s="225">
        <f>ROUND(E155*P155,2)</f>
        <v>0</v>
      </c>
      <c r="R155" s="225"/>
      <c r="S155" s="225" t="s">
        <v>132</v>
      </c>
      <c r="T155" s="225" t="s">
        <v>133</v>
      </c>
      <c r="U155" s="225">
        <v>0</v>
      </c>
      <c r="V155" s="225">
        <f>ROUND(E155*U155,2)</f>
        <v>0</v>
      </c>
      <c r="W155" s="22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346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23"/>
      <c r="B156" s="224"/>
      <c r="C156" s="252" t="s">
        <v>343</v>
      </c>
      <c r="D156" s="227"/>
      <c r="E156" s="228">
        <v>23.1</v>
      </c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160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36">
        <v>76</v>
      </c>
      <c r="B157" s="237" t="s">
        <v>350</v>
      </c>
      <c r="C157" s="251" t="s">
        <v>351</v>
      </c>
      <c r="D157" s="238" t="s">
        <v>175</v>
      </c>
      <c r="E157" s="239">
        <v>7.16</v>
      </c>
      <c r="F157" s="240"/>
      <c r="G157" s="241">
        <f>ROUND(E157*F157,2)</f>
        <v>0</v>
      </c>
      <c r="H157" s="226"/>
      <c r="I157" s="225">
        <f>ROUND(E157*H157,2)</f>
        <v>0</v>
      </c>
      <c r="J157" s="226"/>
      <c r="K157" s="225">
        <f>ROUND(E157*J157,2)</f>
        <v>0</v>
      </c>
      <c r="L157" s="225">
        <v>15</v>
      </c>
      <c r="M157" s="225">
        <f>G157*(1+L157/100)</f>
        <v>0</v>
      </c>
      <c r="N157" s="225">
        <v>0</v>
      </c>
      <c r="O157" s="225">
        <f>ROUND(E157*N157,2)</f>
        <v>0</v>
      </c>
      <c r="P157" s="225">
        <v>0</v>
      </c>
      <c r="Q157" s="225">
        <f>ROUND(E157*P157,2)</f>
        <v>0</v>
      </c>
      <c r="R157" s="225"/>
      <c r="S157" s="225" t="s">
        <v>132</v>
      </c>
      <c r="T157" s="225" t="s">
        <v>133</v>
      </c>
      <c r="U157" s="225">
        <v>0</v>
      </c>
      <c r="V157" s="225">
        <f>ROUND(E157*U157,2)</f>
        <v>0</v>
      </c>
      <c r="W157" s="22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346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23"/>
      <c r="B158" s="224"/>
      <c r="C158" s="252" t="s">
        <v>347</v>
      </c>
      <c r="D158" s="227"/>
      <c r="E158" s="228">
        <v>5.3</v>
      </c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160</v>
      </c>
      <c r="AH158" s="206">
        <v>0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23"/>
      <c r="B159" s="224"/>
      <c r="C159" s="252" t="s">
        <v>352</v>
      </c>
      <c r="D159" s="227"/>
      <c r="E159" s="228">
        <v>1.86</v>
      </c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160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36">
        <v>77</v>
      </c>
      <c r="B160" s="237" t="s">
        <v>353</v>
      </c>
      <c r="C160" s="251" t="s">
        <v>354</v>
      </c>
      <c r="D160" s="238" t="s">
        <v>238</v>
      </c>
      <c r="E160" s="239">
        <v>25.93</v>
      </c>
      <c r="F160" s="240"/>
      <c r="G160" s="241">
        <f>ROUND(E160*F160,2)</f>
        <v>0</v>
      </c>
      <c r="H160" s="226"/>
      <c r="I160" s="225">
        <f>ROUND(E160*H160,2)</f>
        <v>0</v>
      </c>
      <c r="J160" s="226"/>
      <c r="K160" s="225">
        <f>ROUND(E160*J160,2)</f>
        <v>0</v>
      </c>
      <c r="L160" s="225">
        <v>15</v>
      </c>
      <c r="M160" s="225">
        <f>G160*(1+L160/100)</f>
        <v>0</v>
      </c>
      <c r="N160" s="225">
        <v>0</v>
      </c>
      <c r="O160" s="225">
        <f>ROUND(E160*N160,2)</f>
        <v>0</v>
      </c>
      <c r="P160" s="225">
        <v>0</v>
      </c>
      <c r="Q160" s="225">
        <f>ROUND(E160*P160,2)</f>
        <v>0</v>
      </c>
      <c r="R160" s="225"/>
      <c r="S160" s="225" t="s">
        <v>132</v>
      </c>
      <c r="T160" s="225" t="s">
        <v>133</v>
      </c>
      <c r="U160" s="225">
        <v>0</v>
      </c>
      <c r="V160" s="225">
        <f>ROUND(E160*U160,2)</f>
        <v>0</v>
      </c>
      <c r="W160" s="22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137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23"/>
      <c r="B161" s="224"/>
      <c r="C161" s="252" t="s">
        <v>355</v>
      </c>
      <c r="D161" s="227"/>
      <c r="E161" s="228">
        <v>25.93</v>
      </c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160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36">
        <v>78</v>
      </c>
      <c r="B162" s="237" t="s">
        <v>356</v>
      </c>
      <c r="C162" s="251" t="s">
        <v>357</v>
      </c>
      <c r="D162" s="238" t="s">
        <v>175</v>
      </c>
      <c r="E162" s="239">
        <v>25.41</v>
      </c>
      <c r="F162" s="240"/>
      <c r="G162" s="241">
        <f>ROUND(E162*F162,2)</f>
        <v>0</v>
      </c>
      <c r="H162" s="226"/>
      <c r="I162" s="225">
        <f>ROUND(E162*H162,2)</f>
        <v>0</v>
      </c>
      <c r="J162" s="226"/>
      <c r="K162" s="225">
        <f>ROUND(E162*J162,2)</f>
        <v>0</v>
      </c>
      <c r="L162" s="225">
        <v>15</v>
      </c>
      <c r="M162" s="225">
        <f>G162*(1+L162/100)</f>
        <v>0</v>
      </c>
      <c r="N162" s="225">
        <v>0</v>
      </c>
      <c r="O162" s="225">
        <f>ROUND(E162*N162,2)</f>
        <v>0</v>
      </c>
      <c r="P162" s="225">
        <v>0</v>
      </c>
      <c r="Q162" s="225">
        <f>ROUND(E162*P162,2)</f>
        <v>0</v>
      </c>
      <c r="R162" s="225"/>
      <c r="S162" s="225" t="s">
        <v>132</v>
      </c>
      <c r="T162" s="225" t="s">
        <v>133</v>
      </c>
      <c r="U162" s="225">
        <v>0</v>
      </c>
      <c r="V162" s="225">
        <f>ROUND(E162*U162,2)</f>
        <v>0</v>
      </c>
      <c r="W162" s="22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137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23"/>
      <c r="B163" s="224"/>
      <c r="C163" s="252" t="s">
        <v>358</v>
      </c>
      <c r="D163" s="227"/>
      <c r="E163" s="228">
        <v>25.41</v>
      </c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160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42">
        <v>79</v>
      </c>
      <c r="B164" s="243" t="s">
        <v>359</v>
      </c>
      <c r="C164" s="250" t="s">
        <v>360</v>
      </c>
      <c r="D164" s="244" t="s">
        <v>188</v>
      </c>
      <c r="E164" s="245">
        <v>6.9300000000000004E-3</v>
      </c>
      <c r="F164" s="246"/>
      <c r="G164" s="247">
        <f>ROUND(E164*F164,2)</f>
        <v>0</v>
      </c>
      <c r="H164" s="226"/>
      <c r="I164" s="225">
        <f>ROUND(E164*H164,2)</f>
        <v>0</v>
      </c>
      <c r="J164" s="226"/>
      <c r="K164" s="225">
        <f>ROUND(E164*J164,2)</f>
        <v>0</v>
      </c>
      <c r="L164" s="225">
        <v>15</v>
      </c>
      <c r="M164" s="225">
        <f>G164*(1+L164/100)</f>
        <v>0</v>
      </c>
      <c r="N164" s="225">
        <v>0</v>
      </c>
      <c r="O164" s="225">
        <f>ROUND(E164*N164,2)</f>
        <v>0</v>
      </c>
      <c r="P164" s="225">
        <v>0</v>
      </c>
      <c r="Q164" s="225">
        <f>ROUND(E164*P164,2)</f>
        <v>0</v>
      </c>
      <c r="R164" s="225"/>
      <c r="S164" s="225" t="s">
        <v>132</v>
      </c>
      <c r="T164" s="225" t="s">
        <v>133</v>
      </c>
      <c r="U164" s="225">
        <v>0</v>
      </c>
      <c r="V164" s="225">
        <f>ROUND(E164*U164,2)</f>
        <v>0</v>
      </c>
      <c r="W164" s="22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342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x14ac:dyDescent="0.2">
      <c r="A165" s="230" t="s">
        <v>127</v>
      </c>
      <c r="B165" s="231" t="s">
        <v>76</v>
      </c>
      <c r="C165" s="249" t="s">
        <v>77</v>
      </c>
      <c r="D165" s="232"/>
      <c r="E165" s="233"/>
      <c r="F165" s="234"/>
      <c r="G165" s="235">
        <f>SUMIF(AG166:AG171,"&lt;&gt;NOR",G166:G171)</f>
        <v>0</v>
      </c>
      <c r="H165" s="229"/>
      <c r="I165" s="229">
        <f>SUM(I166:I171)</f>
        <v>0</v>
      </c>
      <c r="J165" s="229"/>
      <c r="K165" s="229">
        <f>SUM(K166:K171)</f>
        <v>0</v>
      </c>
      <c r="L165" s="229"/>
      <c r="M165" s="229">
        <f>SUM(M166:M171)</f>
        <v>0</v>
      </c>
      <c r="N165" s="229"/>
      <c r="O165" s="229">
        <f>SUM(O166:O171)</f>
        <v>0</v>
      </c>
      <c r="P165" s="229"/>
      <c r="Q165" s="229">
        <f>SUM(Q166:Q171)</f>
        <v>0</v>
      </c>
      <c r="R165" s="229"/>
      <c r="S165" s="229"/>
      <c r="T165" s="229"/>
      <c r="U165" s="229"/>
      <c r="V165" s="229">
        <f>SUM(V166:V171)</f>
        <v>0</v>
      </c>
      <c r="W165" s="229"/>
      <c r="AG165" t="s">
        <v>128</v>
      </c>
    </row>
    <row r="166" spans="1:60" ht="22.5" outlineLevel="1" x14ac:dyDescent="0.2">
      <c r="A166" s="242">
        <v>80</v>
      </c>
      <c r="B166" s="243" t="s">
        <v>361</v>
      </c>
      <c r="C166" s="250" t="s">
        <v>362</v>
      </c>
      <c r="D166" s="244" t="s">
        <v>175</v>
      </c>
      <c r="E166" s="245">
        <v>4</v>
      </c>
      <c r="F166" s="246"/>
      <c r="G166" s="247">
        <f>ROUND(E166*F166,2)</f>
        <v>0</v>
      </c>
      <c r="H166" s="226"/>
      <c r="I166" s="225">
        <f>ROUND(E166*H166,2)</f>
        <v>0</v>
      </c>
      <c r="J166" s="226"/>
      <c r="K166" s="225">
        <f>ROUND(E166*J166,2)</f>
        <v>0</v>
      </c>
      <c r="L166" s="225">
        <v>15</v>
      </c>
      <c r="M166" s="225">
        <f>G166*(1+L166/100)</f>
        <v>0</v>
      </c>
      <c r="N166" s="225">
        <v>0</v>
      </c>
      <c r="O166" s="225">
        <f>ROUND(E166*N166,2)</f>
        <v>0</v>
      </c>
      <c r="P166" s="225">
        <v>0</v>
      </c>
      <c r="Q166" s="225">
        <f>ROUND(E166*P166,2)</f>
        <v>0</v>
      </c>
      <c r="R166" s="225"/>
      <c r="S166" s="225" t="s">
        <v>132</v>
      </c>
      <c r="T166" s="225" t="s">
        <v>133</v>
      </c>
      <c r="U166" s="225">
        <v>0</v>
      </c>
      <c r="V166" s="225">
        <f>ROUND(E166*U166,2)</f>
        <v>0</v>
      </c>
      <c r="W166" s="22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342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ht="22.5" outlineLevel="1" x14ac:dyDescent="0.2">
      <c r="A167" s="242">
        <v>81</v>
      </c>
      <c r="B167" s="243" t="s">
        <v>363</v>
      </c>
      <c r="C167" s="250" t="s">
        <v>364</v>
      </c>
      <c r="D167" s="244" t="s">
        <v>175</v>
      </c>
      <c r="E167" s="245">
        <v>4</v>
      </c>
      <c r="F167" s="246"/>
      <c r="G167" s="247">
        <f>ROUND(E167*F167,2)</f>
        <v>0</v>
      </c>
      <c r="H167" s="226"/>
      <c r="I167" s="225">
        <f>ROUND(E167*H167,2)</f>
        <v>0</v>
      </c>
      <c r="J167" s="226"/>
      <c r="K167" s="225">
        <f>ROUND(E167*J167,2)</f>
        <v>0</v>
      </c>
      <c r="L167" s="225">
        <v>15</v>
      </c>
      <c r="M167" s="225">
        <f>G167*(1+L167/100)</f>
        <v>0</v>
      </c>
      <c r="N167" s="225">
        <v>0</v>
      </c>
      <c r="O167" s="225">
        <f>ROUND(E167*N167,2)</f>
        <v>0</v>
      </c>
      <c r="P167" s="225">
        <v>0</v>
      </c>
      <c r="Q167" s="225">
        <f>ROUND(E167*P167,2)</f>
        <v>0</v>
      </c>
      <c r="R167" s="225"/>
      <c r="S167" s="225" t="s">
        <v>132</v>
      </c>
      <c r="T167" s="225" t="s">
        <v>133</v>
      </c>
      <c r="U167" s="225">
        <v>0</v>
      </c>
      <c r="V167" s="225">
        <f>ROUND(E167*U167,2)</f>
        <v>0</v>
      </c>
      <c r="W167" s="22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342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42">
        <v>82</v>
      </c>
      <c r="B168" s="243" t="s">
        <v>365</v>
      </c>
      <c r="C168" s="250" t="s">
        <v>366</v>
      </c>
      <c r="D168" s="244" t="s">
        <v>175</v>
      </c>
      <c r="E168" s="245">
        <v>4</v>
      </c>
      <c r="F168" s="246"/>
      <c r="G168" s="247">
        <f>ROUND(E168*F168,2)</f>
        <v>0</v>
      </c>
      <c r="H168" s="226"/>
      <c r="I168" s="225">
        <f>ROUND(E168*H168,2)</f>
        <v>0</v>
      </c>
      <c r="J168" s="226"/>
      <c r="K168" s="225">
        <f>ROUND(E168*J168,2)</f>
        <v>0</v>
      </c>
      <c r="L168" s="225">
        <v>15</v>
      </c>
      <c r="M168" s="225">
        <f>G168*(1+L168/100)</f>
        <v>0</v>
      </c>
      <c r="N168" s="225">
        <v>0</v>
      </c>
      <c r="O168" s="225">
        <f>ROUND(E168*N168,2)</f>
        <v>0</v>
      </c>
      <c r="P168" s="225">
        <v>0</v>
      </c>
      <c r="Q168" s="225">
        <f>ROUND(E168*P168,2)</f>
        <v>0</v>
      </c>
      <c r="R168" s="225"/>
      <c r="S168" s="225" t="s">
        <v>132</v>
      </c>
      <c r="T168" s="225" t="s">
        <v>133</v>
      </c>
      <c r="U168" s="225">
        <v>0</v>
      </c>
      <c r="V168" s="225">
        <f>ROUND(E168*U168,2)</f>
        <v>0</v>
      </c>
      <c r="W168" s="22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342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36">
        <v>83</v>
      </c>
      <c r="B169" s="237" t="s">
        <v>367</v>
      </c>
      <c r="C169" s="251" t="s">
        <v>368</v>
      </c>
      <c r="D169" s="238" t="s">
        <v>175</v>
      </c>
      <c r="E169" s="239">
        <v>4.4000000000000004</v>
      </c>
      <c r="F169" s="240"/>
      <c r="G169" s="241">
        <f>ROUND(E169*F169,2)</f>
        <v>0</v>
      </c>
      <c r="H169" s="226"/>
      <c r="I169" s="225">
        <f>ROUND(E169*H169,2)</f>
        <v>0</v>
      </c>
      <c r="J169" s="226"/>
      <c r="K169" s="225">
        <f>ROUND(E169*J169,2)</f>
        <v>0</v>
      </c>
      <c r="L169" s="225">
        <v>15</v>
      </c>
      <c r="M169" s="225">
        <f>G169*(1+L169/100)</f>
        <v>0</v>
      </c>
      <c r="N169" s="225">
        <v>0</v>
      </c>
      <c r="O169" s="225">
        <f>ROUND(E169*N169,2)</f>
        <v>0</v>
      </c>
      <c r="P169" s="225">
        <v>0</v>
      </c>
      <c r="Q169" s="225">
        <f>ROUND(E169*P169,2)</f>
        <v>0</v>
      </c>
      <c r="R169" s="225"/>
      <c r="S169" s="225" t="s">
        <v>132</v>
      </c>
      <c r="T169" s="225" t="s">
        <v>133</v>
      </c>
      <c r="U169" s="225">
        <v>0</v>
      </c>
      <c r="V169" s="225">
        <f>ROUND(E169*U169,2)</f>
        <v>0</v>
      </c>
      <c r="W169" s="22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137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23"/>
      <c r="B170" s="224"/>
      <c r="C170" s="252" t="s">
        <v>369</v>
      </c>
      <c r="D170" s="227"/>
      <c r="E170" s="228">
        <v>4.4000000000000004</v>
      </c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160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42">
        <v>84</v>
      </c>
      <c r="B171" s="243" t="s">
        <v>370</v>
      </c>
      <c r="C171" s="250" t="s">
        <v>371</v>
      </c>
      <c r="D171" s="244" t="s">
        <v>188</v>
      </c>
      <c r="E171" s="245">
        <v>3.1399999999999997E-2</v>
      </c>
      <c r="F171" s="246"/>
      <c r="G171" s="247">
        <f>ROUND(E171*F171,2)</f>
        <v>0</v>
      </c>
      <c r="H171" s="226"/>
      <c r="I171" s="225">
        <f>ROUND(E171*H171,2)</f>
        <v>0</v>
      </c>
      <c r="J171" s="226"/>
      <c r="K171" s="225">
        <f>ROUND(E171*J171,2)</f>
        <v>0</v>
      </c>
      <c r="L171" s="225">
        <v>15</v>
      </c>
      <c r="M171" s="225">
        <f>G171*(1+L171/100)</f>
        <v>0</v>
      </c>
      <c r="N171" s="225">
        <v>0</v>
      </c>
      <c r="O171" s="225">
        <f>ROUND(E171*N171,2)</f>
        <v>0</v>
      </c>
      <c r="P171" s="225">
        <v>0</v>
      </c>
      <c r="Q171" s="225">
        <f>ROUND(E171*P171,2)</f>
        <v>0</v>
      </c>
      <c r="R171" s="225"/>
      <c r="S171" s="225" t="s">
        <v>132</v>
      </c>
      <c r="T171" s="225" t="s">
        <v>133</v>
      </c>
      <c r="U171" s="225">
        <v>0</v>
      </c>
      <c r="V171" s="225">
        <f>ROUND(E171*U171,2)</f>
        <v>0</v>
      </c>
      <c r="W171" s="22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342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x14ac:dyDescent="0.2">
      <c r="A172" s="230" t="s">
        <v>127</v>
      </c>
      <c r="B172" s="231" t="s">
        <v>78</v>
      </c>
      <c r="C172" s="249" t="s">
        <v>79</v>
      </c>
      <c r="D172" s="232"/>
      <c r="E172" s="233"/>
      <c r="F172" s="234"/>
      <c r="G172" s="235">
        <f>SUMIF(AG173:AG176,"&lt;&gt;NOR",G173:G176)</f>
        <v>0</v>
      </c>
      <c r="H172" s="229"/>
      <c r="I172" s="229">
        <f>SUM(I173:I176)</f>
        <v>0</v>
      </c>
      <c r="J172" s="229"/>
      <c r="K172" s="229">
        <f>SUM(K173:K176)</f>
        <v>0</v>
      </c>
      <c r="L172" s="229"/>
      <c r="M172" s="229">
        <f>SUM(M173:M176)</f>
        <v>0</v>
      </c>
      <c r="N172" s="229"/>
      <c r="O172" s="229">
        <f>SUM(O173:O176)</f>
        <v>0</v>
      </c>
      <c r="P172" s="229"/>
      <c r="Q172" s="229">
        <f>SUM(Q173:Q176)</f>
        <v>0</v>
      </c>
      <c r="R172" s="229"/>
      <c r="S172" s="229"/>
      <c r="T172" s="229"/>
      <c r="U172" s="229"/>
      <c r="V172" s="229">
        <f>SUM(V173:V176)</f>
        <v>0</v>
      </c>
      <c r="W172" s="229"/>
      <c r="AG172" t="s">
        <v>128</v>
      </c>
    </row>
    <row r="173" spans="1:60" ht="22.5" outlineLevel="1" x14ac:dyDescent="0.2">
      <c r="A173" s="242">
        <v>85</v>
      </c>
      <c r="B173" s="243" t="s">
        <v>372</v>
      </c>
      <c r="C173" s="250" t="s">
        <v>373</v>
      </c>
      <c r="D173" s="244" t="s">
        <v>175</v>
      </c>
      <c r="E173" s="245">
        <v>4</v>
      </c>
      <c r="F173" s="246"/>
      <c r="G173" s="247">
        <f>ROUND(E173*F173,2)</f>
        <v>0</v>
      </c>
      <c r="H173" s="226"/>
      <c r="I173" s="225">
        <f>ROUND(E173*H173,2)</f>
        <v>0</v>
      </c>
      <c r="J173" s="226"/>
      <c r="K173" s="225">
        <f>ROUND(E173*J173,2)</f>
        <v>0</v>
      </c>
      <c r="L173" s="225">
        <v>15</v>
      </c>
      <c r="M173" s="225">
        <f>G173*(1+L173/100)</f>
        <v>0</v>
      </c>
      <c r="N173" s="225">
        <v>0</v>
      </c>
      <c r="O173" s="225">
        <f>ROUND(E173*N173,2)</f>
        <v>0</v>
      </c>
      <c r="P173" s="225">
        <v>0</v>
      </c>
      <c r="Q173" s="225">
        <f>ROUND(E173*P173,2)</f>
        <v>0</v>
      </c>
      <c r="R173" s="225"/>
      <c r="S173" s="225" t="s">
        <v>132</v>
      </c>
      <c r="T173" s="225" t="s">
        <v>133</v>
      </c>
      <c r="U173" s="225">
        <v>0</v>
      </c>
      <c r="V173" s="225">
        <f>ROUND(E173*U173,2)</f>
        <v>0</v>
      </c>
      <c r="W173" s="22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342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ht="22.5" outlineLevel="1" x14ac:dyDescent="0.2">
      <c r="A174" s="236">
        <v>86</v>
      </c>
      <c r="B174" s="237" t="s">
        <v>374</v>
      </c>
      <c r="C174" s="251" t="s">
        <v>375</v>
      </c>
      <c r="D174" s="238" t="s">
        <v>175</v>
      </c>
      <c r="E174" s="239">
        <v>4.4000000000000004</v>
      </c>
      <c r="F174" s="240"/>
      <c r="G174" s="241">
        <f>ROUND(E174*F174,2)</f>
        <v>0</v>
      </c>
      <c r="H174" s="226"/>
      <c r="I174" s="225">
        <f>ROUND(E174*H174,2)</f>
        <v>0</v>
      </c>
      <c r="J174" s="226"/>
      <c r="K174" s="225">
        <f>ROUND(E174*J174,2)</f>
        <v>0</v>
      </c>
      <c r="L174" s="225">
        <v>15</v>
      </c>
      <c r="M174" s="225">
        <f>G174*(1+L174/100)</f>
        <v>0</v>
      </c>
      <c r="N174" s="225">
        <v>0</v>
      </c>
      <c r="O174" s="225">
        <f>ROUND(E174*N174,2)</f>
        <v>0</v>
      </c>
      <c r="P174" s="225">
        <v>0</v>
      </c>
      <c r="Q174" s="225">
        <f>ROUND(E174*P174,2)</f>
        <v>0</v>
      </c>
      <c r="R174" s="225"/>
      <c r="S174" s="225" t="s">
        <v>132</v>
      </c>
      <c r="T174" s="225" t="s">
        <v>133</v>
      </c>
      <c r="U174" s="225">
        <v>0</v>
      </c>
      <c r="V174" s="225">
        <f>ROUND(E174*U174,2)</f>
        <v>0</v>
      </c>
      <c r="W174" s="22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137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">
      <c r="A175" s="223"/>
      <c r="B175" s="224"/>
      <c r="C175" s="252" t="s">
        <v>369</v>
      </c>
      <c r="D175" s="227"/>
      <c r="E175" s="228">
        <v>4.4000000000000004</v>
      </c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160</v>
      </c>
      <c r="AH175" s="206">
        <v>0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42">
        <v>87</v>
      </c>
      <c r="B176" s="243" t="s">
        <v>376</v>
      </c>
      <c r="C176" s="250" t="s">
        <v>377</v>
      </c>
      <c r="D176" s="244" t="s">
        <v>188</v>
      </c>
      <c r="E176" s="245">
        <v>1.584E-2</v>
      </c>
      <c r="F176" s="246"/>
      <c r="G176" s="247">
        <f>ROUND(E176*F176,2)</f>
        <v>0</v>
      </c>
      <c r="H176" s="226"/>
      <c r="I176" s="225">
        <f>ROUND(E176*H176,2)</f>
        <v>0</v>
      </c>
      <c r="J176" s="226"/>
      <c r="K176" s="225">
        <f>ROUND(E176*J176,2)</f>
        <v>0</v>
      </c>
      <c r="L176" s="225">
        <v>15</v>
      </c>
      <c r="M176" s="225">
        <f>G176*(1+L176/100)</f>
        <v>0</v>
      </c>
      <c r="N176" s="225">
        <v>0</v>
      </c>
      <c r="O176" s="225">
        <f>ROUND(E176*N176,2)</f>
        <v>0</v>
      </c>
      <c r="P176" s="225">
        <v>0</v>
      </c>
      <c r="Q176" s="225">
        <f>ROUND(E176*P176,2)</f>
        <v>0</v>
      </c>
      <c r="R176" s="225"/>
      <c r="S176" s="225" t="s">
        <v>132</v>
      </c>
      <c r="T176" s="225" t="s">
        <v>133</v>
      </c>
      <c r="U176" s="225">
        <v>0</v>
      </c>
      <c r="V176" s="225">
        <f>ROUND(E176*U176,2)</f>
        <v>0</v>
      </c>
      <c r="W176" s="22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342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x14ac:dyDescent="0.2">
      <c r="A177" s="230" t="s">
        <v>127</v>
      </c>
      <c r="B177" s="231" t="s">
        <v>80</v>
      </c>
      <c r="C177" s="249" t="s">
        <v>81</v>
      </c>
      <c r="D177" s="232"/>
      <c r="E177" s="233"/>
      <c r="F177" s="234"/>
      <c r="G177" s="235">
        <f>SUMIF(AG178:AG184,"&lt;&gt;NOR",G178:G184)</f>
        <v>0</v>
      </c>
      <c r="H177" s="229"/>
      <c r="I177" s="229">
        <f>SUM(I178:I184)</f>
        <v>0</v>
      </c>
      <c r="J177" s="229"/>
      <c r="K177" s="229">
        <f>SUM(K178:K184)</f>
        <v>0</v>
      </c>
      <c r="L177" s="229"/>
      <c r="M177" s="229">
        <f>SUM(M178:M184)</f>
        <v>0</v>
      </c>
      <c r="N177" s="229"/>
      <c r="O177" s="229">
        <f>SUM(O178:O184)</f>
        <v>0</v>
      </c>
      <c r="P177" s="229"/>
      <c r="Q177" s="229">
        <f>SUM(Q178:Q184)</f>
        <v>0</v>
      </c>
      <c r="R177" s="229"/>
      <c r="S177" s="229"/>
      <c r="T177" s="229"/>
      <c r="U177" s="229"/>
      <c r="V177" s="229">
        <f>SUM(V178:V184)</f>
        <v>0</v>
      </c>
      <c r="W177" s="229"/>
      <c r="AG177" t="s">
        <v>128</v>
      </c>
    </row>
    <row r="178" spans="1:60" outlineLevel="1" x14ac:dyDescent="0.2">
      <c r="A178" s="242">
        <v>88</v>
      </c>
      <c r="B178" s="243" t="s">
        <v>378</v>
      </c>
      <c r="C178" s="250" t="s">
        <v>379</v>
      </c>
      <c r="D178" s="244" t="s">
        <v>224</v>
      </c>
      <c r="E178" s="245">
        <v>1</v>
      </c>
      <c r="F178" s="246"/>
      <c r="G178" s="247">
        <f>ROUND(E178*F178,2)</f>
        <v>0</v>
      </c>
      <c r="H178" s="226"/>
      <c r="I178" s="225">
        <f>ROUND(E178*H178,2)</f>
        <v>0</v>
      </c>
      <c r="J178" s="226"/>
      <c r="K178" s="225">
        <f>ROUND(E178*J178,2)</f>
        <v>0</v>
      </c>
      <c r="L178" s="225">
        <v>15</v>
      </c>
      <c r="M178" s="225">
        <f>G178*(1+L178/100)</f>
        <v>0</v>
      </c>
      <c r="N178" s="225">
        <v>0</v>
      </c>
      <c r="O178" s="225">
        <f>ROUND(E178*N178,2)</f>
        <v>0</v>
      </c>
      <c r="P178" s="225">
        <v>0</v>
      </c>
      <c r="Q178" s="225">
        <f>ROUND(E178*P178,2)</f>
        <v>0</v>
      </c>
      <c r="R178" s="225"/>
      <c r="S178" s="225" t="s">
        <v>132</v>
      </c>
      <c r="T178" s="225" t="s">
        <v>133</v>
      </c>
      <c r="U178" s="225">
        <v>0</v>
      </c>
      <c r="V178" s="225">
        <f>ROUND(E178*U178,2)</f>
        <v>0</v>
      </c>
      <c r="W178" s="22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342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42">
        <v>89</v>
      </c>
      <c r="B179" s="243" t="s">
        <v>380</v>
      </c>
      <c r="C179" s="250" t="s">
        <v>381</v>
      </c>
      <c r="D179" s="244" t="s">
        <v>224</v>
      </c>
      <c r="E179" s="245">
        <v>1</v>
      </c>
      <c r="F179" s="246"/>
      <c r="G179" s="247">
        <f>ROUND(E179*F179,2)</f>
        <v>0</v>
      </c>
      <c r="H179" s="226"/>
      <c r="I179" s="225">
        <f>ROUND(E179*H179,2)</f>
        <v>0</v>
      </c>
      <c r="J179" s="226"/>
      <c r="K179" s="225">
        <f>ROUND(E179*J179,2)</f>
        <v>0</v>
      </c>
      <c r="L179" s="225">
        <v>15</v>
      </c>
      <c r="M179" s="225">
        <f>G179*(1+L179/100)</f>
        <v>0</v>
      </c>
      <c r="N179" s="225">
        <v>0</v>
      </c>
      <c r="O179" s="225">
        <f>ROUND(E179*N179,2)</f>
        <v>0</v>
      </c>
      <c r="P179" s="225">
        <v>0</v>
      </c>
      <c r="Q179" s="225">
        <f>ROUND(E179*P179,2)</f>
        <v>0</v>
      </c>
      <c r="R179" s="225"/>
      <c r="S179" s="225" t="s">
        <v>132</v>
      </c>
      <c r="T179" s="225" t="s">
        <v>133</v>
      </c>
      <c r="U179" s="225">
        <v>0</v>
      </c>
      <c r="V179" s="225">
        <f>ROUND(E179*U179,2)</f>
        <v>0</v>
      </c>
      <c r="W179" s="22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342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42">
        <v>90</v>
      </c>
      <c r="B180" s="243" t="s">
        <v>382</v>
      </c>
      <c r="C180" s="250" t="s">
        <v>383</v>
      </c>
      <c r="D180" s="244" t="s">
        <v>238</v>
      </c>
      <c r="E180" s="245">
        <v>5.5</v>
      </c>
      <c r="F180" s="246"/>
      <c r="G180" s="247">
        <f>ROUND(E180*F180,2)</f>
        <v>0</v>
      </c>
      <c r="H180" s="226"/>
      <c r="I180" s="225">
        <f>ROUND(E180*H180,2)</f>
        <v>0</v>
      </c>
      <c r="J180" s="226"/>
      <c r="K180" s="225">
        <f>ROUND(E180*J180,2)</f>
        <v>0</v>
      </c>
      <c r="L180" s="225">
        <v>15</v>
      </c>
      <c r="M180" s="225">
        <f>G180*(1+L180/100)</f>
        <v>0</v>
      </c>
      <c r="N180" s="225">
        <v>0</v>
      </c>
      <c r="O180" s="225">
        <f>ROUND(E180*N180,2)</f>
        <v>0</v>
      </c>
      <c r="P180" s="225">
        <v>0</v>
      </c>
      <c r="Q180" s="225">
        <f>ROUND(E180*P180,2)</f>
        <v>0</v>
      </c>
      <c r="R180" s="225"/>
      <c r="S180" s="225" t="s">
        <v>132</v>
      </c>
      <c r="T180" s="225" t="s">
        <v>133</v>
      </c>
      <c r="U180" s="225">
        <v>0</v>
      </c>
      <c r="V180" s="225">
        <f>ROUND(E180*U180,2)</f>
        <v>0</v>
      </c>
      <c r="W180" s="22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342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42">
        <v>91</v>
      </c>
      <c r="B181" s="243" t="s">
        <v>384</v>
      </c>
      <c r="C181" s="250" t="s">
        <v>385</v>
      </c>
      <c r="D181" s="244" t="s">
        <v>224</v>
      </c>
      <c r="E181" s="245">
        <v>1</v>
      </c>
      <c r="F181" s="246"/>
      <c r="G181" s="247">
        <f>ROUND(E181*F181,2)</f>
        <v>0</v>
      </c>
      <c r="H181" s="226"/>
      <c r="I181" s="225">
        <f>ROUND(E181*H181,2)</f>
        <v>0</v>
      </c>
      <c r="J181" s="226"/>
      <c r="K181" s="225">
        <f>ROUND(E181*J181,2)</f>
        <v>0</v>
      </c>
      <c r="L181" s="225">
        <v>15</v>
      </c>
      <c r="M181" s="225">
        <f>G181*(1+L181/100)</f>
        <v>0</v>
      </c>
      <c r="N181" s="225">
        <v>0</v>
      </c>
      <c r="O181" s="225">
        <f>ROUND(E181*N181,2)</f>
        <v>0</v>
      </c>
      <c r="P181" s="225">
        <v>0</v>
      </c>
      <c r="Q181" s="225">
        <f>ROUND(E181*P181,2)</f>
        <v>0</v>
      </c>
      <c r="R181" s="225"/>
      <c r="S181" s="225" t="s">
        <v>132</v>
      </c>
      <c r="T181" s="225" t="s">
        <v>133</v>
      </c>
      <c r="U181" s="225">
        <v>0</v>
      </c>
      <c r="V181" s="225">
        <f>ROUND(E181*U181,2)</f>
        <v>0</v>
      </c>
      <c r="W181" s="22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137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22.5" outlineLevel="1" x14ac:dyDescent="0.2">
      <c r="A182" s="242">
        <v>92</v>
      </c>
      <c r="B182" s="243" t="s">
        <v>386</v>
      </c>
      <c r="C182" s="250" t="s">
        <v>387</v>
      </c>
      <c r="D182" s="244" t="s">
        <v>224</v>
      </c>
      <c r="E182" s="245">
        <v>1</v>
      </c>
      <c r="F182" s="246"/>
      <c r="G182" s="247">
        <f>ROUND(E182*F182,2)</f>
        <v>0</v>
      </c>
      <c r="H182" s="226"/>
      <c r="I182" s="225">
        <f>ROUND(E182*H182,2)</f>
        <v>0</v>
      </c>
      <c r="J182" s="226"/>
      <c r="K182" s="225">
        <f>ROUND(E182*J182,2)</f>
        <v>0</v>
      </c>
      <c r="L182" s="225">
        <v>15</v>
      </c>
      <c r="M182" s="225">
        <f>G182*(1+L182/100)</f>
        <v>0</v>
      </c>
      <c r="N182" s="225">
        <v>0</v>
      </c>
      <c r="O182" s="225">
        <f>ROUND(E182*N182,2)</f>
        <v>0</v>
      </c>
      <c r="P182" s="225">
        <v>0</v>
      </c>
      <c r="Q182" s="225">
        <f>ROUND(E182*P182,2)</f>
        <v>0</v>
      </c>
      <c r="R182" s="225"/>
      <c r="S182" s="225" t="s">
        <v>132</v>
      </c>
      <c r="T182" s="225" t="s">
        <v>133</v>
      </c>
      <c r="U182" s="225">
        <v>0</v>
      </c>
      <c r="V182" s="225">
        <f>ROUND(E182*U182,2)</f>
        <v>0</v>
      </c>
      <c r="W182" s="22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137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42">
        <v>93</v>
      </c>
      <c r="B183" s="243" t="s">
        <v>388</v>
      </c>
      <c r="C183" s="250" t="s">
        <v>389</v>
      </c>
      <c r="D183" s="244" t="s">
        <v>390</v>
      </c>
      <c r="E183" s="245">
        <v>5</v>
      </c>
      <c r="F183" s="246"/>
      <c r="G183" s="247">
        <f>ROUND(E183*F183,2)</f>
        <v>0</v>
      </c>
      <c r="H183" s="226"/>
      <c r="I183" s="225">
        <f>ROUND(E183*H183,2)</f>
        <v>0</v>
      </c>
      <c r="J183" s="226"/>
      <c r="K183" s="225">
        <f>ROUND(E183*J183,2)</f>
        <v>0</v>
      </c>
      <c r="L183" s="225">
        <v>15</v>
      </c>
      <c r="M183" s="225">
        <f>G183*(1+L183/100)</f>
        <v>0</v>
      </c>
      <c r="N183" s="225">
        <v>0</v>
      </c>
      <c r="O183" s="225">
        <f>ROUND(E183*N183,2)</f>
        <v>0</v>
      </c>
      <c r="P183" s="225">
        <v>0</v>
      </c>
      <c r="Q183" s="225">
        <f>ROUND(E183*P183,2)</f>
        <v>0</v>
      </c>
      <c r="R183" s="225"/>
      <c r="S183" s="225" t="s">
        <v>132</v>
      </c>
      <c r="T183" s="225" t="s">
        <v>133</v>
      </c>
      <c r="U183" s="225">
        <v>0</v>
      </c>
      <c r="V183" s="225">
        <f>ROUND(E183*U183,2)</f>
        <v>0</v>
      </c>
      <c r="W183" s="22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342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42">
        <v>94</v>
      </c>
      <c r="B184" s="243" t="s">
        <v>391</v>
      </c>
      <c r="C184" s="250" t="s">
        <v>392</v>
      </c>
      <c r="D184" s="244" t="s">
        <v>0</v>
      </c>
      <c r="E184" s="245">
        <v>169</v>
      </c>
      <c r="F184" s="246"/>
      <c r="G184" s="247">
        <f>ROUND(E184*F184,2)</f>
        <v>0</v>
      </c>
      <c r="H184" s="226"/>
      <c r="I184" s="225">
        <f>ROUND(E184*H184,2)</f>
        <v>0</v>
      </c>
      <c r="J184" s="226"/>
      <c r="K184" s="225">
        <f>ROUND(E184*J184,2)</f>
        <v>0</v>
      </c>
      <c r="L184" s="225">
        <v>15</v>
      </c>
      <c r="M184" s="225">
        <f>G184*(1+L184/100)</f>
        <v>0</v>
      </c>
      <c r="N184" s="225">
        <v>0</v>
      </c>
      <c r="O184" s="225">
        <f>ROUND(E184*N184,2)</f>
        <v>0</v>
      </c>
      <c r="P184" s="225">
        <v>0</v>
      </c>
      <c r="Q184" s="225">
        <f>ROUND(E184*P184,2)</f>
        <v>0</v>
      </c>
      <c r="R184" s="225"/>
      <c r="S184" s="225" t="s">
        <v>132</v>
      </c>
      <c r="T184" s="225" t="s">
        <v>133</v>
      </c>
      <c r="U184" s="225">
        <v>0</v>
      </c>
      <c r="V184" s="225">
        <f>ROUND(E184*U184,2)</f>
        <v>0</v>
      </c>
      <c r="W184" s="22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342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x14ac:dyDescent="0.2">
      <c r="A185" s="230" t="s">
        <v>127</v>
      </c>
      <c r="B185" s="231" t="s">
        <v>82</v>
      </c>
      <c r="C185" s="249" t="s">
        <v>83</v>
      </c>
      <c r="D185" s="232"/>
      <c r="E185" s="233"/>
      <c r="F185" s="234"/>
      <c r="G185" s="235">
        <f>SUMIF(AG186:AG191,"&lt;&gt;NOR",G186:G191)</f>
        <v>0</v>
      </c>
      <c r="H185" s="229"/>
      <c r="I185" s="229">
        <f>SUM(I186:I191)</f>
        <v>0</v>
      </c>
      <c r="J185" s="229"/>
      <c r="K185" s="229">
        <f>SUM(K186:K191)</f>
        <v>0</v>
      </c>
      <c r="L185" s="229"/>
      <c r="M185" s="229">
        <f>SUM(M186:M191)</f>
        <v>0</v>
      </c>
      <c r="N185" s="229"/>
      <c r="O185" s="229">
        <f>SUM(O186:O191)</f>
        <v>0</v>
      </c>
      <c r="P185" s="229"/>
      <c r="Q185" s="229">
        <f>SUM(Q186:Q191)</f>
        <v>0</v>
      </c>
      <c r="R185" s="229"/>
      <c r="S185" s="229"/>
      <c r="T185" s="229"/>
      <c r="U185" s="229"/>
      <c r="V185" s="229">
        <f>SUM(V186:V191)</f>
        <v>0</v>
      </c>
      <c r="W185" s="229"/>
      <c r="AG185" t="s">
        <v>128</v>
      </c>
    </row>
    <row r="186" spans="1:60" outlineLevel="1" x14ac:dyDescent="0.2">
      <c r="A186" s="242">
        <v>95</v>
      </c>
      <c r="B186" s="243" t="s">
        <v>393</v>
      </c>
      <c r="C186" s="250" t="s">
        <v>394</v>
      </c>
      <c r="D186" s="244" t="s">
        <v>238</v>
      </c>
      <c r="E186" s="245">
        <v>8</v>
      </c>
      <c r="F186" s="246"/>
      <c r="G186" s="247">
        <f>ROUND(E186*F186,2)</f>
        <v>0</v>
      </c>
      <c r="H186" s="226"/>
      <c r="I186" s="225">
        <f>ROUND(E186*H186,2)</f>
        <v>0</v>
      </c>
      <c r="J186" s="226"/>
      <c r="K186" s="225">
        <f>ROUND(E186*J186,2)</f>
        <v>0</v>
      </c>
      <c r="L186" s="225">
        <v>15</v>
      </c>
      <c r="M186" s="225">
        <f>G186*(1+L186/100)</f>
        <v>0</v>
      </c>
      <c r="N186" s="225">
        <v>0</v>
      </c>
      <c r="O186" s="225">
        <f>ROUND(E186*N186,2)</f>
        <v>0</v>
      </c>
      <c r="P186" s="225">
        <v>0</v>
      </c>
      <c r="Q186" s="225">
        <f>ROUND(E186*P186,2)</f>
        <v>0</v>
      </c>
      <c r="R186" s="225"/>
      <c r="S186" s="225" t="s">
        <v>132</v>
      </c>
      <c r="T186" s="225" t="s">
        <v>133</v>
      </c>
      <c r="U186" s="225">
        <v>0</v>
      </c>
      <c r="V186" s="225">
        <f>ROUND(E186*U186,2)</f>
        <v>0</v>
      </c>
      <c r="W186" s="22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342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42">
        <v>96</v>
      </c>
      <c r="B187" s="243" t="s">
        <v>395</v>
      </c>
      <c r="C187" s="250" t="s">
        <v>396</v>
      </c>
      <c r="D187" s="244" t="s">
        <v>175</v>
      </c>
      <c r="E187" s="245">
        <v>4</v>
      </c>
      <c r="F187" s="246"/>
      <c r="G187" s="247">
        <f>ROUND(E187*F187,2)</f>
        <v>0</v>
      </c>
      <c r="H187" s="226"/>
      <c r="I187" s="225">
        <f>ROUND(E187*H187,2)</f>
        <v>0</v>
      </c>
      <c r="J187" s="226"/>
      <c r="K187" s="225">
        <f>ROUND(E187*J187,2)</f>
        <v>0</v>
      </c>
      <c r="L187" s="225">
        <v>15</v>
      </c>
      <c r="M187" s="225">
        <f>G187*(1+L187/100)</f>
        <v>0</v>
      </c>
      <c r="N187" s="225">
        <v>0</v>
      </c>
      <c r="O187" s="225">
        <f>ROUND(E187*N187,2)</f>
        <v>0</v>
      </c>
      <c r="P187" s="225">
        <v>0</v>
      </c>
      <c r="Q187" s="225">
        <f>ROUND(E187*P187,2)</f>
        <v>0</v>
      </c>
      <c r="R187" s="225"/>
      <c r="S187" s="225" t="s">
        <v>132</v>
      </c>
      <c r="T187" s="225" t="s">
        <v>133</v>
      </c>
      <c r="U187" s="225">
        <v>0</v>
      </c>
      <c r="V187" s="225">
        <f>ROUND(E187*U187,2)</f>
        <v>0</v>
      </c>
      <c r="W187" s="22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342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42">
        <v>97</v>
      </c>
      <c r="B188" s="243" t="s">
        <v>397</v>
      </c>
      <c r="C188" s="250" t="s">
        <v>398</v>
      </c>
      <c r="D188" s="244" t="s">
        <v>158</v>
      </c>
      <c r="E188" s="245">
        <v>3.1699999999999999E-2</v>
      </c>
      <c r="F188" s="246"/>
      <c r="G188" s="247">
        <f>ROUND(E188*F188,2)</f>
        <v>0</v>
      </c>
      <c r="H188" s="226"/>
      <c r="I188" s="225">
        <f>ROUND(E188*H188,2)</f>
        <v>0</v>
      </c>
      <c r="J188" s="226"/>
      <c r="K188" s="225">
        <f>ROUND(E188*J188,2)</f>
        <v>0</v>
      </c>
      <c r="L188" s="225">
        <v>15</v>
      </c>
      <c r="M188" s="225">
        <f>G188*(1+L188/100)</f>
        <v>0</v>
      </c>
      <c r="N188" s="225">
        <v>0</v>
      </c>
      <c r="O188" s="225">
        <f>ROUND(E188*N188,2)</f>
        <v>0</v>
      </c>
      <c r="P188" s="225">
        <v>0</v>
      </c>
      <c r="Q188" s="225">
        <f>ROUND(E188*P188,2)</f>
        <v>0</v>
      </c>
      <c r="R188" s="225"/>
      <c r="S188" s="225" t="s">
        <v>132</v>
      </c>
      <c r="T188" s="225" t="s">
        <v>133</v>
      </c>
      <c r="U188" s="225">
        <v>0</v>
      </c>
      <c r="V188" s="225">
        <f>ROUND(E188*U188,2)</f>
        <v>0</v>
      </c>
      <c r="W188" s="22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342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36">
        <v>98</v>
      </c>
      <c r="B189" s="237" t="s">
        <v>399</v>
      </c>
      <c r="C189" s="251" t="s">
        <v>400</v>
      </c>
      <c r="D189" s="238" t="s">
        <v>158</v>
      </c>
      <c r="E189" s="239">
        <v>3.1699999999999999E-2</v>
      </c>
      <c r="F189" s="240"/>
      <c r="G189" s="241">
        <f>ROUND(E189*F189,2)</f>
        <v>0</v>
      </c>
      <c r="H189" s="226"/>
      <c r="I189" s="225">
        <f>ROUND(E189*H189,2)</f>
        <v>0</v>
      </c>
      <c r="J189" s="226"/>
      <c r="K189" s="225">
        <f>ROUND(E189*J189,2)</f>
        <v>0</v>
      </c>
      <c r="L189" s="225">
        <v>15</v>
      </c>
      <c r="M189" s="225">
        <f>G189*(1+L189/100)</f>
        <v>0</v>
      </c>
      <c r="N189" s="225">
        <v>0</v>
      </c>
      <c r="O189" s="225">
        <f>ROUND(E189*N189,2)</f>
        <v>0</v>
      </c>
      <c r="P189" s="225">
        <v>0</v>
      </c>
      <c r="Q189" s="225">
        <f>ROUND(E189*P189,2)</f>
        <v>0</v>
      </c>
      <c r="R189" s="225"/>
      <c r="S189" s="225" t="s">
        <v>132</v>
      </c>
      <c r="T189" s="225" t="s">
        <v>133</v>
      </c>
      <c r="U189" s="225">
        <v>0</v>
      </c>
      <c r="V189" s="225">
        <f>ROUND(E189*U189,2)</f>
        <v>0</v>
      </c>
      <c r="W189" s="22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137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23"/>
      <c r="B190" s="224"/>
      <c r="C190" s="252" t="s">
        <v>401</v>
      </c>
      <c r="D190" s="227"/>
      <c r="E190" s="228">
        <v>0.03</v>
      </c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160</v>
      </c>
      <c r="AH190" s="206">
        <v>0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ht="22.5" outlineLevel="1" x14ac:dyDescent="0.2">
      <c r="A191" s="242">
        <v>99</v>
      </c>
      <c r="B191" s="243" t="s">
        <v>402</v>
      </c>
      <c r="C191" s="250" t="s">
        <v>403</v>
      </c>
      <c r="D191" s="244" t="s">
        <v>188</v>
      </c>
      <c r="E191" s="245">
        <v>4.8669999999999998E-2</v>
      </c>
      <c r="F191" s="246"/>
      <c r="G191" s="247">
        <f>ROUND(E191*F191,2)</f>
        <v>0</v>
      </c>
      <c r="H191" s="226"/>
      <c r="I191" s="225">
        <f>ROUND(E191*H191,2)</f>
        <v>0</v>
      </c>
      <c r="J191" s="226"/>
      <c r="K191" s="225">
        <f>ROUND(E191*J191,2)</f>
        <v>0</v>
      </c>
      <c r="L191" s="225">
        <v>15</v>
      </c>
      <c r="M191" s="225">
        <f>G191*(1+L191/100)</f>
        <v>0</v>
      </c>
      <c r="N191" s="225">
        <v>0</v>
      </c>
      <c r="O191" s="225">
        <f>ROUND(E191*N191,2)</f>
        <v>0</v>
      </c>
      <c r="P191" s="225">
        <v>0</v>
      </c>
      <c r="Q191" s="225">
        <f>ROUND(E191*P191,2)</f>
        <v>0</v>
      </c>
      <c r="R191" s="225"/>
      <c r="S191" s="225" t="s">
        <v>132</v>
      </c>
      <c r="T191" s="225" t="s">
        <v>133</v>
      </c>
      <c r="U191" s="225">
        <v>0</v>
      </c>
      <c r="V191" s="225">
        <f>ROUND(E191*U191,2)</f>
        <v>0</v>
      </c>
      <c r="W191" s="22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342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x14ac:dyDescent="0.2">
      <c r="A192" s="230" t="s">
        <v>127</v>
      </c>
      <c r="B192" s="231" t="s">
        <v>84</v>
      </c>
      <c r="C192" s="249" t="s">
        <v>85</v>
      </c>
      <c r="D192" s="232"/>
      <c r="E192" s="233"/>
      <c r="F192" s="234"/>
      <c r="G192" s="235">
        <f>SUMIF(AG193:AG197,"&lt;&gt;NOR",G193:G197)</f>
        <v>0</v>
      </c>
      <c r="H192" s="229"/>
      <c r="I192" s="229">
        <f>SUM(I193:I197)</f>
        <v>0</v>
      </c>
      <c r="J192" s="229"/>
      <c r="K192" s="229">
        <f>SUM(K193:K197)</f>
        <v>0</v>
      </c>
      <c r="L192" s="229"/>
      <c r="M192" s="229">
        <f>SUM(M193:M197)</f>
        <v>0</v>
      </c>
      <c r="N192" s="229"/>
      <c r="O192" s="229">
        <f>SUM(O193:O197)</f>
        <v>0</v>
      </c>
      <c r="P192" s="229"/>
      <c r="Q192" s="229">
        <f>SUM(Q193:Q197)</f>
        <v>0</v>
      </c>
      <c r="R192" s="229"/>
      <c r="S192" s="229"/>
      <c r="T192" s="229"/>
      <c r="U192" s="229"/>
      <c r="V192" s="229">
        <f>SUM(V193:V197)</f>
        <v>0</v>
      </c>
      <c r="W192" s="229"/>
      <c r="AG192" t="s">
        <v>128</v>
      </c>
    </row>
    <row r="193" spans="1:60" ht="22.5" outlineLevel="1" x14ac:dyDescent="0.2">
      <c r="A193" s="242">
        <v>100</v>
      </c>
      <c r="B193" s="243" t="s">
        <v>404</v>
      </c>
      <c r="C193" s="250" t="s">
        <v>405</v>
      </c>
      <c r="D193" s="244" t="s">
        <v>238</v>
      </c>
      <c r="E193" s="245">
        <v>2.65</v>
      </c>
      <c r="F193" s="246"/>
      <c r="G193" s="247">
        <f>ROUND(E193*F193,2)</f>
        <v>0</v>
      </c>
      <c r="H193" s="226"/>
      <c r="I193" s="225">
        <f>ROUND(E193*H193,2)</f>
        <v>0</v>
      </c>
      <c r="J193" s="226"/>
      <c r="K193" s="225">
        <f>ROUND(E193*J193,2)</f>
        <v>0</v>
      </c>
      <c r="L193" s="225">
        <v>15</v>
      </c>
      <c r="M193" s="225">
        <f>G193*(1+L193/100)</f>
        <v>0</v>
      </c>
      <c r="N193" s="225">
        <v>0</v>
      </c>
      <c r="O193" s="225">
        <f>ROUND(E193*N193,2)</f>
        <v>0</v>
      </c>
      <c r="P193" s="225">
        <v>0</v>
      </c>
      <c r="Q193" s="225">
        <f>ROUND(E193*P193,2)</f>
        <v>0</v>
      </c>
      <c r="R193" s="225"/>
      <c r="S193" s="225" t="s">
        <v>132</v>
      </c>
      <c r="T193" s="225" t="s">
        <v>133</v>
      </c>
      <c r="U193" s="225">
        <v>0</v>
      </c>
      <c r="V193" s="225">
        <f>ROUND(E193*U193,2)</f>
        <v>0</v>
      </c>
      <c r="W193" s="22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342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42">
        <v>101</v>
      </c>
      <c r="B194" s="243" t="s">
        <v>406</v>
      </c>
      <c r="C194" s="250" t="s">
        <v>407</v>
      </c>
      <c r="D194" s="244" t="s">
        <v>238</v>
      </c>
      <c r="E194" s="245">
        <v>8</v>
      </c>
      <c r="F194" s="246"/>
      <c r="G194" s="247">
        <f>ROUND(E194*F194,2)</f>
        <v>0</v>
      </c>
      <c r="H194" s="226"/>
      <c r="I194" s="225">
        <f>ROUND(E194*H194,2)</f>
        <v>0</v>
      </c>
      <c r="J194" s="226"/>
      <c r="K194" s="225">
        <f>ROUND(E194*J194,2)</f>
        <v>0</v>
      </c>
      <c r="L194" s="225">
        <v>15</v>
      </c>
      <c r="M194" s="225">
        <f>G194*(1+L194/100)</f>
        <v>0</v>
      </c>
      <c r="N194" s="225">
        <v>0</v>
      </c>
      <c r="O194" s="225">
        <f>ROUND(E194*N194,2)</f>
        <v>0</v>
      </c>
      <c r="P194" s="225">
        <v>0</v>
      </c>
      <c r="Q194" s="225">
        <f>ROUND(E194*P194,2)</f>
        <v>0</v>
      </c>
      <c r="R194" s="225"/>
      <c r="S194" s="225" t="s">
        <v>132</v>
      </c>
      <c r="T194" s="225" t="s">
        <v>133</v>
      </c>
      <c r="U194" s="225">
        <v>0</v>
      </c>
      <c r="V194" s="225">
        <f>ROUND(E194*U194,2)</f>
        <v>0</v>
      </c>
      <c r="W194" s="22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342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ht="22.5" outlineLevel="1" x14ac:dyDescent="0.2">
      <c r="A195" s="236">
        <v>102</v>
      </c>
      <c r="B195" s="237" t="s">
        <v>408</v>
      </c>
      <c r="C195" s="251" t="s">
        <v>409</v>
      </c>
      <c r="D195" s="238" t="s">
        <v>238</v>
      </c>
      <c r="E195" s="239">
        <v>31</v>
      </c>
      <c r="F195" s="240"/>
      <c r="G195" s="241">
        <f>ROUND(E195*F195,2)</f>
        <v>0</v>
      </c>
      <c r="H195" s="226"/>
      <c r="I195" s="225">
        <f>ROUND(E195*H195,2)</f>
        <v>0</v>
      </c>
      <c r="J195" s="226"/>
      <c r="K195" s="225">
        <f>ROUND(E195*J195,2)</f>
        <v>0</v>
      </c>
      <c r="L195" s="225">
        <v>15</v>
      </c>
      <c r="M195" s="225">
        <f>G195*(1+L195/100)</f>
        <v>0</v>
      </c>
      <c r="N195" s="225">
        <v>0</v>
      </c>
      <c r="O195" s="225">
        <f>ROUND(E195*N195,2)</f>
        <v>0</v>
      </c>
      <c r="P195" s="225">
        <v>0</v>
      </c>
      <c r="Q195" s="225">
        <f>ROUND(E195*P195,2)</f>
        <v>0</v>
      </c>
      <c r="R195" s="225"/>
      <c r="S195" s="225" t="s">
        <v>132</v>
      </c>
      <c r="T195" s="225" t="s">
        <v>133</v>
      </c>
      <c r="U195" s="225">
        <v>0</v>
      </c>
      <c r="V195" s="225">
        <f>ROUND(E195*U195,2)</f>
        <v>0</v>
      </c>
      <c r="W195" s="22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342</v>
      </c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23"/>
      <c r="B196" s="224"/>
      <c r="C196" s="252" t="s">
        <v>410</v>
      </c>
      <c r="D196" s="227"/>
      <c r="E196" s="228">
        <v>31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160</v>
      </c>
      <c r="AH196" s="206">
        <v>0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42">
        <v>103</v>
      </c>
      <c r="B197" s="243" t="s">
        <v>411</v>
      </c>
      <c r="C197" s="250" t="s">
        <v>412</v>
      </c>
      <c r="D197" s="244" t="s">
        <v>188</v>
      </c>
      <c r="E197" s="245">
        <v>0.14957999999999999</v>
      </c>
      <c r="F197" s="246"/>
      <c r="G197" s="247">
        <f>ROUND(E197*F197,2)</f>
        <v>0</v>
      </c>
      <c r="H197" s="226"/>
      <c r="I197" s="225">
        <f>ROUND(E197*H197,2)</f>
        <v>0</v>
      </c>
      <c r="J197" s="226"/>
      <c r="K197" s="225">
        <f>ROUND(E197*J197,2)</f>
        <v>0</v>
      </c>
      <c r="L197" s="225">
        <v>15</v>
      </c>
      <c r="M197" s="225">
        <f>G197*(1+L197/100)</f>
        <v>0</v>
      </c>
      <c r="N197" s="225">
        <v>0</v>
      </c>
      <c r="O197" s="225">
        <f>ROUND(E197*N197,2)</f>
        <v>0</v>
      </c>
      <c r="P197" s="225">
        <v>0</v>
      </c>
      <c r="Q197" s="225">
        <f>ROUND(E197*P197,2)</f>
        <v>0</v>
      </c>
      <c r="R197" s="225"/>
      <c r="S197" s="225" t="s">
        <v>132</v>
      </c>
      <c r="T197" s="225" t="s">
        <v>133</v>
      </c>
      <c r="U197" s="225">
        <v>0</v>
      </c>
      <c r="V197" s="225">
        <f>ROUND(E197*U197,2)</f>
        <v>0</v>
      </c>
      <c r="W197" s="22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342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x14ac:dyDescent="0.2">
      <c r="A198" s="230" t="s">
        <v>127</v>
      </c>
      <c r="B198" s="231" t="s">
        <v>86</v>
      </c>
      <c r="C198" s="249" t="s">
        <v>87</v>
      </c>
      <c r="D198" s="232"/>
      <c r="E198" s="233"/>
      <c r="F198" s="234"/>
      <c r="G198" s="235">
        <f>SUMIF(AG199:AG201,"&lt;&gt;NOR",G199:G201)</f>
        <v>0</v>
      </c>
      <c r="H198" s="229"/>
      <c r="I198" s="229">
        <f>SUM(I199:I201)</f>
        <v>0</v>
      </c>
      <c r="J198" s="229"/>
      <c r="K198" s="229">
        <f>SUM(K199:K201)</f>
        <v>0</v>
      </c>
      <c r="L198" s="229"/>
      <c r="M198" s="229">
        <f>SUM(M199:M201)</f>
        <v>0</v>
      </c>
      <c r="N198" s="229"/>
      <c r="O198" s="229">
        <f>SUM(O199:O201)</f>
        <v>0</v>
      </c>
      <c r="P198" s="229"/>
      <c r="Q198" s="229">
        <f>SUM(Q199:Q201)</f>
        <v>0</v>
      </c>
      <c r="R198" s="229"/>
      <c r="S198" s="229"/>
      <c r="T198" s="229"/>
      <c r="U198" s="229"/>
      <c r="V198" s="229">
        <f>SUM(V199:V201)</f>
        <v>0</v>
      </c>
      <c r="W198" s="229"/>
      <c r="AG198" t="s">
        <v>128</v>
      </c>
    </row>
    <row r="199" spans="1:60" ht="22.5" outlineLevel="1" x14ac:dyDescent="0.2">
      <c r="A199" s="242">
        <v>104</v>
      </c>
      <c r="B199" s="243" t="s">
        <v>413</v>
      </c>
      <c r="C199" s="250" t="s">
        <v>414</v>
      </c>
      <c r="D199" s="244" t="s">
        <v>224</v>
      </c>
      <c r="E199" s="245">
        <v>1</v>
      </c>
      <c r="F199" s="246"/>
      <c r="G199" s="247">
        <f>ROUND(E199*F199,2)</f>
        <v>0</v>
      </c>
      <c r="H199" s="226"/>
      <c r="I199" s="225">
        <f>ROUND(E199*H199,2)</f>
        <v>0</v>
      </c>
      <c r="J199" s="226"/>
      <c r="K199" s="225">
        <f>ROUND(E199*J199,2)</f>
        <v>0</v>
      </c>
      <c r="L199" s="225">
        <v>15</v>
      </c>
      <c r="M199" s="225">
        <f>G199*(1+L199/100)</f>
        <v>0</v>
      </c>
      <c r="N199" s="225">
        <v>0</v>
      </c>
      <c r="O199" s="225">
        <f>ROUND(E199*N199,2)</f>
        <v>0</v>
      </c>
      <c r="P199" s="225">
        <v>0</v>
      </c>
      <c r="Q199" s="225">
        <f>ROUND(E199*P199,2)</f>
        <v>0</v>
      </c>
      <c r="R199" s="225"/>
      <c r="S199" s="225" t="s">
        <v>132</v>
      </c>
      <c r="T199" s="225" t="s">
        <v>133</v>
      </c>
      <c r="U199" s="225">
        <v>0</v>
      </c>
      <c r="V199" s="225">
        <f>ROUND(E199*U199,2)</f>
        <v>0</v>
      </c>
      <c r="W199" s="22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137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42">
        <v>105</v>
      </c>
      <c r="B200" s="243" t="s">
        <v>415</v>
      </c>
      <c r="C200" s="250" t="s">
        <v>416</v>
      </c>
      <c r="D200" s="244" t="s">
        <v>224</v>
      </c>
      <c r="E200" s="245">
        <v>2</v>
      </c>
      <c r="F200" s="246"/>
      <c r="G200" s="247">
        <f>ROUND(E200*F200,2)</f>
        <v>0</v>
      </c>
      <c r="H200" s="226"/>
      <c r="I200" s="225">
        <f>ROUND(E200*H200,2)</f>
        <v>0</v>
      </c>
      <c r="J200" s="226"/>
      <c r="K200" s="225">
        <f>ROUND(E200*J200,2)</f>
        <v>0</v>
      </c>
      <c r="L200" s="225">
        <v>15</v>
      </c>
      <c r="M200" s="225">
        <f>G200*(1+L200/100)</f>
        <v>0</v>
      </c>
      <c r="N200" s="225">
        <v>0</v>
      </c>
      <c r="O200" s="225">
        <f>ROUND(E200*N200,2)</f>
        <v>0</v>
      </c>
      <c r="P200" s="225">
        <v>0</v>
      </c>
      <c r="Q200" s="225">
        <f>ROUND(E200*P200,2)</f>
        <v>0</v>
      </c>
      <c r="R200" s="225"/>
      <c r="S200" s="225" t="s">
        <v>132</v>
      </c>
      <c r="T200" s="225" t="s">
        <v>133</v>
      </c>
      <c r="U200" s="225">
        <v>0</v>
      </c>
      <c r="V200" s="225">
        <f>ROUND(E200*U200,2)</f>
        <v>0</v>
      </c>
      <c r="W200" s="22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137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ht="22.5" outlineLevel="1" x14ac:dyDescent="0.2">
      <c r="A201" s="242">
        <v>106</v>
      </c>
      <c r="B201" s="243" t="s">
        <v>417</v>
      </c>
      <c r="C201" s="250" t="s">
        <v>418</v>
      </c>
      <c r="D201" s="244" t="s">
        <v>224</v>
      </c>
      <c r="E201" s="245">
        <v>1</v>
      </c>
      <c r="F201" s="246"/>
      <c r="G201" s="247">
        <f>ROUND(E201*F201,2)</f>
        <v>0</v>
      </c>
      <c r="H201" s="226"/>
      <c r="I201" s="225">
        <f>ROUND(E201*H201,2)</f>
        <v>0</v>
      </c>
      <c r="J201" s="226"/>
      <c r="K201" s="225">
        <f>ROUND(E201*J201,2)</f>
        <v>0</v>
      </c>
      <c r="L201" s="225">
        <v>15</v>
      </c>
      <c r="M201" s="225">
        <f>G201*(1+L201/100)</f>
        <v>0</v>
      </c>
      <c r="N201" s="225">
        <v>0</v>
      </c>
      <c r="O201" s="225">
        <f>ROUND(E201*N201,2)</f>
        <v>0</v>
      </c>
      <c r="P201" s="225">
        <v>0</v>
      </c>
      <c r="Q201" s="225">
        <f>ROUND(E201*P201,2)</f>
        <v>0</v>
      </c>
      <c r="R201" s="225"/>
      <c r="S201" s="225" t="s">
        <v>132</v>
      </c>
      <c r="T201" s="225" t="s">
        <v>133</v>
      </c>
      <c r="U201" s="225">
        <v>0</v>
      </c>
      <c r="V201" s="225">
        <f>ROUND(E201*U201,2)</f>
        <v>0</v>
      </c>
      <c r="W201" s="22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137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x14ac:dyDescent="0.2">
      <c r="A202" s="230" t="s">
        <v>127</v>
      </c>
      <c r="B202" s="231" t="s">
        <v>88</v>
      </c>
      <c r="C202" s="249" t="s">
        <v>89</v>
      </c>
      <c r="D202" s="232"/>
      <c r="E202" s="233"/>
      <c r="F202" s="234"/>
      <c r="G202" s="235">
        <f>SUMIF(AG203:AG211,"&lt;&gt;NOR",G203:G211)</f>
        <v>0</v>
      </c>
      <c r="H202" s="229"/>
      <c r="I202" s="229">
        <f>SUM(I203:I211)</f>
        <v>0</v>
      </c>
      <c r="J202" s="229"/>
      <c r="K202" s="229">
        <f>SUM(K203:K211)</f>
        <v>0</v>
      </c>
      <c r="L202" s="229"/>
      <c r="M202" s="229">
        <f>SUM(M203:M211)</f>
        <v>0</v>
      </c>
      <c r="N202" s="229"/>
      <c r="O202" s="229">
        <f>SUM(O203:O211)</f>
        <v>0</v>
      </c>
      <c r="P202" s="229"/>
      <c r="Q202" s="229">
        <f>SUM(Q203:Q211)</f>
        <v>0</v>
      </c>
      <c r="R202" s="229"/>
      <c r="S202" s="229"/>
      <c r="T202" s="229"/>
      <c r="U202" s="229"/>
      <c r="V202" s="229">
        <f>SUM(V203:V211)</f>
        <v>0</v>
      </c>
      <c r="W202" s="229"/>
      <c r="AG202" t="s">
        <v>128</v>
      </c>
    </row>
    <row r="203" spans="1:60" outlineLevel="1" x14ac:dyDescent="0.2">
      <c r="A203" s="242">
        <v>107</v>
      </c>
      <c r="B203" s="243" t="s">
        <v>419</v>
      </c>
      <c r="C203" s="250" t="s">
        <v>420</v>
      </c>
      <c r="D203" s="244" t="s">
        <v>175</v>
      </c>
      <c r="E203" s="245">
        <v>4.2584999999999997</v>
      </c>
      <c r="F203" s="246"/>
      <c r="G203" s="247">
        <f>ROUND(E203*F203,2)</f>
        <v>0</v>
      </c>
      <c r="H203" s="226"/>
      <c r="I203" s="225">
        <f>ROUND(E203*H203,2)</f>
        <v>0</v>
      </c>
      <c r="J203" s="226"/>
      <c r="K203" s="225">
        <f>ROUND(E203*J203,2)</f>
        <v>0</v>
      </c>
      <c r="L203" s="225">
        <v>15</v>
      </c>
      <c r="M203" s="225">
        <f>G203*(1+L203/100)</f>
        <v>0</v>
      </c>
      <c r="N203" s="225">
        <v>0</v>
      </c>
      <c r="O203" s="225">
        <f>ROUND(E203*N203,2)</f>
        <v>0</v>
      </c>
      <c r="P203" s="225">
        <v>0</v>
      </c>
      <c r="Q203" s="225">
        <f>ROUND(E203*P203,2)</f>
        <v>0</v>
      </c>
      <c r="R203" s="225"/>
      <c r="S203" s="225" t="s">
        <v>132</v>
      </c>
      <c r="T203" s="225" t="s">
        <v>133</v>
      </c>
      <c r="U203" s="225">
        <v>0</v>
      </c>
      <c r="V203" s="225">
        <f>ROUND(E203*U203,2)</f>
        <v>0</v>
      </c>
      <c r="W203" s="22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342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">
      <c r="A204" s="242">
        <v>108</v>
      </c>
      <c r="B204" s="243" t="s">
        <v>421</v>
      </c>
      <c r="C204" s="250" t="s">
        <v>422</v>
      </c>
      <c r="D204" s="244" t="s">
        <v>175</v>
      </c>
      <c r="E204" s="245">
        <v>4.2584999999999997</v>
      </c>
      <c r="F204" s="246"/>
      <c r="G204" s="247">
        <f>ROUND(E204*F204,2)</f>
        <v>0</v>
      </c>
      <c r="H204" s="226"/>
      <c r="I204" s="225">
        <f>ROUND(E204*H204,2)</f>
        <v>0</v>
      </c>
      <c r="J204" s="226"/>
      <c r="K204" s="225">
        <f>ROUND(E204*J204,2)</f>
        <v>0</v>
      </c>
      <c r="L204" s="225">
        <v>15</v>
      </c>
      <c r="M204" s="225">
        <f>G204*(1+L204/100)</f>
        <v>0</v>
      </c>
      <c r="N204" s="225">
        <v>0</v>
      </c>
      <c r="O204" s="225">
        <f>ROUND(E204*N204,2)</f>
        <v>0</v>
      </c>
      <c r="P204" s="225">
        <v>0</v>
      </c>
      <c r="Q204" s="225">
        <f>ROUND(E204*P204,2)</f>
        <v>0</v>
      </c>
      <c r="R204" s="225"/>
      <c r="S204" s="225" t="s">
        <v>132</v>
      </c>
      <c r="T204" s="225" t="s">
        <v>133</v>
      </c>
      <c r="U204" s="225">
        <v>0</v>
      </c>
      <c r="V204" s="225">
        <f>ROUND(E204*U204,2)</f>
        <v>0</v>
      </c>
      <c r="W204" s="22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342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outlineLevel="1" x14ac:dyDescent="0.2">
      <c r="A205" s="236">
        <v>109</v>
      </c>
      <c r="B205" s="237" t="s">
        <v>423</v>
      </c>
      <c r="C205" s="251" t="s">
        <v>424</v>
      </c>
      <c r="D205" s="238" t="s">
        <v>175</v>
      </c>
      <c r="E205" s="239">
        <v>4.2584999999999997</v>
      </c>
      <c r="F205" s="240"/>
      <c r="G205" s="241">
        <f>ROUND(E205*F205,2)</f>
        <v>0</v>
      </c>
      <c r="H205" s="226"/>
      <c r="I205" s="225">
        <f>ROUND(E205*H205,2)</f>
        <v>0</v>
      </c>
      <c r="J205" s="226"/>
      <c r="K205" s="225">
        <f>ROUND(E205*J205,2)</f>
        <v>0</v>
      </c>
      <c r="L205" s="225">
        <v>15</v>
      </c>
      <c r="M205" s="225">
        <f>G205*(1+L205/100)</f>
        <v>0</v>
      </c>
      <c r="N205" s="225">
        <v>0</v>
      </c>
      <c r="O205" s="225">
        <f>ROUND(E205*N205,2)</f>
        <v>0</v>
      </c>
      <c r="P205" s="225">
        <v>0</v>
      </c>
      <c r="Q205" s="225">
        <f>ROUND(E205*P205,2)</f>
        <v>0</v>
      </c>
      <c r="R205" s="225"/>
      <c r="S205" s="225" t="s">
        <v>132</v>
      </c>
      <c r="T205" s="225" t="s">
        <v>133</v>
      </c>
      <c r="U205" s="225">
        <v>0</v>
      </c>
      <c r="V205" s="225">
        <f>ROUND(E205*U205,2)</f>
        <v>0</v>
      </c>
      <c r="W205" s="22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342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 x14ac:dyDescent="0.2">
      <c r="A206" s="223"/>
      <c r="B206" s="224"/>
      <c r="C206" s="252" t="s">
        <v>425</v>
      </c>
      <c r="D206" s="227"/>
      <c r="E206" s="228">
        <v>2.76</v>
      </c>
      <c r="F206" s="225"/>
      <c r="G206" s="225"/>
      <c r="H206" s="225"/>
      <c r="I206" s="225"/>
      <c r="J206" s="225"/>
      <c r="K206" s="225"/>
      <c r="L206" s="225"/>
      <c r="M206" s="225"/>
      <c r="N206" s="225"/>
      <c r="O206" s="225"/>
      <c r="P206" s="225"/>
      <c r="Q206" s="225"/>
      <c r="R206" s="225"/>
      <c r="S206" s="225"/>
      <c r="T206" s="225"/>
      <c r="U206" s="225"/>
      <c r="V206" s="225"/>
      <c r="W206" s="22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160</v>
      </c>
      <c r="AH206" s="206">
        <v>0</v>
      </c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23"/>
      <c r="B207" s="224"/>
      <c r="C207" s="252" t="s">
        <v>426</v>
      </c>
      <c r="D207" s="227"/>
      <c r="E207" s="228">
        <v>1.5</v>
      </c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160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ht="22.5" outlineLevel="1" x14ac:dyDescent="0.2">
      <c r="A208" s="236">
        <v>110</v>
      </c>
      <c r="B208" s="237" t="s">
        <v>427</v>
      </c>
      <c r="C208" s="251" t="s">
        <v>428</v>
      </c>
      <c r="D208" s="238" t="s">
        <v>175</v>
      </c>
      <c r="E208" s="239">
        <v>4.2584999999999997</v>
      </c>
      <c r="F208" s="240"/>
      <c r="G208" s="241">
        <f>ROUND(E208*F208,2)</f>
        <v>0</v>
      </c>
      <c r="H208" s="226"/>
      <c r="I208" s="225">
        <f>ROUND(E208*H208,2)</f>
        <v>0</v>
      </c>
      <c r="J208" s="226"/>
      <c r="K208" s="225">
        <f>ROUND(E208*J208,2)</f>
        <v>0</v>
      </c>
      <c r="L208" s="225">
        <v>15</v>
      </c>
      <c r="M208" s="225">
        <f>G208*(1+L208/100)</f>
        <v>0</v>
      </c>
      <c r="N208" s="225">
        <v>0</v>
      </c>
      <c r="O208" s="225">
        <f>ROUND(E208*N208,2)</f>
        <v>0</v>
      </c>
      <c r="P208" s="225">
        <v>0</v>
      </c>
      <c r="Q208" s="225">
        <f>ROUND(E208*P208,2)</f>
        <v>0</v>
      </c>
      <c r="R208" s="225"/>
      <c r="S208" s="225" t="s">
        <v>132</v>
      </c>
      <c r="T208" s="225" t="s">
        <v>133</v>
      </c>
      <c r="U208" s="225">
        <v>0</v>
      </c>
      <c r="V208" s="225">
        <f>ROUND(E208*U208,2)</f>
        <v>0</v>
      </c>
      <c r="W208" s="22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346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23"/>
      <c r="B209" s="224"/>
      <c r="C209" s="252" t="s">
        <v>429</v>
      </c>
      <c r="D209" s="227"/>
      <c r="E209" s="228">
        <v>4.26</v>
      </c>
      <c r="F209" s="225"/>
      <c r="G209" s="225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160</v>
      </c>
      <c r="AH209" s="206">
        <v>0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42">
        <v>111</v>
      </c>
      <c r="B210" s="243" t="s">
        <v>430</v>
      </c>
      <c r="C210" s="250" t="s">
        <v>431</v>
      </c>
      <c r="D210" s="244" t="s">
        <v>175</v>
      </c>
      <c r="E210" s="245">
        <v>6</v>
      </c>
      <c r="F210" s="246"/>
      <c r="G210" s="247">
        <f>ROUND(E210*F210,2)</f>
        <v>0</v>
      </c>
      <c r="H210" s="226"/>
      <c r="I210" s="225">
        <f>ROUND(E210*H210,2)</f>
        <v>0</v>
      </c>
      <c r="J210" s="226"/>
      <c r="K210" s="225">
        <f>ROUND(E210*J210,2)</f>
        <v>0</v>
      </c>
      <c r="L210" s="225">
        <v>15</v>
      </c>
      <c r="M210" s="225">
        <f>G210*(1+L210/100)</f>
        <v>0</v>
      </c>
      <c r="N210" s="225">
        <v>0</v>
      </c>
      <c r="O210" s="225">
        <f>ROUND(E210*N210,2)</f>
        <v>0</v>
      </c>
      <c r="P210" s="225">
        <v>0</v>
      </c>
      <c r="Q210" s="225">
        <f>ROUND(E210*P210,2)</f>
        <v>0</v>
      </c>
      <c r="R210" s="225"/>
      <c r="S210" s="225" t="s">
        <v>132</v>
      </c>
      <c r="T210" s="225" t="s">
        <v>133</v>
      </c>
      <c r="U210" s="225">
        <v>0</v>
      </c>
      <c r="V210" s="225">
        <f>ROUND(E210*U210,2)</f>
        <v>0</v>
      </c>
      <c r="W210" s="22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137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42">
        <v>112</v>
      </c>
      <c r="B211" s="243" t="s">
        <v>432</v>
      </c>
      <c r="C211" s="250" t="s">
        <v>433</v>
      </c>
      <c r="D211" s="244" t="s">
        <v>0</v>
      </c>
      <c r="E211" s="245">
        <v>48.469110000000001</v>
      </c>
      <c r="F211" s="246"/>
      <c r="G211" s="247">
        <f>ROUND(E211*F211,2)</f>
        <v>0</v>
      </c>
      <c r="H211" s="226"/>
      <c r="I211" s="225">
        <f>ROUND(E211*H211,2)</f>
        <v>0</v>
      </c>
      <c r="J211" s="226"/>
      <c r="K211" s="225">
        <f>ROUND(E211*J211,2)</f>
        <v>0</v>
      </c>
      <c r="L211" s="225">
        <v>15</v>
      </c>
      <c r="M211" s="225">
        <f>G211*(1+L211/100)</f>
        <v>0</v>
      </c>
      <c r="N211" s="225">
        <v>0</v>
      </c>
      <c r="O211" s="225">
        <f>ROUND(E211*N211,2)</f>
        <v>0</v>
      </c>
      <c r="P211" s="225">
        <v>0</v>
      </c>
      <c r="Q211" s="225">
        <f>ROUND(E211*P211,2)</f>
        <v>0</v>
      </c>
      <c r="R211" s="225"/>
      <c r="S211" s="225" t="s">
        <v>132</v>
      </c>
      <c r="T211" s="225" t="s">
        <v>133</v>
      </c>
      <c r="U211" s="225">
        <v>0</v>
      </c>
      <c r="V211" s="225">
        <f>ROUND(E211*U211,2)</f>
        <v>0</v>
      </c>
      <c r="W211" s="22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342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x14ac:dyDescent="0.2">
      <c r="A212" s="230" t="s">
        <v>127</v>
      </c>
      <c r="B212" s="231" t="s">
        <v>90</v>
      </c>
      <c r="C212" s="249" t="s">
        <v>91</v>
      </c>
      <c r="D212" s="232"/>
      <c r="E212" s="233"/>
      <c r="F212" s="234"/>
      <c r="G212" s="235">
        <f>SUMIF(AG213:AG214,"&lt;&gt;NOR",G213:G214)</f>
        <v>0</v>
      </c>
      <c r="H212" s="229"/>
      <c r="I212" s="229">
        <f>SUM(I213:I214)</f>
        <v>0</v>
      </c>
      <c r="J212" s="229"/>
      <c r="K212" s="229">
        <f>SUM(K213:K214)</f>
        <v>0</v>
      </c>
      <c r="L212" s="229"/>
      <c r="M212" s="229">
        <f>SUM(M213:M214)</f>
        <v>0</v>
      </c>
      <c r="N212" s="229"/>
      <c r="O212" s="229">
        <f>SUM(O213:O214)</f>
        <v>0</v>
      </c>
      <c r="P212" s="229"/>
      <c r="Q212" s="229">
        <f>SUM(Q213:Q214)</f>
        <v>0</v>
      </c>
      <c r="R212" s="229"/>
      <c r="S212" s="229"/>
      <c r="T212" s="229"/>
      <c r="U212" s="229"/>
      <c r="V212" s="229">
        <f>SUM(V213:V214)</f>
        <v>0</v>
      </c>
      <c r="W212" s="229"/>
      <c r="AG212" t="s">
        <v>128</v>
      </c>
    </row>
    <row r="213" spans="1:60" outlineLevel="1" x14ac:dyDescent="0.2">
      <c r="A213" s="236">
        <v>113</v>
      </c>
      <c r="B213" s="237" t="s">
        <v>434</v>
      </c>
      <c r="C213" s="251" t="s">
        <v>435</v>
      </c>
      <c r="D213" s="238" t="s">
        <v>175</v>
      </c>
      <c r="E213" s="239">
        <v>1.33</v>
      </c>
      <c r="F213" s="240"/>
      <c r="G213" s="241">
        <f>ROUND(E213*F213,2)</f>
        <v>0</v>
      </c>
      <c r="H213" s="226"/>
      <c r="I213" s="225">
        <f>ROUND(E213*H213,2)</f>
        <v>0</v>
      </c>
      <c r="J213" s="226"/>
      <c r="K213" s="225">
        <f>ROUND(E213*J213,2)</f>
        <v>0</v>
      </c>
      <c r="L213" s="225">
        <v>15</v>
      </c>
      <c r="M213" s="225">
        <f>G213*(1+L213/100)</f>
        <v>0</v>
      </c>
      <c r="N213" s="225">
        <v>0</v>
      </c>
      <c r="O213" s="225">
        <f>ROUND(E213*N213,2)</f>
        <v>0</v>
      </c>
      <c r="P213" s="225">
        <v>0</v>
      </c>
      <c r="Q213" s="225">
        <f>ROUND(E213*P213,2)</f>
        <v>0</v>
      </c>
      <c r="R213" s="225"/>
      <c r="S213" s="225" t="s">
        <v>132</v>
      </c>
      <c r="T213" s="225" t="s">
        <v>133</v>
      </c>
      <c r="U213" s="225">
        <v>0</v>
      </c>
      <c r="V213" s="225">
        <f>ROUND(E213*U213,2)</f>
        <v>0</v>
      </c>
      <c r="W213" s="22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346</v>
      </c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23"/>
      <c r="B214" s="224"/>
      <c r="C214" s="252" t="s">
        <v>436</v>
      </c>
      <c r="D214" s="227"/>
      <c r="E214" s="228">
        <v>1.33</v>
      </c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160</v>
      </c>
      <c r="AH214" s="206">
        <v>0</v>
      </c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x14ac:dyDescent="0.2">
      <c r="A215" s="230" t="s">
        <v>127</v>
      </c>
      <c r="B215" s="231" t="s">
        <v>92</v>
      </c>
      <c r="C215" s="249" t="s">
        <v>93</v>
      </c>
      <c r="D215" s="232"/>
      <c r="E215" s="233"/>
      <c r="F215" s="234"/>
      <c r="G215" s="235">
        <f>SUMIF(AG216:AG217,"&lt;&gt;NOR",G216:G217)</f>
        <v>0</v>
      </c>
      <c r="H215" s="229"/>
      <c r="I215" s="229">
        <f>SUM(I216:I217)</f>
        <v>0</v>
      </c>
      <c r="J215" s="229"/>
      <c r="K215" s="229">
        <f>SUM(K216:K217)</f>
        <v>0</v>
      </c>
      <c r="L215" s="229"/>
      <c r="M215" s="229">
        <f>SUM(M216:M217)</f>
        <v>0</v>
      </c>
      <c r="N215" s="229"/>
      <c r="O215" s="229">
        <f>SUM(O216:O217)</f>
        <v>0</v>
      </c>
      <c r="P215" s="229"/>
      <c r="Q215" s="229">
        <f>SUM(Q216:Q217)</f>
        <v>0</v>
      </c>
      <c r="R215" s="229"/>
      <c r="S215" s="229"/>
      <c r="T215" s="229"/>
      <c r="U215" s="229"/>
      <c r="V215" s="229">
        <f>SUM(V216:V217)</f>
        <v>0</v>
      </c>
      <c r="W215" s="229"/>
      <c r="AG215" t="s">
        <v>128</v>
      </c>
    </row>
    <row r="216" spans="1:60" outlineLevel="1" x14ac:dyDescent="0.2">
      <c r="A216" s="236">
        <v>114</v>
      </c>
      <c r="B216" s="237" t="s">
        <v>437</v>
      </c>
      <c r="C216" s="251" t="s">
        <v>438</v>
      </c>
      <c r="D216" s="238" t="s">
        <v>175</v>
      </c>
      <c r="E216" s="239">
        <v>5.3</v>
      </c>
      <c r="F216" s="240"/>
      <c r="G216" s="241">
        <f>ROUND(E216*F216,2)</f>
        <v>0</v>
      </c>
      <c r="H216" s="226"/>
      <c r="I216" s="225">
        <f>ROUND(E216*H216,2)</f>
        <v>0</v>
      </c>
      <c r="J216" s="226"/>
      <c r="K216" s="225">
        <f>ROUND(E216*J216,2)</f>
        <v>0</v>
      </c>
      <c r="L216" s="225">
        <v>15</v>
      </c>
      <c r="M216" s="225">
        <f>G216*(1+L216/100)</f>
        <v>0</v>
      </c>
      <c r="N216" s="225">
        <v>0</v>
      </c>
      <c r="O216" s="225">
        <f>ROUND(E216*N216,2)</f>
        <v>0</v>
      </c>
      <c r="P216" s="225">
        <v>0</v>
      </c>
      <c r="Q216" s="225">
        <f>ROUND(E216*P216,2)</f>
        <v>0</v>
      </c>
      <c r="R216" s="225"/>
      <c r="S216" s="225" t="s">
        <v>132</v>
      </c>
      <c r="T216" s="225" t="s">
        <v>133</v>
      </c>
      <c r="U216" s="225">
        <v>0</v>
      </c>
      <c r="V216" s="225">
        <f>ROUND(E216*U216,2)</f>
        <v>0</v>
      </c>
      <c r="W216" s="22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342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23"/>
      <c r="B217" s="224"/>
      <c r="C217" s="252" t="s">
        <v>347</v>
      </c>
      <c r="D217" s="227"/>
      <c r="E217" s="228">
        <v>5.3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160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x14ac:dyDescent="0.2">
      <c r="A218" s="230" t="s">
        <v>127</v>
      </c>
      <c r="B218" s="231" t="s">
        <v>94</v>
      </c>
      <c r="C218" s="249" t="s">
        <v>95</v>
      </c>
      <c r="D218" s="232"/>
      <c r="E218" s="233"/>
      <c r="F218" s="234"/>
      <c r="G218" s="235">
        <f>SUMIF(AG219:AG223,"&lt;&gt;NOR",G219:G223)</f>
        <v>0</v>
      </c>
      <c r="H218" s="229"/>
      <c r="I218" s="229">
        <f>SUM(I219:I223)</f>
        <v>0</v>
      </c>
      <c r="J218" s="229"/>
      <c r="K218" s="229">
        <f>SUM(K219:K223)</f>
        <v>0</v>
      </c>
      <c r="L218" s="229"/>
      <c r="M218" s="229">
        <f>SUM(M219:M223)</f>
        <v>0</v>
      </c>
      <c r="N218" s="229"/>
      <c r="O218" s="229">
        <f>SUM(O219:O223)</f>
        <v>0</v>
      </c>
      <c r="P218" s="229"/>
      <c r="Q218" s="229">
        <f>SUM(Q219:Q223)</f>
        <v>0</v>
      </c>
      <c r="R218" s="229"/>
      <c r="S218" s="229"/>
      <c r="T218" s="229"/>
      <c r="U218" s="229"/>
      <c r="V218" s="229">
        <f>SUM(V219:V223)</f>
        <v>0</v>
      </c>
      <c r="W218" s="229"/>
      <c r="AG218" t="s">
        <v>128</v>
      </c>
    </row>
    <row r="219" spans="1:60" outlineLevel="1" x14ac:dyDescent="0.2">
      <c r="A219" s="236">
        <v>115</v>
      </c>
      <c r="B219" s="237" t="s">
        <v>439</v>
      </c>
      <c r="C219" s="251" t="s">
        <v>440</v>
      </c>
      <c r="D219" s="238" t="s">
        <v>175</v>
      </c>
      <c r="E219" s="239">
        <v>14.76</v>
      </c>
      <c r="F219" s="240"/>
      <c r="G219" s="241">
        <f>ROUND(E219*F219,2)</f>
        <v>0</v>
      </c>
      <c r="H219" s="226"/>
      <c r="I219" s="225">
        <f>ROUND(E219*H219,2)</f>
        <v>0</v>
      </c>
      <c r="J219" s="226"/>
      <c r="K219" s="225">
        <f>ROUND(E219*J219,2)</f>
        <v>0</v>
      </c>
      <c r="L219" s="225">
        <v>15</v>
      </c>
      <c r="M219" s="225">
        <f>G219*(1+L219/100)</f>
        <v>0</v>
      </c>
      <c r="N219" s="225">
        <v>0</v>
      </c>
      <c r="O219" s="225">
        <f>ROUND(E219*N219,2)</f>
        <v>0</v>
      </c>
      <c r="P219" s="225">
        <v>0</v>
      </c>
      <c r="Q219" s="225">
        <f>ROUND(E219*P219,2)</f>
        <v>0</v>
      </c>
      <c r="R219" s="225"/>
      <c r="S219" s="225" t="s">
        <v>132</v>
      </c>
      <c r="T219" s="225" t="s">
        <v>133</v>
      </c>
      <c r="U219" s="225">
        <v>0</v>
      </c>
      <c r="V219" s="225">
        <f>ROUND(E219*U219,2)</f>
        <v>0</v>
      </c>
      <c r="W219" s="22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342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23"/>
      <c r="B220" s="224"/>
      <c r="C220" s="252" t="s">
        <v>441</v>
      </c>
      <c r="D220" s="227"/>
      <c r="E220" s="228">
        <v>14.76</v>
      </c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160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36">
        <v>116</v>
      </c>
      <c r="B221" s="237" t="s">
        <v>442</v>
      </c>
      <c r="C221" s="251" t="s">
        <v>443</v>
      </c>
      <c r="D221" s="238" t="s">
        <v>175</v>
      </c>
      <c r="E221" s="239">
        <v>600</v>
      </c>
      <c r="F221" s="240"/>
      <c r="G221" s="241">
        <f>ROUND(E221*F221,2)</f>
        <v>0</v>
      </c>
      <c r="H221" s="226"/>
      <c r="I221" s="225">
        <f>ROUND(E221*H221,2)</f>
        <v>0</v>
      </c>
      <c r="J221" s="226"/>
      <c r="K221" s="225">
        <f>ROUND(E221*J221,2)</f>
        <v>0</v>
      </c>
      <c r="L221" s="225">
        <v>15</v>
      </c>
      <c r="M221" s="225">
        <f>G221*(1+L221/100)</f>
        <v>0</v>
      </c>
      <c r="N221" s="225">
        <v>0</v>
      </c>
      <c r="O221" s="225">
        <f>ROUND(E221*N221,2)</f>
        <v>0</v>
      </c>
      <c r="P221" s="225">
        <v>0</v>
      </c>
      <c r="Q221" s="225">
        <f>ROUND(E221*P221,2)</f>
        <v>0</v>
      </c>
      <c r="R221" s="225"/>
      <c r="S221" s="225" t="s">
        <v>132</v>
      </c>
      <c r="T221" s="225" t="s">
        <v>133</v>
      </c>
      <c r="U221" s="225">
        <v>0</v>
      </c>
      <c r="V221" s="225">
        <f>ROUND(E221*U221,2)</f>
        <v>0</v>
      </c>
      <c r="W221" s="22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342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23"/>
      <c r="B222" s="224"/>
      <c r="C222" s="252" t="s">
        <v>444</v>
      </c>
      <c r="D222" s="227"/>
      <c r="E222" s="228">
        <v>600</v>
      </c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160</v>
      </c>
      <c r="AH222" s="206">
        <v>0</v>
      </c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42">
        <v>117</v>
      </c>
      <c r="B223" s="243" t="s">
        <v>445</v>
      </c>
      <c r="C223" s="250" t="s">
        <v>446</v>
      </c>
      <c r="D223" s="244" t="s">
        <v>175</v>
      </c>
      <c r="E223" s="245">
        <v>600</v>
      </c>
      <c r="F223" s="246"/>
      <c r="G223" s="247">
        <f>ROUND(E223*F223,2)</f>
        <v>0</v>
      </c>
      <c r="H223" s="226"/>
      <c r="I223" s="225">
        <f>ROUND(E223*H223,2)</f>
        <v>0</v>
      </c>
      <c r="J223" s="226"/>
      <c r="K223" s="225">
        <f>ROUND(E223*J223,2)</f>
        <v>0</v>
      </c>
      <c r="L223" s="225">
        <v>15</v>
      </c>
      <c r="M223" s="225">
        <f>G223*(1+L223/100)</f>
        <v>0</v>
      </c>
      <c r="N223" s="225">
        <v>0</v>
      </c>
      <c r="O223" s="225">
        <f>ROUND(E223*N223,2)</f>
        <v>0</v>
      </c>
      <c r="P223" s="225">
        <v>0</v>
      </c>
      <c r="Q223" s="225">
        <f>ROUND(E223*P223,2)</f>
        <v>0</v>
      </c>
      <c r="R223" s="225"/>
      <c r="S223" s="225" t="s">
        <v>132</v>
      </c>
      <c r="T223" s="225" t="s">
        <v>133</v>
      </c>
      <c r="U223" s="225">
        <v>0</v>
      </c>
      <c r="V223" s="225">
        <f>ROUND(E223*U223,2)</f>
        <v>0</v>
      </c>
      <c r="W223" s="22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342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ht="25.5" x14ac:dyDescent="0.2">
      <c r="A224" s="230" t="s">
        <v>127</v>
      </c>
      <c r="B224" s="231" t="s">
        <v>96</v>
      </c>
      <c r="C224" s="249" t="s">
        <v>97</v>
      </c>
      <c r="D224" s="232"/>
      <c r="E224" s="233"/>
      <c r="F224" s="234"/>
      <c r="G224" s="235">
        <f>SUMIF(AG225:AG230,"&lt;&gt;NOR",G225:G230)</f>
        <v>0</v>
      </c>
      <c r="H224" s="229"/>
      <c r="I224" s="229">
        <f>SUM(I225:I230)</f>
        <v>0</v>
      </c>
      <c r="J224" s="229"/>
      <c r="K224" s="229">
        <f>SUM(K225:K230)</f>
        <v>0</v>
      </c>
      <c r="L224" s="229"/>
      <c r="M224" s="229">
        <f>SUM(M225:M230)</f>
        <v>0</v>
      </c>
      <c r="N224" s="229"/>
      <c r="O224" s="229">
        <f>SUM(O225:O230)</f>
        <v>0</v>
      </c>
      <c r="P224" s="229"/>
      <c r="Q224" s="229">
        <f>SUM(Q225:Q230)</f>
        <v>0</v>
      </c>
      <c r="R224" s="229"/>
      <c r="S224" s="229"/>
      <c r="T224" s="229"/>
      <c r="U224" s="229"/>
      <c r="V224" s="229">
        <f>SUM(V225:V230)</f>
        <v>0</v>
      </c>
      <c r="W224" s="229"/>
      <c r="AG224" t="s">
        <v>128</v>
      </c>
    </row>
    <row r="225" spans="1:60" ht="22.5" outlineLevel="1" x14ac:dyDescent="0.2">
      <c r="A225" s="242">
        <v>118</v>
      </c>
      <c r="B225" s="243" t="s">
        <v>447</v>
      </c>
      <c r="C225" s="250" t="s">
        <v>448</v>
      </c>
      <c r="D225" s="244" t="s">
        <v>224</v>
      </c>
      <c r="E225" s="245">
        <v>1</v>
      </c>
      <c r="F225" s="246"/>
      <c r="G225" s="247">
        <f>ROUND(E225*F225,2)</f>
        <v>0</v>
      </c>
      <c r="H225" s="226"/>
      <c r="I225" s="225">
        <f>ROUND(E225*H225,2)</f>
        <v>0</v>
      </c>
      <c r="J225" s="226"/>
      <c r="K225" s="225">
        <f>ROUND(E225*J225,2)</f>
        <v>0</v>
      </c>
      <c r="L225" s="225">
        <v>15</v>
      </c>
      <c r="M225" s="225">
        <f>G225*(1+L225/100)</f>
        <v>0</v>
      </c>
      <c r="N225" s="225">
        <v>0</v>
      </c>
      <c r="O225" s="225">
        <f>ROUND(E225*N225,2)</f>
        <v>0</v>
      </c>
      <c r="P225" s="225">
        <v>0</v>
      </c>
      <c r="Q225" s="225">
        <f>ROUND(E225*P225,2)</f>
        <v>0</v>
      </c>
      <c r="R225" s="225"/>
      <c r="S225" s="225" t="s">
        <v>132</v>
      </c>
      <c r="T225" s="225" t="s">
        <v>133</v>
      </c>
      <c r="U225" s="225">
        <v>0</v>
      </c>
      <c r="V225" s="225">
        <f>ROUND(E225*U225,2)</f>
        <v>0</v>
      </c>
      <c r="W225" s="22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137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42">
        <v>119</v>
      </c>
      <c r="B226" s="243" t="s">
        <v>449</v>
      </c>
      <c r="C226" s="250" t="s">
        <v>450</v>
      </c>
      <c r="D226" s="244" t="s">
        <v>224</v>
      </c>
      <c r="E226" s="245">
        <v>1</v>
      </c>
      <c r="F226" s="246"/>
      <c r="G226" s="247">
        <f>ROUND(E226*F226,2)</f>
        <v>0</v>
      </c>
      <c r="H226" s="226"/>
      <c r="I226" s="225">
        <f>ROUND(E226*H226,2)</f>
        <v>0</v>
      </c>
      <c r="J226" s="226"/>
      <c r="K226" s="225">
        <f>ROUND(E226*J226,2)</f>
        <v>0</v>
      </c>
      <c r="L226" s="225">
        <v>15</v>
      </c>
      <c r="M226" s="225">
        <f>G226*(1+L226/100)</f>
        <v>0</v>
      </c>
      <c r="N226" s="225">
        <v>0</v>
      </c>
      <c r="O226" s="225">
        <f>ROUND(E226*N226,2)</f>
        <v>0</v>
      </c>
      <c r="P226" s="225">
        <v>0</v>
      </c>
      <c r="Q226" s="225">
        <f>ROUND(E226*P226,2)</f>
        <v>0</v>
      </c>
      <c r="R226" s="225"/>
      <c r="S226" s="225" t="s">
        <v>132</v>
      </c>
      <c r="T226" s="225" t="s">
        <v>133</v>
      </c>
      <c r="U226" s="225">
        <v>0</v>
      </c>
      <c r="V226" s="225">
        <f>ROUND(E226*U226,2)</f>
        <v>0</v>
      </c>
      <c r="W226" s="22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451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ht="22.5" outlineLevel="1" x14ac:dyDescent="0.2">
      <c r="A227" s="242">
        <v>120</v>
      </c>
      <c r="B227" s="243" t="s">
        <v>452</v>
      </c>
      <c r="C227" s="250" t="s">
        <v>453</v>
      </c>
      <c r="D227" s="244" t="s">
        <v>188</v>
      </c>
      <c r="E227" s="245">
        <v>2.5</v>
      </c>
      <c r="F227" s="246"/>
      <c r="G227" s="247">
        <f>ROUND(E227*F227,2)</f>
        <v>0</v>
      </c>
      <c r="H227" s="226"/>
      <c r="I227" s="225">
        <f>ROUND(E227*H227,2)</f>
        <v>0</v>
      </c>
      <c r="J227" s="226"/>
      <c r="K227" s="225">
        <f>ROUND(E227*J227,2)</f>
        <v>0</v>
      </c>
      <c r="L227" s="225">
        <v>15</v>
      </c>
      <c r="M227" s="225">
        <f>G227*(1+L227/100)</f>
        <v>0</v>
      </c>
      <c r="N227" s="225">
        <v>0</v>
      </c>
      <c r="O227" s="225">
        <f>ROUND(E227*N227,2)</f>
        <v>0</v>
      </c>
      <c r="P227" s="225">
        <v>0</v>
      </c>
      <c r="Q227" s="225">
        <f>ROUND(E227*P227,2)</f>
        <v>0</v>
      </c>
      <c r="R227" s="225"/>
      <c r="S227" s="225" t="s">
        <v>132</v>
      </c>
      <c r="T227" s="225" t="s">
        <v>133</v>
      </c>
      <c r="U227" s="225">
        <v>0</v>
      </c>
      <c r="V227" s="225">
        <f>ROUND(E227*U227,2)</f>
        <v>0</v>
      </c>
      <c r="W227" s="22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137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42">
        <v>121</v>
      </c>
      <c r="B228" s="243" t="s">
        <v>454</v>
      </c>
      <c r="C228" s="250" t="s">
        <v>455</v>
      </c>
      <c r="D228" s="244" t="s">
        <v>175</v>
      </c>
      <c r="E228" s="245">
        <v>130</v>
      </c>
      <c r="F228" s="246"/>
      <c r="G228" s="247">
        <f>ROUND(E228*F228,2)</f>
        <v>0</v>
      </c>
      <c r="H228" s="226"/>
      <c r="I228" s="225">
        <f>ROUND(E228*H228,2)</f>
        <v>0</v>
      </c>
      <c r="J228" s="226"/>
      <c r="K228" s="225">
        <f>ROUND(E228*J228,2)</f>
        <v>0</v>
      </c>
      <c r="L228" s="225">
        <v>15</v>
      </c>
      <c r="M228" s="225">
        <f>G228*(1+L228/100)</f>
        <v>0</v>
      </c>
      <c r="N228" s="225">
        <v>0</v>
      </c>
      <c r="O228" s="225">
        <f>ROUND(E228*N228,2)</f>
        <v>0</v>
      </c>
      <c r="P228" s="225">
        <v>0</v>
      </c>
      <c r="Q228" s="225">
        <f>ROUND(E228*P228,2)</f>
        <v>0</v>
      </c>
      <c r="R228" s="225"/>
      <c r="S228" s="225" t="s">
        <v>132</v>
      </c>
      <c r="T228" s="225" t="s">
        <v>133</v>
      </c>
      <c r="U228" s="225">
        <v>0</v>
      </c>
      <c r="V228" s="225">
        <f>ROUND(E228*U228,2)</f>
        <v>0</v>
      </c>
      <c r="W228" s="22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137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42">
        <v>122</v>
      </c>
      <c r="B229" s="243" t="s">
        <v>456</v>
      </c>
      <c r="C229" s="250" t="s">
        <v>457</v>
      </c>
      <c r="D229" s="244" t="s">
        <v>175</v>
      </c>
      <c r="E229" s="245">
        <v>130</v>
      </c>
      <c r="F229" s="246"/>
      <c r="G229" s="247">
        <f>ROUND(E229*F229,2)</f>
        <v>0</v>
      </c>
      <c r="H229" s="226"/>
      <c r="I229" s="225">
        <f>ROUND(E229*H229,2)</f>
        <v>0</v>
      </c>
      <c r="J229" s="226"/>
      <c r="K229" s="225">
        <f>ROUND(E229*J229,2)</f>
        <v>0</v>
      </c>
      <c r="L229" s="225">
        <v>15</v>
      </c>
      <c r="M229" s="225">
        <f>G229*(1+L229/100)</f>
        <v>0</v>
      </c>
      <c r="N229" s="225">
        <v>0</v>
      </c>
      <c r="O229" s="225">
        <f>ROUND(E229*N229,2)</f>
        <v>0</v>
      </c>
      <c r="P229" s="225">
        <v>0</v>
      </c>
      <c r="Q229" s="225">
        <f>ROUND(E229*P229,2)</f>
        <v>0</v>
      </c>
      <c r="R229" s="225"/>
      <c r="S229" s="225" t="s">
        <v>132</v>
      </c>
      <c r="T229" s="225" t="s">
        <v>133</v>
      </c>
      <c r="U229" s="225">
        <v>0</v>
      </c>
      <c r="V229" s="225">
        <f>ROUND(E229*U229,2)</f>
        <v>0</v>
      </c>
      <c r="W229" s="22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451</v>
      </c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42">
        <v>123</v>
      </c>
      <c r="B230" s="243" t="s">
        <v>458</v>
      </c>
      <c r="C230" s="250" t="s">
        <v>459</v>
      </c>
      <c r="D230" s="244" t="s">
        <v>175</v>
      </c>
      <c r="E230" s="245">
        <v>260</v>
      </c>
      <c r="F230" s="246"/>
      <c r="G230" s="247">
        <f>ROUND(E230*F230,2)</f>
        <v>0</v>
      </c>
      <c r="H230" s="226"/>
      <c r="I230" s="225">
        <f>ROUND(E230*H230,2)</f>
        <v>0</v>
      </c>
      <c r="J230" s="226"/>
      <c r="K230" s="225">
        <f>ROUND(E230*J230,2)</f>
        <v>0</v>
      </c>
      <c r="L230" s="225">
        <v>15</v>
      </c>
      <c r="M230" s="225">
        <f>G230*(1+L230/100)</f>
        <v>0</v>
      </c>
      <c r="N230" s="225">
        <v>0</v>
      </c>
      <c r="O230" s="225">
        <f>ROUND(E230*N230,2)</f>
        <v>0</v>
      </c>
      <c r="P230" s="225">
        <v>0</v>
      </c>
      <c r="Q230" s="225">
        <f>ROUND(E230*P230,2)</f>
        <v>0</v>
      </c>
      <c r="R230" s="225"/>
      <c r="S230" s="225" t="s">
        <v>132</v>
      </c>
      <c r="T230" s="225" t="s">
        <v>133</v>
      </c>
      <c r="U230" s="225">
        <v>0</v>
      </c>
      <c r="V230" s="225">
        <f>ROUND(E230*U230,2)</f>
        <v>0</v>
      </c>
      <c r="W230" s="22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451</v>
      </c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x14ac:dyDescent="0.2">
      <c r="A231" s="230" t="s">
        <v>127</v>
      </c>
      <c r="B231" s="231" t="s">
        <v>98</v>
      </c>
      <c r="C231" s="249" t="s">
        <v>99</v>
      </c>
      <c r="D231" s="232"/>
      <c r="E231" s="233"/>
      <c r="F231" s="234"/>
      <c r="G231" s="235">
        <f>SUMIF(AG232:AG239,"&lt;&gt;NOR",G232:G239)</f>
        <v>0</v>
      </c>
      <c r="H231" s="229"/>
      <c r="I231" s="229">
        <f>SUM(I232:I239)</f>
        <v>0</v>
      </c>
      <c r="J231" s="229"/>
      <c r="K231" s="229">
        <f>SUM(K232:K239)</f>
        <v>0</v>
      </c>
      <c r="L231" s="229"/>
      <c r="M231" s="229">
        <f>SUM(M232:M239)</f>
        <v>0</v>
      </c>
      <c r="N231" s="229"/>
      <c r="O231" s="229">
        <f>SUM(O232:O239)</f>
        <v>0</v>
      </c>
      <c r="P231" s="229"/>
      <c r="Q231" s="229">
        <f>SUM(Q232:Q239)</f>
        <v>0</v>
      </c>
      <c r="R231" s="229"/>
      <c r="S231" s="229"/>
      <c r="T231" s="229"/>
      <c r="U231" s="229"/>
      <c r="V231" s="229">
        <f>SUM(V232:V239)</f>
        <v>0</v>
      </c>
      <c r="W231" s="229"/>
      <c r="AG231" t="s">
        <v>128</v>
      </c>
    </row>
    <row r="232" spans="1:60" outlineLevel="1" x14ac:dyDescent="0.2">
      <c r="A232" s="242">
        <v>124</v>
      </c>
      <c r="B232" s="243" t="s">
        <v>460</v>
      </c>
      <c r="C232" s="250" t="s">
        <v>461</v>
      </c>
      <c r="D232" s="244" t="s">
        <v>188</v>
      </c>
      <c r="E232" s="245">
        <v>40.622300000000003</v>
      </c>
      <c r="F232" s="246"/>
      <c r="G232" s="247">
        <f>ROUND(E232*F232,2)</f>
        <v>0</v>
      </c>
      <c r="H232" s="226"/>
      <c r="I232" s="225">
        <f>ROUND(E232*H232,2)</f>
        <v>0</v>
      </c>
      <c r="J232" s="226"/>
      <c r="K232" s="225">
        <f>ROUND(E232*J232,2)</f>
        <v>0</v>
      </c>
      <c r="L232" s="225">
        <v>15</v>
      </c>
      <c r="M232" s="225">
        <f>G232*(1+L232/100)</f>
        <v>0</v>
      </c>
      <c r="N232" s="225">
        <v>0</v>
      </c>
      <c r="O232" s="225">
        <f>ROUND(E232*N232,2)</f>
        <v>0</v>
      </c>
      <c r="P232" s="225">
        <v>0</v>
      </c>
      <c r="Q232" s="225">
        <f>ROUND(E232*P232,2)</f>
        <v>0</v>
      </c>
      <c r="R232" s="225"/>
      <c r="S232" s="225" t="s">
        <v>132</v>
      </c>
      <c r="T232" s="225" t="s">
        <v>133</v>
      </c>
      <c r="U232" s="225">
        <v>0</v>
      </c>
      <c r="V232" s="225">
        <f>ROUND(E232*U232,2)</f>
        <v>0</v>
      </c>
      <c r="W232" s="22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451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42">
        <v>125</v>
      </c>
      <c r="B233" s="243" t="s">
        <v>462</v>
      </c>
      <c r="C233" s="250" t="s">
        <v>463</v>
      </c>
      <c r="D233" s="244" t="s">
        <v>188</v>
      </c>
      <c r="E233" s="245">
        <v>121.86689</v>
      </c>
      <c r="F233" s="246"/>
      <c r="G233" s="247">
        <f>ROUND(E233*F233,2)</f>
        <v>0</v>
      </c>
      <c r="H233" s="226"/>
      <c r="I233" s="225">
        <f>ROUND(E233*H233,2)</f>
        <v>0</v>
      </c>
      <c r="J233" s="226"/>
      <c r="K233" s="225">
        <f>ROUND(E233*J233,2)</f>
        <v>0</v>
      </c>
      <c r="L233" s="225">
        <v>15</v>
      </c>
      <c r="M233" s="225">
        <f>G233*(1+L233/100)</f>
        <v>0</v>
      </c>
      <c r="N233" s="225">
        <v>0</v>
      </c>
      <c r="O233" s="225">
        <f>ROUND(E233*N233,2)</f>
        <v>0</v>
      </c>
      <c r="P233" s="225">
        <v>0</v>
      </c>
      <c r="Q233" s="225">
        <f>ROUND(E233*P233,2)</f>
        <v>0</v>
      </c>
      <c r="R233" s="225"/>
      <c r="S233" s="225" t="s">
        <v>132</v>
      </c>
      <c r="T233" s="225" t="s">
        <v>133</v>
      </c>
      <c r="U233" s="225">
        <v>0</v>
      </c>
      <c r="V233" s="225">
        <f>ROUND(E233*U233,2)</f>
        <v>0</v>
      </c>
      <c r="W233" s="22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451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42">
        <v>126</v>
      </c>
      <c r="B234" s="243" t="s">
        <v>464</v>
      </c>
      <c r="C234" s="250" t="s">
        <v>465</v>
      </c>
      <c r="D234" s="244" t="s">
        <v>188</v>
      </c>
      <c r="E234" s="245">
        <v>40.622300000000003</v>
      </c>
      <c r="F234" s="246"/>
      <c r="G234" s="247">
        <f>ROUND(E234*F234,2)</f>
        <v>0</v>
      </c>
      <c r="H234" s="226"/>
      <c r="I234" s="225">
        <f>ROUND(E234*H234,2)</f>
        <v>0</v>
      </c>
      <c r="J234" s="226"/>
      <c r="K234" s="225">
        <f>ROUND(E234*J234,2)</f>
        <v>0</v>
      </c>
      <c r="L234" s="225">
        <v>15</v>
      </c>
      <c r="M234" s="225">
        <f>G234*(1+L234/100)</f>
        <v>0</v>
      </c>
      <c r="N234" s="225">
        <v>0</v>
      </c>
      <c r="O234" s="225">
        <f>ROUND(E234*N234,2)</f>
        <v>0</v>
      </c>
      <c r="P234" s="225">
        <v>0</v>
      </c>
      <c r="Q234" s="225">
        <f>ROUND(E234*P234,2)</f>
        <v>0</v>
      </c>
      <c r="R234" s="225"/>
      <c r="S234" s="225" t="s">
        <v>132</v>
      </c>
      <c r="T234" s="225" t="s">
        <v>133</v>
      </c>
      <c r="U234" s="225">
        <v>0</v>
      </c>
      <c r="V234" s="225">
        <f>ROUND(E234*U234,2)</f>
        <v>0</v>
      </c>
      <c r="W234" s="22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451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42">
        <v>127</v>
      </c>
      <c r="B235" s="243" t="s">
        <v>466</v>
      </c>
      <c r="C235" s="250" t="s">
        <v>467</v>
      </c>
      <c r="D235" s="244" t="s">
        <v>188</v>
      </c>
      <c r="E235" s="245">
        <v>812.44592</v>
      </c>
      <c r="F235" s="246"/>
      <c r="G235" s="247">
        <f>ROUND(E235*F235,2)</f>
        <v>0</v>
      </c>
      <c r="H235" s="226"/>
      <c r="I235" s="225">
        <f>ROUND(E235*H235,2)</f>
        <v>0</v>
      </c>
      <c r="J235" s="226"/>
      <c r="K235" s="225">
        <f>ROUND(E235*J235,2)</f>
        <v>0</v>
      </c>
      <c r="L235" s="225">
        <v>15</v>
      </c>
      <c r="M235" s="225">
        <f>G235*(1+L235/100)</f>
        <v>0</v>
      </c>
      <c r="N235" s="225">
        <v>0</v>
      </c>
      <c r="O235" s="225">
        <f>ROUND(E235*N235,2)</f>
        <v>0</v>
      </c>
      <c r="P235" s="225">
        <v>0</v>
      </c>
      <c r="Q235" s="225">
        <f>ROUND(E235*P235,2)</f>
        <v>0</v>
      </c>
      <c r="R235" s="225"/>
      <c r="S235" s="225" t="s">
        <v>132</v>
      </c>
      <c r="T235" s="225" t="s">
        <v>133</v>
      </c>
      <c r="U235" s="225">
        <v>0</v>
      </c>
      <c r="V235" s="225">
        <f>ROUND(E235*U235,2)</f>
        <v>0</v>
      </c>
      <c r="W235" s="22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451</v>
      </c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42">
        <v>128</v>
      </c>
      <c r="B236" s="243" t="s">
        <v>468</v>
      </c>
      <c r="C236" s="250" t="s">
        <v>469</v>
      </c>
      <c r="D236" s="244" t="s">
        <v>188</v>
      </c>
      <c r="E236" s="245">
        <v>40.622300000000003</v>
      </c>
      <c r="F236" s="246"/>
      <c r="G236" s="247">
        <f>ROUND(E236*F236,2)</f>
        <v>0</v>
      </c>
      <c r="H236" s="226"/>
      <c r="I236" s="225">
        <f>ROUND(E236*H236,2)</f>
        <v>0</v>
      </c>
      <c r="J236" s="226"/>
      <c r="K236" s="225">
        <f>ROUND(E236*J236,2)</f>
        <v>0</v>
      </c>
      <c r="L236" s="225">
        <v>15</v>
      </c>
      <c r="M236" s="225">
        <f>G236*(1+L236/100)</f>
        <v>0</v>
      </c>
      <c r="N236" s="225">
        <v>0</v>
      </c>
      <c r="O236" s="225">
        <f>ROUND(E236*N236,2)</f>
        <v>0</v>
      </c>
      <c r="P236" s="225">
        <v>0</v>
      </c>
      <c r="Q236" s="225">
        <f>ROUND(E236*P236,2)</f>
        <v>0</v>
      </c>
      <c r="R236" s="225"/>
      <c r="S236" s="225" t="s">
        <v>132</v>
      </c>
      <c r="T236" s="225" t="s">
        <v>133</v>
      </c>
      <c r="U236" s="225">
        <v>0</v>
      </c>
      <c r="V236" s="225">
        <f>ROUND(E236*U236,2)</f>
        <v>0</v>
      </c>
      <c r="W236" s="22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451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42">
        <v>129</v>
      </c>
      <c r="B237" s="243" t="s">
        <v>470</v>
      </c>
      <c r="C237" s="250" t="s">
        <v>471</v>
      </c>
      <c r="D237" s="244" t="s">
        <v>188</v>
      </c>
      <c r="E237" s="245">
        <v>406.22296</v>
      </c>
      <c r="F237" s="246"/>
      <c r="G237" s="247">
        <f>ROUND(E237*F237,2)</f>
        <v>0</v>
      </c>
      <c r="H237" s="226"/>
      <c r="I237" s="225">
        <f>ROUND(E237*H237,2)</f>
        <v>0</v>
      </c>
      <c r="J237" s="226"/>
      <c r="K237" s="225">
        <f>ROUND(E237*J237,2)</f>
        <v>0</v>
      </c>
      <c r="L237" s="225">
        <v>15</v>
      </c>
      <c r="M237" s="225">
        <f>G237*(1+L237/100)</f>
        <v>0</v>
      </c>
      <c r="N237" s="225">
        <v>0</v>
      </c>
      <c r="O237" s="225">
        <f>ROUND(E237*N237,2)</f>
        <v>0</v>
      </c>
      <c r="P237" s="225">
        <v>0</v>
      </c>
      <c r="Q237" s="225">
        <f>ROUND(E237*P237,2)</f>
        <v>0</v>
      </c>
      <c r="R237" s="225"/>
      <c r="S237" s="225" t="s">
        <v>132</v>
      </c>
      <c r="T237" s="225" t="s">
        <v>133</v>
      </c>
      <c r="U237" s="225">
        <v>0</v>
      </c>
      <c r="V237" s="225">
        <f>ROUND(E237*U237,2)</f>
        <v>0</v>
      </c>
      <c r="W237" s="22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451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42">
        <v>130</v>
      </c>
      <c r="B238" s="243" t="s">
        <v>472</v>
      </c>
      <c r="C238" s="250" t="s">
        <v>473</v>
      </c>
      <c r="D238" s="244" t="s">
        <v>188</v>
      </c>
      <c r="E238" s="245">
        <v>40.622300000000003</v>
      </c>
      <c r="F238" s="246"/>
      <c r="G238" s="247">
        <f>ROUND(E238*F238,2)</f>
        <v>0</v>
      </c>
      <c r="H238" s="226"/>
      <c r="I238" s="225">
        <f>ROUND(E238*H238,2)</f>
        <v>0</v>
      </c>
      <c r="J238" s="226"/>
      <c r="K238" s="225">
        <f>ROUND(E238*J238,2)</f>
        <v>0</v>
      </c>
      <c r="L238" s="225">
        <v>15</v>
      </c>
      <c r="M238" s="225">
        <f>G238*(1+L238/100)</f>
        <v>0</v>
      </c>
      <c r="N238" s="225">
        <v>0</v>
      </c>
      <c r="O238" s="225">
        <f>ROUND(E238*N238,2)</f>
        <v>0</v>
      </c>
      <c r="P238" s="225">
        <v>0</v>
      </c>
      <c r="Q238" s="225">
        <f>ROUND(E238*P238,2)</f>
        <v>0</v>
      </c>
      <c r="R238" s="225"/>
      <c r="S238" s="225" t="s">
        <v>132</v>
      </c>
      <c r="T238" s="225" t="s">
        <v>133</v>
      </c>
      <c r="U238" s="225">
        <v>0</v>
      </c>
      <c r="V238" s="225">
        <f>ROUND(E238*U238,2)</f>
        <v>0</v>
      </c>
      <c r="W238" s="22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451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36">
        <v>131</v>
      </c>
      <c r="B239" s="237" t="s">
        <v>474</v>
      </c>
      <c r="C239" s="251" t="s">
        <v>475</v>
      </c>
      <c r="D239" s="238" t="s">
        <v>188</v>
      </c>
      <c r="E239" s="239">
        <v>40.622300000000003</v>
      </c>
      <c r="F239" s="240"/>
      <c r="G239" s="241">
        <f>ROUND(E239*F239,2)</f>
        <v>0</v>
      </c>
      <c r="H239" s="226"/>
      <c r="I239" s="225">
        <f>ROUND(E239*H239,2)</f>
        <v>0</v>
      </c>
      <c r="J239" s="226"/>
      <c r="K239" s="225">
        <f>ROUND(E239*J239,2)</f>
        <v>0</v>
      </c>
      <c r="L239" s="225">
        <v>15</v>
      </c>
      <c r="M239" s="225">
        <f>G239*(1+L239/100)</f>
        <v>0</v>
      </c>
      <c r="N239" s="225">
        <v>0</v>
      </c>
      <c r="O239" s="225">
        <f>ROUND(E239*N239,2)</f>
        <v>0</v>
      </c>
      <c r="P239" s="225">
        <v>0</v>
      </c>
      <c r="Q239" s="225">
        <f>ROUND(E239*P239,2)</f>
        <v>0</v>
      </c>
      <c r="R239" s="225"/>
      <c r="S239" s="225" t="s">
        <v>132</v>
      </c>
      <c r="T239" s="225" t="s">
        <v>133</v>
      </c>
      <c r="U239" s="225">
        <v>0</v>
      </c>
      <c r="V239" s="225">
        <f>ROUND(E239*U239,2)</f>
        <v>0</v>
      </c>
      <c r="W239" s="22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451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x14ac:dyDescent="0.2">
      <c r="A240" s="5"/>
      <c r="B240" s="6"/>
      <c r="C240" s="253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AE240">
        <v>15</v>
      </c>
      <c r="AF240">
        <v>21</v>
      </c>
    </row>
    <row r="241" spans="1:33" x14ac:dyDescent="0.2">
      <c r="A241" s="209"/>
      <c r="B241" s="210" t="s">
        <v>31</v>
      </c>
      <c r="C241" s="254"/>
      <c r="D241" s="211"/>
      <c r="E241" s="212"/>
      <c r="F241" s="212"/>
      <c r="G241" s="248">
        <f>G8+G19+G32+G46+G56+G67+G74+G107+G116+G148+G150+G165+G172+G177+G185+G192+G198+G202+G212+G215+G218+G224+G231</f>
        <v>0</v>
      </c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AE241">
        <f>SUMIF(L7:L239,AE240,G7:G239)</f>
        <v>0</v>
      </c>
      <c r="AF241">
        <f>SUMIF(L7:L239,AF240,G7:G239)</f>
        <v>0</v>
      </c>
      <c r="AG241" t="s">
        <v>476</v>
      </c>
    </row>
    <row r="242" spans="1:33" x14ac:dyDescent="0.2">
      <c r="A242" s="5"/>
      <c r="B242" s="6"/>
      <c r="C242" s="253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 x14ac:dyDescent="0.2">
      <c r="A243" s="5"/>
      <c r="B243" s="6"/>
      <c r="C243" s="253"/>
      <c r="D243" s="8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33" x14ac:dyDescent="0.2">
      <c r="A244" s="213" t="s">
        <v>477</v>
      </c>
      <c r="B244" s="213"/>
      <c r="C244" s="255"/>
      <c r="D244" s="8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33" x14ac:dyDescent="0.2">
      <c r="A245" s="214"/>
      <c r="B245" s="215"/>
      <c r="C245" s="256"/>
      <c r="D245" s="215"/>
      <c r="E245" s="215"/>
      <c r="F245" s="215"/>
      <c r="G245" s="216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AG245" t="s">
        <v>478</v>
      </c>
    </row>
    <row r="246" spans="1:33" x14ac:dyDescent="0.2">
      <c r="A246" s="217"/>
      <c r="B246" s="218"/>
      <c r="C246" s="257"/>
      <c r="D246" s="218"/>
      <c r="E246" s="218"/>
      <c r="F246" s="218"/>
      <c r="G246" s="219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33" x14ac:dyDescent="0.2">
      <c r="A247" s="217"/>
      <c r="B247" s="218"/>
      <c r="C247" s="257"/>
      <c r="D247" s="218"/>
      <c r="E247" s="218"/>
      <c r="F247" s="218"/>
      <c r="G247" s="219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33" x14ac:dyDescent="0.2">
      <c r="A248" s="217"/>
      <c r="B248" s="218"/>
      <c r="C248" s="257"/>
      <c r="D248" s="218"/>
      <c r="E248" s="218"/>
      <c r="F248" s="218"/>
      <c r="G248" s="219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33" x14ac:dyDescent="0.2">
      <c r="A249" s="220"/>
      <c r="B249" s="221"/>
      <c r="C249" s="258"/>
      <c r="D249" s="221"/>
      <c r="E249" s="221"/>
      <c r="F249" s="221"/>
      <c r="G249" s="22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33" x14ac:dyDescent="0.2">
      <c r="A250" s="5"/>
      <c r="B250" s="6"/>
      <c r="C250" s="253"/>
      <c r="D250" s="8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33" x14ac:dyDescent="0.2">
      <c r="C251" s="259"/>
      <c r="D251" s="190"/>
      <c r="AG251" t="s">
        <v>479</v>
      </c>
    </row>
    <row r="252" spans="1:33" x14ac:dyDescent="0.2">
      <c r="D252" s="190"/>
    </row>
    <row r="253" spans="1:33" x14ac:dyDescent="0.2">
      <c r="D253" s="190"/>
    </row>
    <row r="254" spans="1:33" x14ac:dyDescent="0.2">
      <c r="D254" s="190"/>
    </row>
    <row r="255" spans="1:33" x14ac:dyDescent="0.2">
      <c r="D255" s="190"/>
    </row>
    <row r="256" spans="1:33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7lg8QCd9DCW1DTnp71apqDjGmSd2+VPNfQSVy5IRHJM4RsgPvFS5tC9/VPGUNaXoxSxkw9sZoDffYoQGJ0R8Yg==" saltValue="F1GXrsuMZMKrmF5YN84tdA==" spinCount="100000" sheet="1"/>
  <mergeCells count="6">
    <mergeCell ref="A1:G1"/>
    <mergeCell ref="C2:G2"/>
    <mergeCell ref="C3:G3"/>
    <mergeCell ref="C4:G4"/>
    <mergeCell ref="A244:C244"/>
    <mergeCell ref="A245:G24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10437_01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10437_01 Pol'!Názvy_tisku</vt:lpstr>
      <vt:lpstr>oadresa</vt:lpstr>
      <vt:lpstr>Stavba!Objednatel</vt:lpstr>
      <vt:lpstr>Stavba!Objekt</vt:lpstr>
      <vt:lpstr>'01 10437_01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2018-02-19T12:39:50Z</dcterms:modified>
</cp:coreProperties>
</file>