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hros\Documents\01 Zakázky rozpracované\99 Zkušební\008 Francouzská 22 byt - L\"/>
    </mc:Choice>
  </mc:AlternateContent>
  <bookViews>
    <workbookView xWindow="0" yWindow="0" windowWidth="15045" windowHeight="13890"/>
  </bookViews>
  <sheets>
    <sheet name="Uchazeč" sheetId="1" r:id="rId1"/>
    <sheet name="Stavba" sheetId="2" r:id="rId2"/>
    <sheet name="0000 17140001 " sheetId="3" r:id="rId3"/>
  </sheets>
  <definedNames>
    <definedName name="cisloobjektu">#REF!</definedName>
    <definedName name="CisloStavby" localSheetId="1">Stavba!$D$5</definedName>
    <definedName name="cislostavby">#REF!</definedName>
    <definedName name="dadresa">Stavba!#REF!</definedName>
    <definedName name="Datum">#REF!</definedName>
    <definedName name="DIČ">Stavba!#REF!</definedName>
    <definedName name="Dil">#REF!</definedName>
    <definedName name="dmisto">Stavba!#REF!</definedName>
    <definedName name="Dodavka">#REF!</definedName>
    <definedName name="Dodavka0">'0000 17140001 '!#REF!</definedName>
    <definedName name="dpsc">Stavba!#REF!</definedName>
    <definedName name="HSV">#REF!</definedName>
    <definedName name="HSV0">'0000 17140001 '!#REF!</definedName>
    <definedName name="HZS">#REF!</definedName>
    <definedName name="HZS0">'0000 17140001 '!#REF!</definedName>
    <definedName name="IČO">Stavba!#REF!</definedName>
    <definedName name="JKSO">#REF!</definedName>
    <definedName name="MJ">#REF!</definedName>
    <definedName name="Mont">#REF!</definedName>
    <definedName name="Montaz0">'0000 17140001 '!#REF!</definedName>
    <definedName name="NazevDilu">#REF!</definedName>
    <definedName name="NazevObjektu" localSheetId="1">Stavba!$C$28</definedName>
    <definedName name="nazevobjektu">#REF!</definedName>
    <definedName name="NazevStavby" localSheetId="1">Stavba!$E$5</definedName>
    <definedName name="nazevstavby">#REF!</definedName>
    <definedName name="_xlnm.Print_Titles" localSheetId="2">'0000 17140001 '!$1:$6</definedName>
    <definedName name="Objednatel" localSheetId="1">Stavba!$D$8</definedName>
    <definedName name="Objednatel">#REF!</definedName>
    <definedName name="Objekt">Stavba!$B$28</definedName>
    <definedName name="_xlnm.Print_Area" localSheetId="2">'0000 17140001 '!$A$1:$K$332</definedName>
    <definedName name="_xlnm.Print_Area" localSheetId="1">Stavba!$A$1:$I$34</definedName>
    <definedName name="odic">Stavba!$J$9</definedName>
    <definedName name="oico">Stavba!$J$8</definedName>
    <definedName name="omisto">Stavba!$D$10</definedName>
    <definedName name="onazev">Stavba!$D$9</definedName>
    <definedName name="opsc">Stavba!$C$10</definedName>
    <definedName name="PocetMJ">#REF!</definedName>
    <definedName name="Poznamka">#REF!</definedName>
    <definedName name="Projektant">#REF!</definedName>
    <definedName name="PSV">#REF!</definedName>
    <definedName name="PSV0">'0000 17140001 '!#REF!</definedName>
    <definedName name="SloupecCC">'0000 17140001 '!$G$6</definedName>
    <definedName name="SloupecCDH">'0000 17140001 '!$K$6</definedName>
    <definedName name="SloupecCisloPol">'0000 17140001 '!$B$6</definedName>
    <definedName name="SloupecCH">'0000 17140001 '!$I$6</definedName>
    <definedName name="SloupecJC">'0000 17140001 '!$F$6</definedName>
    <definedName name="SloupecJDH">'0000 17140001 '!$J$6</definedName>
    <definedName name="SloupecJDM">'0000 17140001 '!$J$6</definedName>
    <definedName name="SloupecJH">'0000 17140001 '!$H$6</definedName>
    <definedName name="SloupecMJ">'0000 17140001 '!$D$6</definedName>
    <definedName name="SloupecMnozstvi">'0000 17140001 '!$E$6</definedName>
    <definedName name="SloupecNazPol">'0000 17140001 '!$C$6</definedName>
    <definedName name="SloupecPC">'0000 17140001 '!$A$6</definedName>
    <definedName name="solver_lin" localSheetId="2" hidden="1">0</definedName>
    <definedName name="solver_num" localSheetId="2" hidden="1">0</definedName>
    <definedName name="solver_opt" localSheetId="2" hidden="1">'0000 17140001 '!#REF!</definedName>
    <definedName name="solver_typ" localSheetId="2" hidden="1">1</definedName>
    <definedName name="solver_val" localSheetId="2" hidden="1">0</definedName>
    <definedName name="StavbaCelkem">Stavba!$F$30</definedName>
    <definedName name="Typ">'0000 17140001 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1">Stavba!#REF!</definedName>
    <definedName name="Zhotovitel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7" i="3" l="1"/>
  <c r="I327" i="3"/>
  <c r="G327" i="3"/>
  <c r="AZ327" i="3" s="1"/>
  <c r="K326" i="3"/>
  <c r="I326" i="3"/>
  <c r="G326" i="3"/>
  <c r="AZ326" i="3" s="1"/>
  <c r="K325" i="3"/>
  <c r="I325" i="3"/>
  <c r="G325" i="3"/>
  <c r="AZ325" i="3" s="1"/>
  <c r="K324" i="3"/>
  <c r="I324" i="3"/>
  <c r="G324" i="3"/>
  <c r="AZ324" i="3" s="1"/>
  <c r="K323" i="3"/>
  <c r="K328" i="3" s="1"/>
  <c r="X328" i="3" s="1"/>
  <c r="I323" i="3"/>
  <c r="G323" i="3"/>
  <c r="AZ323" i="3" s="1"/>
  <c r="G328" i="3"/>
  <c r="Z328" i="3" s="1"/>
  <c r="BD320" i="3"/>
  <c r="K319" i="3"/>
  <c r="I319" i="3"/>
  <c r="G319" i="3"/>
  <c r="AZ319" i="3" s="1"/>
  <c r="BD318" i="3"/>
  <c r="K317" i="3"/>
  <c r="K321" i="3" s="1"/>
  <c r="X321" i="3" s="1"/>
  <c r="I317" i="3"/>
  <c r="I321" i="3" s="1"/>
  <c r="Y321" i="3" s="1"/>
  <c r="G317" i="3"/>
  <c r="AZ317" i="3" s="1"/>
  <c r="G321" i="3"/>
  <c r="Z321" i="3" s="1"/>
  <c r="K313" i="3"/>
  <c r="K315" i="3" s="1"/>
  <c r="X315" i="3" s="1"/>
  <c r="I313" i="3"/>
  <c r="I315" i="3" s="1"/>
  <c r="Y315" i="3" s="1"/>
  <c r="G313" i="3"/>
  <c r="AZ313" i="3" s="1"/>
  <c r="G315" i="3"/>
  <c r="Z315" i="3" s="1"/>
  <c r="K310" i="3"/>
  <c r="I310" i="3"/>
  <c r="G310" i="3"/>
  <c r="AZ310" i="3" s="1"/>
  <c r="K309" i="3"/>
  <c r="I309" i="3"/>
  <c r="G309" i="3"/>
  <c r="AZ309" i="3" s="1"/>
  <c r="K307" i="3"/>
  <c r="I307" i="3"/>
  <c r="G307" i="3"/>
  <c r="AZ307" i="3" s="1"/>
  <c r="K306" i="3"/>
  <c r="I306" i="3"/>
  <c r="G306" i="3"/>
  <c r="AZ306" i="3" s="1"/>
  <c r="K304" i="3"/>
  <c r="I304" i="3"/>
  <c r="G304" i="3"/>
  <c r="AZ304" i="3" s="1"/>
  <c r="BD303" i="3"/>
  <c r="K302" i="3"/>
  <c r="I302" i="3"/>
  <c r="G302" i="3"/>
  <c r="AZ302" i="3" s="1"/>
  <c r="K311" i="3"/>
  <c r="X311" i="3" s="1"/>
  <c r="BD299" i="3"/>
  <c r="BD298" i="3"/>
  <c r="BD297" i="3"/>
  <c r="K296" i="3"/>
  <c r="I296" i="3"/>
  <c r="G296" i="3"/>
  <c r="AZ296" i="3" s="1"/>
  <c r="BD295" i="3"/>
  <c r="BD294" i="3"/>
  <c r="K293" i="3"/>
  <c r="I293" i="3"/>
  <c r="G293" i="3"/>
  <c r="AZ293" i="3" s="1"/>
  <c r="BD292" i="3"/>
  <c r="K291" i="3"/>
  <c r="I291" i="3"/>
  <c r="G291" i="3"/>
  <c r="AZ291" i="3" s="1"/>
  <c r="BD290" i="3"/>
  <c r="K289" i="3"/>
  <c r="I289" i="3"/>
  <c r="G289" i="3"/>
  <c r="AZ289" i="3" s="1"/>
  <c r="I300" i="3"/>
  <c r="Y300" i="3" s="1"/>
  <c r="BD286" i="3"/>
  <c r="BD285" i="3"/>
  <c r="K284" i="3"/>
  <c r="I284" i="3"/>
  <c r="G284" i="3"/>
  <c r="AZ284" i="3" s="1"/>
  <c r="BD283" i="3"/>
  <c r="K282" i="3"/>
  <c r="I282" i="3"/>
  <c r="G282" i="3"/>
  <c r="AZ282" i="3" s="1"/>
  <c r="K279" i="3"/>
  <c r="I279" i="3"/>
  <c r="G279" i="3"/>
  <c r="AZ279" i="3" s="1"/>
  <c r="BD278" i="3"/>
  <c r="K277" i="3"/>
  <c r="I277" i="3"/>
  <c r="G277" i="3"/>
  <c r="AZ277" i="3" s="1"/>
  <c r="K276" i="3"/>
  <c r="I276" i="3"/>
  <c r="G276" i="3"/>
  <c r="AZ276" i="3" s="1"/>
  <c r="K275" i="3"/>
  <c r="I275" i="3"/>
  <c r="G275" i="3"/>
  <c r="AZ275" i="3" s="1"/>
  <c r="K272" i="3"/>
  <c r="I272" i="3"/>
  <c r="G272" i="3"/>
  <c r="AZ272" i="3" s="1"/>
  <c r="K271" i="3"/>
  <c r="I271" i="3"/>
  <c r="G271" i="3"/>
  <c r="AZ271" i="3" s="1"/>
  <c r="K269" i="3"/>
  <c r="I269" i="3"/>
  <c r="G269" i="3"/>
  <c r="AZ269" i="3" s="1"/>
  <c r="K268" i="3"/>
  <c r="I268" i="3"/>
  <c r="G268" i="3"/>
  <c r="AZ268" i="3" s="1"/>
  <c r="K266" i="3"/>
  <c r="I266" i="3"/>
  <c r="G266" i="3"/>
  <c r="AZ266" i="3" s="1"/>
  <c r="K265" i="3"/>
  <c r="I265" i="3"/>
  <c r="G265" i="3"/>
  <c r="AZ265" i="3" s="1"/>
  <c r="BD264" i="3"/>
  <c r="K263" i="3"/>
  <c r="I263" i="3"/>
  <c r="G263" i="3"/>
  <c r="AZ263" i="3" s="1"/>
  <c r="BD262" i="3"/>
  <c r="K261" i="3"/>
  <c r="I261" i="3"/>
  <c r="G261" i="3"/>
  <c r="AZ261" i="3" s="1"/>
  <c r="K260" i="3"/>
  <c r="I260" i="3"/>
  <c r="G260" i="3"/>
  <c r="AZ260" i="3" s="1"/>
  <c r="K257" i="3"/>
  <c r="I257" i="3"/>
  <c r="G257" i="3"/>
  <c r="AZ257" i="3" s="1"/>
  <c r="K256" i="3"/>
  <c r="I256" i="3"/>
  <c r="G256" i="3"/>
  <c r="AZ256" i="3" s="1"/>
  <c r="BD255" i="3"/>
  <c r="K254" i="3"/>
  <c r="I254" i="3"/>
  <c r="G254" i="3"/>
  <c r="AZ254" i="3" s="1"/>
  <c r="BD253" i="3"/>
  <c r="K252" i="3"/>
  <c r="I252" i="3"/>
  <c r="G252" i="3"/>
  <c r="AZ252" i="3" s="1"/>
  <c r="BD251" i="3"/>
  <c r="K250" i="3"/>
  <c r="K258" i="3" s="1"/>
  <c r="X258" i="3" s="1"/>
  <c r="I250" i="3"/>
  <c r="G250" i="3"/>
  <c r="AZ250" i="3" s="1"/>
  <c r="K247" i="3"/>
  <c r="I247" i="3"/>
  <c r="G247" i="3"/>
  <c r="AZ247" i="3" s="1"/>
  <c r="K245" i="3"/>
  <c r="I245" i="3"/>
  <c r="G245" i="3"/>
  <c r="AZ245" i="3" s="1"/>
  <c r="K244" i="3"/>
  <c r="I244" i="3"/>
  <c r="G244" i="3"/>
  <c r="AZ244" i="3" s="1"/>
  <c r="K243" i="3"/>
  <c r="I243" i="3"/>
  <c r="G243" i="3"/>
  <c r="AZ243" i="3" s="1"/>
  <c r="K242" i="3"/>
  <c r="I242" i="3"/>
  <c r="G242" i="3"/>
  <c r="AZ242" i="3" s="1"/>
  <c r="K241" i="3"/>
  <c r="I241" i="3"/>
  <c r="G241" i="3"/>
  <c r="AZ241" i="3" s="1"/>
  <c r="BD240" i="3"/>
  <c r="K239" i="3"/>
  <c r="I239" i="3"/>
  <c r="G239" i="3"/>
  <c r="AZ239" i="3" s="1"/>
  <c r="K238" i="3"/>
  <c r="I238" i="3"/>
  <c r="G238" i="3"/>
  <c r="AZ238" i="3" s="1"/>
  <c r="BD237" i="3"/>
  <c r="K236" i="3"/>
  <c r="I236" i="3"/>
  <c r="G236" i="3"/>
  <c r="AZ236" i="3" s="1"/>
  <c r="BD235" i="3"/>
  <c r="K234" i="3"/>
  <c r="I234" i="3"/>
  <c r="G234" i="3"/>
  <c r="AZ234" i="3" s="1"/>
  <c r="BD233" i="3"/>
  <c r="K232" i="3"/>
  <c r="I232" i="3"/>
  <c r="G232" i="3"/>
  <c r="AZ232" i="3" s="1"/>
  <c r="BD231" i="3"/>
  <c r="K230" i="3"/>
  <c r="I230" i="3"/>
  <c r="G230" i="3"/>
  <c r="AZ230" i="3" s="1"/>
  <c r="BD229" i="3"/>
  <c r="K228" i="3"/>
  <c r="I228" i="3"/>
  <c r="G228" i="3"/>
  <c r="AZ228" i="3" s="1"/>
  <c r="K225" i="3"/>
  <c r="I225" i="3"/>
  <c r="G225" i="3"/>
  <c r="AZ225" i="3" s="1"/>
  <c r="K223" i="3"/>
  <c r="I223" i="3"/>
  <c r="G223" i="3"/>
  <c r="AZ223" i="3" s="1"/>
  <c r="K222" i="3"/>
  <c r="I222" i="3"/>
  <c r="G222" i="3"/>
  <c r="AZ222" i="3" s="1"/>
  <c r="K221" i="3"/>
  <c r="I221" i="3"/>
  <c r="G221" i="3"/>
  <c r="AZ221" i="3" s="1"/>
  <c r="K220" i="3"/>
  <c r="I220" i="3"/>
  <c r="G220" i="3"/>
  <c r="AZ220" i="3" s="1"/>
  <c r="K219" i="3"/>
  <c r="I219" i="3"/>
  <c r="G219" i="3"/>
  <c r="AZ219" i="3" s="1"/>
  <c r="K218" i="3"/>
  <c r="I218" i="3"/>
  <c r="G218" i="3"/>
  <c r="AZ218" i="3" s="1"/>
  <c r="BD217" i="3"/>
  <c r="K216" i="3"/>
  <c r="I216" i="3"/>
  <c r="G216" i="3"/>
  <c r="AZ216" i="3" s="1"/>
  <c r="BD215" i="3"/>
  <c r="K214" i="3"/>
  <c r="I214" i="3"/>
  <c r="G214" i="3"/>
  <c r="AZ214" i="3" s="1"/>
  <c r="BD213" i="3"/>
  <c r="K212" i="3"/>
  <c r="K226" i="3" s="1"/>
  <c r="X226" i="3" s="1"/>
  <c r="I212" i="3"/>
  <c r="G212" i="3"/>
  <c r="AZ212" i="3" s="1"/>
  <c r="K209" i="3"/>
  <c r="I209" i="3"/>
  <c r="G209" i="3"/>
  <c r="AZ209" i="3" s="1"/>
  <c r="K208" i="3"/>
  <c r="I208" i="3"/>
  <c r="G208" i="3"/>
  <c r="AZ208" i="3" s="1"/>
  <c r="K206" i="3"/>
  <c r="I206" i="3"/>
  <c r="G206" i="3"/>
  <c r="AZ206" i="3" s="1"/>
  <c r="BD205" i="3"/>
  <c r="K204" i="3"/>
  <c r="I204" i="3"/>
  <c r="G204" i="3"/>
  <c r="AZ204" i="3" s="1"/>
  <c r="BD203" i="3"/>
  <c r="K202" i="3"/>
  <c r="I202" i="3"/>
  <c r="G202" i="3"/>
  <c r="AZ202" i="3" s="1"/>
  <c r="K210" i="3"/>
  <c r="X210" i="3" s="1"/>
  <c r="BD199" i="3"/>
  <c r="K198" i="3"/>
  <c r="I198" i="3"/>
  <c r="G198" i="3"/>
  <c r="AZ198" i="3" s="1"/>
  <c r="K197" i="3"/>
  <c r="I197" i="3"/>
  <c r="G197" i="3"/>
  <c r="AZ197" i="3" s="1"/>
  <c r="BD196" i="3"/>
  <c r="K195" i="3"/>
  <c r="I195" i="3"/>
  <c r="G195" i="3"/>
  <c r="AZ195" i="3" s="1"/>
  <c r="BD194" i="3"/>
  <c r="K193" i="3"/>
  <c r="I193" i="3"/>
  <c r="G193" i="3"/>
  <c r="AZ193" i="3" s="1"/>
  <c r="BD192" i="3"/>
  <c r="K191" i="3"/>
  <c r="I191" i="3"/>
  <c r="G191" i="3"/>
  <c r="AZ191" i="3" s="1"/>
  <c r="BD190" i="3"/>
  <c r="K189" i="3"/>
  <c r="I189" i="3"/>
  <c r="G189" i="3"/>
  <c r="AZ189" i="3" s="1"/>
  <c r="BD188" i="3"/>
  <c r="K187" i="3"/>
  <c r="I187" i="3"/>
  <c r="G187" i="3"/>
  <c r="AZ187" i="3" s="1"/>
  <c r="BD186" i="3"/>
  <c r="K185" i="3"/>
  <c r="I185" i="3"/>
  <c r="G185" i="3"/>
  <c r="AZ185" i="3" s="1"/>
  <c r="BD184" i="3"/>
  <c r="K183" i="3"/>
  <c r="I183" i="3"/>
  <c r="G183" i="3"/>
  <c r="AZ183" i="3" s="1"/>
  <c r="BD182" i="3"/>
  <c r="K179" i="3"/>
  <c r="I179" i="3"/>
  <c r="G179" i="3"/>
  <c r="AZ179" i="3" s="1"/>
  <c r="G200" i="3"/>
  <c r="Z200" i="3" s="1"/>
  <c r="K176" i="3"/>
  <c r="I176" i="3"/>
  <c r="G176" i="3"/>
  <c r="AZ176" i="3" s="1"/>
  <c r="BD175" i="3"/>
  <c r="K174" i="3"/>
  <c r="I174" i="3"/>
  <c r="G174" i="3"/>
  <c r="AZ174" i="3" s="1"/>
  <c r="BD173" i="3"/>
  <c r="K172" i="3"/>
  <c r="I172" i="3"/>
  <c r="G172" i="3"/>
  <c r="AZ172" i="3" s="1"/>
  <c r="BD171" i="3"/>
  <c r="K170" i="3"/>
  <c r="I170" i="3"/>
  <c r="G170" i="3"/>
  <c r="AZ170" i="3" s="1"/>
  <c r="BD169" i="3"/>
  <c r="K168" i="3"/>
  <c r="I168" i="3"/>
  <c r="G168" i="3"/>
  <c r="AZ168" i="3" s="1"/>
  <c r="BD167" i="3"/>
  <c r="K166" i="3"/>
  <c r="I166" i="3"/>
  <c r="G166" i="3"/>
  <c r="AZ166" i="3" s="1"/>
  <c r="BD165" i="3"/>
  <c r="K164" i="3"/>
  <c r="I164" i="3"/>
  <c r="G164" i="3"/>
  <c r="AZ164" i="3" s="1"/>
  <c r="BD163" i="3"/>
  <c r="K162" i="3"/>
  <c r="I162" i="3"/>
  <c r="G162" i="3"/>
  <c r="AZ162" i="3" s="1"/>
  <c r="BD161" i="3"/>
  <c r="K160" i="3"/>
  <c r="K177" i="3" s="1"/>
  <c r="X177" i="3" s="1"/>
  <c r="I160" i="3"/>
  <c r="G160" i="3"/>
  <c r="AZ160" i="3" s="1"/>
  <c r="K157" i="3"/>
  <c r="K158" i="3" s="1"/>
  <c r="X158" i="3" s="1"/>
  <c r="I157" i="3"/>
  <c r="G157" i="3"/>
  <c r="AZ157" i="3" s="1"/>
  <c r="I158" i="3"/>
  <c r="Y158" i="3" s="1"/>
  <c r="K154" i="3"/>
  <c r="I154" i="3"/>
  <c r="G154" i="3"/>
  <c r="AZ154" i="3" s="1"/>
  <c r="K153" i="3"/>
  <c r="I153" i="3"/>
  <c r="G153" i="3"/>
  <c r="AZ153" i="3" s="1"/>
  <c r="K152" i="3"/>
  <c r="I152" i="3"/>
  <c r="G152" i="3"/>
  <c r="AZ152" i="3" s="1"/>
  <c r="K151" i="3"/>
  <c r="I151" i="3"/>
  <c r="G151" i="3"/>
  <c r="AZ151" i="3" s="1"/>
  <c r="K150" i="3"/>
  <c r="I150" i="3"/>
  <c r="G150" i="3"/>
  <c r="AZ150" i="3" s="1"/>
  <c r="BD149" i="3"/>
  <c r="K148" i="3"/>
  <c r="I148" i="3"/>
  <c r="G148" i="3"/>
  <c r="AZ148" i="3" s="1"/>
  <c r="BD147" i="3"/>
  <c r="K146" i="3"/>
  <c r="I146" i="3"/>
  <c r="G146" i="3"/>
  <c r="AZ146" i="3" s="1"/>
  <c r="BD145" i="3"/>
  <c r="K143" i="3"/>
  <c r="I143" i="3"/>
  <c r="G143" i="3"/>
  <c r="AZ143" i="3" s="1"/>
  <c r="BD142" i="3"/>
  <c r="K141" i="3"/>
  <c r="I141" i="3"/>
  <c r="G141" i="3"/>
  <c r="AZ141" i="3" s="1"/>
  <c r="BD140" i="3"/>
  <c r="K139" i="3"/>
  <c r="I139" i="3"/>
  <c r="G139" i="3"/>
  <c r="AZ139" i="3" s="1"/>
  <c r="BD138" i="3"/>
  <c r="K137" i="3"/>
  <c r="I137" i="3"/>
  <c r="G137" i="3"/>
  <c r="AZ137" i="3" s="1"/>
  <c r="BD136" i="3"/>
  <c r="K135" i="3"/>
  <c r="I135" i="3"/>
  <c r="G135" i="3"/>
  <c r="AZ135" i="3" s="1"/>
  <c r="BD134" i="3"/>
  <c r="K133" i="3"/>
  <c r="I133" i="3"/>
  <c r="G133" i="3"/>
  <c r="AZ133" i="3" s="1"/>
  <c r="BD132" i="3"/>
  <c r="K131" i="3"/>
  <c r="I131" i="3"/>
  <c r="G131" i="3"/>
  <c r="AZ131" i="3" s="1"/>
  <c r="BD130" i="3"/>
  <c r="K129" i="3"/>
  <c r="I129" i="3"/>
  <c r="G129" i="3"/>
  <c r="AZ129" i="3" s="1"/>
  <c r="BD128" i="3"/>
  <c r="K127" i="3"/>
  <c r="I127" i="3"/>
  <c r="G127" i="3"/>
  <c r="AZ127" i="3" s="1"/>
  <c r="BD126" i="3"/>
  <c r="K125" i="3"/>
  <c r="I125" i="3"/>
  <c r="G125" i="3"/>
  <c r="AZ125" i="3" s="1"/>
  <c r="BD124" i="3"/>
  <c r="K123" i="3"/>
  <c r="I123" i="3"/>
  <c r="G123" i="3"/>
  <c r="AZ123" i="3" s="1"/>
  <c r="BD122" i="3"/>
  <c r="BD121" i="3"/>
  <c r="K120" i="3"/>
  <c r="I120" i="3"/>
  <c r="G120" i="3"/>
  <c r="AZ120" i="3" s="1"/>
  <c r="BD119" i="3"/>
  <c r="BD118" i="3"/>
  <c r="K117" i="3"/>
  <c r="I117" i="3"/>
  <c r="G117" i="3"/>
  <c r="AZ117" i="3" s="1"/>
  <c r="BD114" i="3"/>
  <c r="K113" i="3"/>
  <c r="I113" i="3"/>
  <c r="G113" i="3"/>
  <c r="AZ113" i="3" s="1"/>
  <c r="BD112" i="3"/>
  <c r="K110" i="3"/>
  <c r="K115" i="3" s="1"/>
  <c r="X115" i="3" s="1"/>
  <c r="I110" i="3"/>
  <c r="G110" i="3"/>
  <c r="AZ110" i="3" s="1"/>
  <c r="I115" i="3"/>
  <c r="Y115" i="3" s="1"/>
  <c r="BD107" i="3"/>
  <c r="BD106" i="3"/>
  <c r="BD105" i="3"/>
  <c r="K104" i="3"/>
  <c r="I104" i="3"/>
  <c r="G104" i="3"/>
  <c r="AZ104" i="3" s="1"/>
  <c r="K103" i="3"/>
  <c r="I103" i="3"/>
  <c r="G103" i="3"/>
  <c r="AZ103" i="3" s="1"/>
  <c r="BD102" i="3"/>
  <c r="K101" i="3"/>
  <c r="I101" i="3"/>
  <c r="G101" i="3"/>
  <c r="AZ101" i="3" s="1"/>
  <c r="BD100" i="3"/>
  <c r="K99" i="3"/>
  <c r="I99" i="3"/>
  <c r="G99" i="3"/>
  <c r="AZ99" i="3" s="1"/>
  <c r="BD96" i="3"/>
  <c r="K95" i="3"/>
  <c r="I95" i="3"/>
  <c r="G95" i="3"/>
  <c r="AZ95" i="3" s="1"/>
  <c r="BD94" i="3"/>
  <c r="K93" i="3"/>
  <c r="I93" i="3"/>
  <c r="G93" i="3"/>
  <c r="AZ93" i="3" s="1"/>
  <c r="BD92" i="3"/>
  <c r="K91" i="3"/>
  <c r="I91" i="3"/>
  <c r="G91" i="3"/>
  <c r="AZ91" i="3" s="1"/>
  <c r="BD90" i="3"/>
  <c r="K89" i="3"/>
  <c r="K97" i="3" s="1"/>
  <c r="X97" i="3" s="1"/>
  <c r="I89" i="3"/>
  <c r="G89" i="3"/>
  <c r="AZ89" i="3" s="1"/>
  <c r="I97" i="3"/>
  <c r="Y97" i="3" s="1"/>
  <c r="BD86" i="3"/>
  <c r="K85" i="3"/>
  <c r="K87" i="3" s="1"/>
  <c r="X87" i="3" s="1"/>
  <c r="I85" i="3"/>
  <c r="I87" i="3" s="1"/>
  <c r="Y87" i="3" s="1"/>
  <c r="G85" i="3"/>
  <c r="AZ85" i="3" s="1"/>
  <c r="BD82" i="3"/>
  <c r="BD81" i="3"/>
  <c r="K80" i="3"/>
  <c r="I80" i="3"/>
  <c r="G80" i="3"/>
  <c r="AZ80" i="3" s="1"/>
  <c r="BD79" i="3"/>
  <c r="K78" i="3"/>
  <c r="I78" i="3"/>
  <c r="G78" i="3"/>
  <c r="AZ78" i="3" s="1"/>
  <c r="BD77" i="3"/>
  <c r="K76" i="3"/>
  <c r="I76" i="3"/>
  <c r="G76" i="3"/>
  <c r="AZ76" i="3" s="1"/>
  <c r="BD75" i="3"/>
  <c r="K74" i="3"/>
  <c r="I74" i="3"/>
  <c r="G74" i="3"/>
  <c r="AZ74" i="3" s="1"/>
  <c r="BD73" i="3"/>
  <c r="K72" i="3"/>
  <c r="I72" i="3"/>
  <c r="G72" i="3"/>
  <c r="AZ72" i="3" s="1"/>
  <c r="BD71" i="3"/>
  <c r="K70" i="3"/>
  <c r="I70" i="3"/>
  <c r="G70" i="3"/>
  <c r="AZ70" i="3" s="1"/>
  <c r="BD69" i="3"/>
  <c r="K68" i="3"/>
  <c r="I68" i="3"/>
  <c r="G68" i="3"/>
  <c r="AZ68" i="3" s="1"/>
  <c r="BD67" i="3"/>
  <c r="K66" i="3"/>
  <c r="I66" i="3"/>
  <c r="G66" i="3"/>
  <c r="AZ66" i="3" s="1"/>
  <c r="BD65" i="3"/>
  <c r="K64" i="3"/>
  <c r="I64" i="3"/>
  <c r="G64" i="3"/>
  <c r="AZ64" i="3" s="1"/>
  <c r="BD63" i="3"/>
  <c r="K62" i="3"/>
  <c r="I62" i="3"/>
  <c r="G62" i="3"/>
  <c r="AZ62" i="3" s="1"/>
  <c r="K61" i="3"/>
  <c r="I61" i="3"/>
  <c r="G61" i="3"/>
  <c r="AZ61" i="3" s="1"/>
  <c r="BD60" i="3"/>
  <c r="K59" i="3"/>
  <c r="I59" i="3"/>
  <c r="G59" i="3"/>
  <c r="AZ59" i="3" s="1"/>
  <c r="BD56" i="3"/>
  <c r="K55" i="3"/>
  <c r="I55" i="3"/>
  <c r="G55" i="3"/>
  <c r="AZ55" i="3" s="1"/>
  <c r="BD54" i="3"/>
  <c r="BD53" i="3"/>
  <c r="K52" i="3"/>
  <c r="I52" i="3"/>
  <c r="G52" i="3"/>
  <c r="AZ52" i="3" s="1"/>
  <c r="BD51" i="3"/>
  <c r="K50" i="3"/>
  <c r="I50" i="3"/>
  <c r="G50" i="3"/>
  <c r="AZ50" i="3" s="1"/>
  <c r="BD49" i="3"/>
  <c r="BD48" i="3"/>
  <c r="K47" i="3"/>
  <c r="I47" i="3"/>
  <c r="G47" i="3"/>
  <c r="AZ47" i="3" s="1"/>
  <c r="BD46" i="3"/>
  <c r="K45" i="3"/>
  <c r="I45" i="3"/>
  <c r="G45" i="3"/>
  <c r="AZ45" i="3" s="1"/>
  <c r="BD44" i="3"/>
  <c r="K43" i="3"/>
  <c r="I43" i="3"/>
  <c r="G43" i="3"/>
  <c r="AZ43" i="3" s="1"/>
  <c r="BD42" i="3"/>
  <c r="K41" i="3"/>
  <c r="I41" i="3"/>
  <c r="G41" i="3"/>
  <c r="AZ41" i="3" s="1"/>
  <c r="BD38" i="3"/>
  <c r="K37" i="3"/>
  <c r="I37" i="3"/>
  <c r="G37" i="3"/>
  <c r="AZ37" i="3" s="1"/>
  <c r="BD36" i="3"/>
  <c r="K35" i="3"/>
  <c r="I35" i="3"/>
  <c r="G35" i="3"/>
  <c r="AZ35" i="3" s="1"/>
  <c r="BD34" i="3"/>
  <c r="K32" i="3"/>
  <c r="K39" i="3" s="1"/>
  <c r="X39" i="3" s="1"/>
  <c r="I32" i="3"/>
  <c r="I39" i="3" s="1"/>
  <c r="Y39" i="3" s="1"/>
  <c r="G32" i="3"/>
  <c r="AZ32" i="3" s="1"/>
  <c r="BD29" i="3"/>
  <c r="K28" i="3"/>
  <c r="I28" i="3"/>
  <c r="G28" i="3"/>
  <c r="AZ28" i="3" s="1"/>
  <c r="BD27" i="3"/>
  <c r="BD26" i="3"/>
  <c r="K25" i="3"/>
  <c r="I25" i="3"/>
  <c r="G25" i="3"/>
  <c r="AZ25" i="3" s="1"/>
  <c r="BD24" i="3"/>
  <c r="K23" i="3"/>
  <c r="I23" i="3"/>
  <c r="G23" i="3"/>
  <c r="AZ23" i="3" s="1"/>
  <c r="BD22" i="3"/>
  <c r="K21" i="3"/>
  <c r="I21" i="3"/>
  <c r="G21" i="3"/>
  <c r="AZ21" i="3" s="1"/>
  <c r="BD20" i="3"/>
  <c r="K19" i="3"/>
  <c r="I19" i="3"/>
  <c r="G19" i="3"/>
  <c r="AZ19" i="3" s="1"/>
  <c r="BD16" i="3"/>
  <c r="K15" i="3"/>
  <c r="I15" i="3"/>
  <c r="G15" i="3"/>
  <c r="AZ15" i="3" s="1"/>
  <c r="BD14" i="3"/>
  <c r="K13" i="3"/>
  <c r="I13" i="3"/>
  <c r="G13" i="3"/>
  <c r="AZ13" i="3" s="1"/>
  <c r="BD12" i="3"/>
  <c r="K11" i="3"/>
  <c r="I11" i="3"/>
  <c r="G11" i="3"/>
  <c r="AZ11" i="3" s="1"/>
  <c r="K10" i="3"/>
  <c r="I10" i="3"/>
  <c r="G10" i="3"/>
  <c r="AZ10" i="3" s="1"/>
  <c r="BD9" i="3"/>
  <c r="K8" i="3"/>
  <c r="I8" i="3"/>
  <c r="G8" i="3"/>
  <c r="AZ8" i="3" s="1"/>
  <c r="I30" i="2"/>
  <c r="H20" i="2" s="1"/>
  <c r="H21" i="2" s="1"/>
  <c r="H30" i="2"/>
  <c r="D21" i="2"/>
  <c r="D19" i="2"/>
  <c r="H18" i="2"/>
  <c r="K200" i="3" l="1"/>
  <c r="X200" i="3" s="1"/>
  <c r="G300" i="3"/>
  <c r="Z300" i="3" s="1"/>
  <c r="H19" i="2"/>
  <c r="I328" i="3"/>
  <c r="Y328" i="3" s="1"/>
  <c r="G311" i="3"/>
  <c r="Z311" i="3" s="1"/>
  <c r="K280" i="3"/>
  <c r="X280" i="3" s="1"/>
  <c r="I311" i="3"/>
  <c r="Y311" i="3" s="1"/>
  <c r="K273" i="3"/>
  <c r="X273" i="3" s="1"/>
  <c r="K300" i="3"/>
  <c r="X300" i="3" s="1"/>
  <c r="G258" i="3"/>
  <c r="Z258" i="3" s="1"/>
  <c r="G287" i="3"/>
  <c r="Z287" i="3" s="1"/>
  <c r="K287" i="3"/>
  <c r="X287" i="3" s="1"/>
  <c r="I287" i="3"/>
  <c r="Y287" i="3" s="1"/>
  <c r="G226" i="3"/>
  <c r="Z226" i="3" s="1"/>
  <c r="G280" i="3"/>
  <c r="Z280" i="3" s="1"/>
  <c r="I280" i="3"/>
  <c r="Y280" i="3" s="1"/>
  <c r="I200" i="3"/>
  <c r="Y200" i="3" s="1"/>
  <c r="G210" i="3"/>
  <c r="Z210" i="3" s="1"/>
  <c r="I258" i="3"/>
  <c r="Y258" i="3" s="1"/>
  <c r="G273" i="3"/>
  <c r="Z273" i="3" s="1"/>
  <c r="I273" i="3"/>
  <c r="Y273" i="3" s="1"/>
  <c r="G248" i="3"/>
  <c r="Z248" i="3" s="1"/>
  <c r="K248" i="3"/>
  <c r="X248" i="3" s="1"/>
  <c r="I248" i="3"/>
  <c r="Y248" i="3" s="1"/>
  <c r="I226" i="3"/>
  <c r="Y226" i="3" s="1"/>
  <c r="I210" i="3"/>
  <c r="Y210" i="3" s="1"/>
  <c r="G158" i="3"/>
  <c r="Z158" i="3" s="1"/>
  <c r="G177" i="3"/>
  <c r="Z177" i="3" s="1"/>
  <c r="I177" i="3"/>
  <c r="Y177" i="3" s="1"/>
  <c r="G39" i="3"/>
  <c r="Z39" i="3" s="1"/>
  <c r="K108" i="3"/>
  <c r="X108" i="3" s="1"/>
  <c r="K57" i="3"/>
  <c r="X57" i="3" s="1"/>
  <c r="G87" i="3"/>
  <c r="Z87" i="3" s="1"/>
  <c r="G108" i="3"/>
  <c r="Z108" i="3" s="1"/>
  <c r="K155" i="3"/>
  <c r="X155" i="3" s="1"/>
  <c r="G155" i="3"/>
  <c r="Z155" i="3" s="1"/>
  <c r="I155" i="3"/>
  <c r="Y155" i="3" s="1"/>
  <c r="K30" i="3"/>
  <c r="X30" i="3" s="1"/>
  <c r="G115" i="3"/>
  <c r="Z115" i="3" s="1"/>
  <c r="I108" i="3"/>
  <c r="Y108" i="3" s="1"/>
  <c r="G57" i="3"/>
  <c r="Z57" i="3" s="1"/>
  <c r="G97" i="3"/>
  <c r="Z97" i="3" s="1"/>
  <c r="K17" i="3"/>
  <c r="X17" i="3" s="1"/>
  <c r="G30" i="3"/>
  <c r="Z30" i="3" s="1"/>
  <c r="G83" i="3"/>
  <c r="Z83" i="3" s="1"/>
  <c r="K83" i="3"/>
  <c r="X83" i="3" s="1"/>
  <c r="I83" i="3"/>
  <c r="Y83" i="3" s="1"/>
  <c r="I17" i="3"/>
  <c r="Y17" i="3" s="1"/>
  <c r="I57" i="3"/>
  <c r="Y57" i="3" s="1"/>
  <c r="G17" i="3"/>
  <c r="Z17" i="3" s="1"/>
  <c r="I30" i="3"/>
  <c r="Y30" i="3" s="1"/>
  <c r="G329" i="3" l="1"/>
  <c r="F29" i="2" s="1"/>
  <c r="K329" i="3"/>
  <c r="I329" i="3"/>
  <c r="G29" i="2" l="1"/>
  <c r="G30" i="2" s="1"/>
  <c r="H16" i="2" s="1"/>
  <c r="H17" i="2" s="1"/>
  <c r="H22" i="2" s="1"/>
  <c r="F30" i="2"/>
  <c r="E30" i="2" l="1"/>
  <c r="E29" i="2"/>
</calcChain>
</file>

<file path=xl/sharedStrings.xml><?xml version="1.0" encoding="utf-8"?>
<sst xmlns="http://schemas.openxmlformats.org/spreadsheetml/2006/main" count="912" uniqueCount="473">
  <si>
    <t>Vyplňte  následující údaje o Vaší společnosti</t>
  </si>
  <si>
    <t>Obchodní název</t>
  </si>
  <si>
    <t xml:space="preserve"> 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</si>
  <si>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</si>
  <si>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</si>
  <si>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</si>
  <si>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</si>
  <si>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</si>
  <si>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</si>
  <si>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</si>
  <si>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</si>
  <si>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</si>
  <si>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se žlutým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</si>
  <si>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r>
      <t xml:space="preserve">Veškeré mezisoučty se počítají automaticky. Hodnotu </t>
    </r>
    <r>
      <rPr>
        <b/>
        <sz val="9"/>
        <rFont val="Arial CE"/>
        <family val="2"/>
        <charset val="238"/>
      </rPr>
      <t>základu DPH</t>
    </r>
    <r>
      <rPr>
        <sz val="9"/>
        <rFont val="Arial CE"/>
        <family val="2"/>
        <charset val="238"/>
      </rPr>
      <t xml:space="preserve"> zadejte ručně do příslušného sloupce v listu OBJEKT.</t>
    </r>
  </si>
  <si>
    <t>RTS</t>
  </si>
  <si>
    <t>Krycí list zakázky</t>
  </si>
  <si>
    <t>Stavba :</t>
  </si>
  <si>
    <t>Objednatel :</t>
  </si>
  <si>
    <t>IČO :</t>
  </si>
  <si>
    <t>DIČ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</si>
  <si>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</si>
  <si>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</si>
  <si>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</si>
  <si>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</si>
  <si>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</si>
  <si>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</si>
  <si>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</si>
  <si>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Celkem</t>
  </si>
  <si>
    <t>Základ DPH 0 %</t>
  </si>
  <si>
    <t>z</t>
  </si>
  <si>
    <t>Celkem za stavbu</t>
  </si>
  <si>
    <t>Poznámky uchazeče k zadání</t>
  </si>
  <si>
    <t xml:space="preserve">Položkové zadání 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</si>
  <si>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</si>
  <si>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</si>
  <si>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</si>
  <si>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</si>
  <si>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</si>
  <si>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</si>
  <si>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</si>
  <si>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</si>
  <si>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</si>
  <si>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</si>
  <si>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</si>
  <si>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</si>
  <si>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</si>
  <si>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</si>
  <si>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</si>
  <si>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Zemní práce</t>
  </si>
  <si>
    <t>m2</t>
  </si>
  <si>
    <t>y</t>
  </si>
  <si>
    <t>Celkem za objekt</t>
  </si>
  <si>
    <t>139601102R00</t>
  </si>
  <si>
    <t xml:space="preserve">Ruční výkop jam, rýh a šachet v hornině tř. 3 </t>
  </si>
  <si>
    <t>m3</t>
  </si>
  <si>
    <t>Okapový chodník:0,14*0,40*10,00</t>
  </si>
  <si>
    <t>162201203R00</t>
  </si>
  <si>
    <t xml:space="preserve">Vodorovné přemíst.výkopku, kolečko hor.1-4, do 10m </t>
  </si>
  <si>
    <t>171206111R00</t>
  </si>
  <si>
    <t xml:space="preserve">Uložení zemin do násypů předeps. tvarů s urovnáním </t>
  </si>
  <si>
    <t>Uložení výkopku na pozemku domu:0,56</t>
  </si>
  <si>
    <t>174101102R00</t>
  </si>
  <si>
    <t xml:space="preserve">Zásyp ruční se zhutněním </t>
  </si>
  <si>
    <t>Anglický dvorek:0,85*(0,68*1,43)/2</t>
  </si>
  <si>
    <t>58337333</t>
  </si>
  <si>
    <t>Štěrkopísek frakce 0-32 A</t>
  </si>
  <si>
    <t>t</t>
  </si>
  <si>
    <t>Pro zásyp:0,4133*2,0*1,2</t>
  </si>
  <si>
    <t>3</t>
  </si>
  <si>
    <t>Svislé a kompletní konstrukce</t>
  </si>
  <si>
    <t>310235251RT2</t>
  </si>
  <si>
    <t>Zazdívka otvorů pl.0,0225 m2 cihlami, tl.zdi 45 cm  s použitím suché maltové směsi</t>
  </si>
  <si>
    <t>kus</t>
  </si>
  <si>
    <t>Topidlo:1</t>
  </si>
  <si>
    <t>310239211RT2</t>
  </si>
  <si>
    <t>Zazdívka otvorů plochy do 4 m2 cihlami na MVC s použitím suché maltové směsi</t>
  </si>
  <si>
    <t>1.PP:0,45*(0,85*2,00-0,35*0,85)</t>
  </si>
  <si>
    <t>310271630R00</t>
  </si>
  <si>
    <t xml:space="preserve">Zazdívka otvorů do 4 m2, pórobet.tvárnice, tl.30cm </t>
  </si>
  <si>
    <t>1.NP okno:0,30*1,20*1,31</t>
  </si>
  <si>
    <t>311271175R00</t>
  </si>
  <si>
    <t xml:space="preserve">Zdivo z tvárnic Ytong hladkých tl. 20 cm </t>
  </si>
  <si>
    <t>1.NP:2,26*3,00-1,20*1,50</t>
  </si>
  <si>
    <t>1.NP:2,45*2,10-1,20*1,50</t>
  </si>
  <si>
    <t>317121044RT8</t>
  </si>
  <si>
    <t>Překlad nosný porobeton, světlost otv. do 180 cm překlad nosný 174 x 24,9 x 20 cm</t>
  </si>
  <si>
    <t>1.NP:2</t>
  </si>
  <si>
    <t>5</t>
  </si>
  <si>
    <t>Komunikace</t>
  </si>
  <si>
    <t>567211110R00</t>
  </si>
  <si>
    <t xml:space="preserve">Podklad z prostého betonu tř. I  tloušťky 10 cm </t>
  </si>
  <si>
    <t>Beton C12/15</t>
  </si>
  <si>
    <t>Okapový chodník:0,40*10,00</t>
  </si>
  <si>
    <t>596841111R00</t>
  </si>
  <si>
    <t xml:space="preserve">Kladení dlažby z dlaždic kom.pro pěší do lože z MC </t>
  </si>
  <si>
    <t>59245320</t>
  </si>
  <si>
    <t>Dlaždice betonová 40x40x4 cm šedá hladká</t>
  </si>
  <si>
    <t>4,00*1,01</t>
  </si>
  <si>
    <t>61</t>
  </si>
  <si>
    <t>Upravy povrchů vnitřní</t>
  </si>
  <si>
    <t>610991111R00</t>
  </si>
  <si>
    <t xml:space="preserve">Zakrývání výplní vnitřních otvorů </t>
  </si>
  <si>
    <t>1,20*1,50*2+0,35*0,85</t>
  </si>
  <si>
    <t>612421615R00</t>
  </si>
  <si>
    <t xml:space="preserve">Omítka vnitřní zdiva, MVC, hrubá zatřená </t>
  </si>
  <si>
    <t>Zazdívka okna:1,20*1,31</t>
  </si>
  <si>
    <t>612453521R00</t>
  </si>
  <si>
    <t xml:space="preserve">Omítka rýh MC šířky do 15 cm,hlaz.dřev.hladítkem </t>
  </si>
  <si>
    <t>Plynoinstalace:0,20</t>
  </si>
  <si>
    <t>612474410R00</t>
  </si>
  <si>
    <t xml:space="preserve">Omítka stěn vnitřní tenkovrstvá vápenná </t>
  </si>
  <si>
    <t>1.NP:2,10*2,45+3,00*2,26-1,20*1,50*2+3,05*2,65</t>
  </si>
  <si>
    <t>dtto ostění:0,10*(1,20*2+1,50*4)+0,30*(0,85+0,35*2)</t>
  </si>
  <si>
    <t>612474611RT1</t>
  </si>
  <si>
    <t>Omítka stěn vnitřní dvouvrstvá, vápen. štuk, ručně  na pálené cihly a tvarovky</t>
  </si>
  <si>
    <t>1.PP:0,85*2,00-0,35*0,85</t>
  </si>
  <si>
    <t>612481211RT2</t>
  </si>
  <si>
    <t>Montáž výztužné sítě (perlinky) do stěrky-stěny včetně výztužné sítě a stěrkového tmelu</t>
  </si>
  <si>
    <t>28350202</t>
  </si>
  <si>
    <t>Profil rohový PVC s mřížkou 10/10  l=2,5 m</t>
  </si>
  <si>
    <t>m</t>
  </si>
  <si>
    <t>Okna:(1,20*2+1,50*4+0,85+0,35*2)*1,1</t>
  </si>
  <si>
    <t>62</t>
  </si>
  <si>
    <t>Úpravy povrchů vnější</t>
  </si>
  <si>
    <t>620991121R00</t>
  </si>
  <si>
    <t xml:space="preserve">Zakrývání výplní vnějších otvorů z lešení </t>
  </si>
  <si>
    <t>622311016X00</t>
  </si>
  <si>
    <t xml:space="preserve">Soklová lišta hliník KZS tl. 150 mm </t>
  </si>
  <si>
    <t>622311519RU1</t>
  </si>
  <si>
    <t>Zateplovací systém, sokl, XPS tl. 50 mm s mozaikovou omítkou 5,5 kg/m2</t>
  </si>
  <si>
    <t>3,70</t>
  </si>
  <si>
    <t>622311521RU1</t>
  </si>
  <si>
    <t>Zateplovací systém, sokl, XPS tl. 80 mm s mozaikovou omítkou 5,5 kg/m2</t>
  </si>
  <si>
    <t>6,00</t>
  </si>
  <si>
    <t>622311553RU1</t>
  </si>
  <si>
    <t>Zateplovací systém, ostění, XPS tl. 30 mm s  mozaikovou omítkou 5,5 kg/m2</t>
  </si>
  <si>
    <t>0,19*(0,85+0,35*2)</t>
  </si>
  <si>
    <t>622311563R00</t>
  </si>
  <si>
    <t xml:space="preserve">Zateplovací systém, parapet, XPS tl. 30 mm </t>
  </si>
  <si>
    <t>0,07*0,85</t>
  </si>
  <si>
    <t>622311831RT3</t>
  </si>
  <si>
    <t>Zatepl.syst., fasáda, miner.desky PV 80 mm s omítkou silikon</t>
  </si>
  <si>
    <t>3,20</t>
  </si>
  <si>
    <t>622311835XT3</t>
  </si>
  <si>
    <t>Zatepl.syst., fasáda, miner.desky PV 150 mm  s omítkou silikon</t>
  </si>
  <si>
    <t>1,60+19,70-1,20*1,50*2</t>
  </si>
  <si>
    <t>622311853RT3</t>
  </si>
  <si>
    <t>Zatepl.syst., ostění, miner.desky PV 30 mm s omítkou silikon</t>
  </si>
  <si>
    <t>0,15*(1,20*2+1,50*4)</t>
  </si>
  <si>
    <t>622311863R00</t>
  </si>
  <si>
    <t xml:space="preserve">Zatepl.systém, parapet, miner.vlna PV 30 mm </t>
  </si>
  <si>
    <t>0,15*1,20*2</t>
  </si>
  <si>
    <t>622412224RT6</t>
  </si>
  <si>
    <t xml:space="preserve">Nátěr stěn vnějších,slož.3-4, silikon. hydrofob. </t>
  </si>
  <si>
    <t>Sokl:3,70+6,00+0,2945</t>
  </si>
  <si>
    <t>622421111RT2</t>
  </si>
  <si>
    <t>Omítka vnější stěn, MVC, hrubá nezatřená s použitím suché maltové směsi</t>
  </si>
  <si>
    <t>Pod KZS (vyrovnání zazdívek otvorů):1,20*1,31</t>
  </si>
  <si>
    <t>Pod izolaci:0,85*2,00-0,35*0,85</t>
  </si>
  <si>
    <t>63</t>
  </si>
  <si>
    <t>Podlahy a podlahové konstrukce</t>
  </si>
  <si>
    <t>632451021R00</t>
  </si>
  <si>
    <t xml:space="preserve">Vyrovnávací potěr MC 15, v pásu, tl. 20 mm </t>
  </si>
  <si>
    <t>Parapety oken:0,10*1,20*2+0,30*0,85</t>
  </si>
  <si>
    <t>64</t>
  </si>
  <si>
    <t>Výplně otvorů</t>
  </si>
  <si>
    <t>648991111R00</t>
  </si>
  <si>
    <t xml:space="preserve">Osazení parapet.desek plast. a lamin. š. do 20cm </t>
  </si>
  <si>
    <t>1,20*2+0,02*4</t>
  </si>
  <si>
    <t>648991113R00</t>
  </si>
  <si>
    <t xml:space="preserve">Osazení parapet.desek plast. a lamin. š.nad 20cm </t>
  </si>
  <si>
    <t>0,85+0,02*2</t>
  </si>
  <si>
    <t>60775311</t>
  </si>
  <si>
    <t>Parapet interiér DTD šíře 150 mm bílý</t>
  </si>
  <si>
    <t>2,48</t>
  </si>
  <si>
    <t>60775374</t>
  </si>
  <si>
    <t>Parapet interiér PVC šíře 350 mm bílý</t>
  </si>
  <si>
    <t>0,89</t>
  </si>
  <si>
    <t>94</t>
  </si>
  <si>
    <t>Lešení a stavební výtahy</t>
  </si>
  <si>
    <t>941941041R00</t>
  </si>
  <si>
    <t xml:space="preserve">Montáž lešení leh.řad.s podlahami,š.1,2 m, H 10 m </t>
  </si>
  <si>
    <t>6,00*(7,70+2,00)</t>
  </si>
  <si>
    <t>941941291R00</t>
  </si>
  <si>
    <t xml:space="preserve">Příplatek za každý měsíc použití lešení k pol.1041 </t>
  </si>
  <si>
    <t>58,2*0,5</t>
  </si>
  <si>
    <t>941941841R00</t>
  </si>
  <si>
    <t xml:space="preserve">Demontáž lešení leh.řad.s podlahami,š.1,2 m,H 10 m </t>
  </si>
  <si>
    <t>941955001R00</t>
  </si>
  <si>
    <t xml:space="preserve">Lešení lehké pomocné, výška podlahy do 1,2 m </t>
  </si>
  <si>
    <t>1.NP m.č.1,02:1,20*3,00</t>
  </si>
  <si>
    <t>dtto m.č.1.03:1,20*2,76</t>
  </si>
  <si>
    <t>1.PP:1,20*1,20</t>
  </si>
  <si>
    <t>95</t>
  </si>
  <si>
    <t>Dokončovací konstrukce na pozemních stavbách</t>
  </si>
  <si>
    <t>952901111R00</t>
  </si>
  <si>
    <t xml:space="preserve">Vyčištění budov o výšce podlaží do 4 m </t>
  </si>
  <si>
    <t>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</si>
  <si>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9,88+6,15</t>
  </si>
  <si>
    <t>95-R001</t>
  </si>
  <si>
    <t xml:space="preserve">Zakrytí a ochrana stávajících podlah </t>
  </si>
  <si>
    <t>1.NP m.č.1.02, 1.03:9,88+6,15</t>
  </si>
  <si>
    <t>96</t>
  </si>
  <si>
    <t>Bourání konstrukcí</t>
  </si>
  <si>
    <t>961055111R00</t>
  </si>
  <si>
    <t xml:space="preserve">Bourání základů železobetonových </t>
  </si>
  <si>
    <t>Deska:0,28*(0,78*3,15-0,68*0,85)</t>
  </si>
  <si>
    <t>Základ odhad:0,20*((0,34+0,25)*0,83+0,20*2,76)</t>
  </si>
  <si>
    <t>962031132R00</t>
  </si>
  <si>
    <t xml:space="preserve">Bourání příček cihelných tl. 10 cm </t>
  </si>
  <si>
    <t>(3,15-0,15-0,24)*(2,20+0,57)</t>
  </si>
  <si>
    <t>(2,45-2,25)*0,35</t>
  </si>
  <si>
    <t>962031133R00</t>
  </si>
  <si>
    <t xml:space="preserve">Bourání příček cihelných tl. 15 cm </t>
  </si>
  <si>
    <t>2,26*3,00+0,78*(2,20+0,57)</t>
  </si>
  <si>
    <t>962032231R00</t>
  </si>
  <si>
    <t xml:space="preserve">Bourání zdiva z cihel pálených na MVC </t>
  </si>
  <si>
    <t>0,24*(0,78*(2,20+0,57)-0,55*1,10)</t>
  </si>
  <si>
    <t>963051113R00</t>
  </si>
  <si>
    <t xml:space="preserve">Bourání ŽB stropů deskových tl. nad 8 cm </t>
  </si>
  <si>
    <t>0,25*0,78*3,15</t>
  </si>
  <si>
    <t>964011211R00</t>
  </si>
  <si>
    <t xml:space="preserve">Vybourání ŽB překladů prefa  dl. 3 m, 50 kg/m </t>
  </si>
  <si>
    <t>0,40*0,32*2,45</t>
  </si>
  <si>
    <t>968083001R00</t>
  </si>
  <si>
    <t xml:space="preserve">Vybourání plastových oken do 1 m2 </t>
  </si>
  <si>
    <t>0,55*1,10</t>
  </si>
  <si>
    <t>968083002R00</t>
  </si>
  <si>
    <t xml:space="preserve">Vybourání plastových oken do 2 m2 </t>
  </si>
  <si>
    <t>1,20*1,31</t>
  </si>
  <si>
    <t>968095001R00</t>
  </si>
  <si>
    <t xml:space="preserve">Bourání parapetů dřevěných š. do 25 cm </t>
  </si>
  <si>
    <t>1,20+0,55</t>
  </si>
  <si>
    <t>971012211R00</t>
  </si>
  <si>
    <t xml:space="preserve">Vybourání výplní z lehk. bet. nad 15cm, pl.0,09 m2 </t>
  </si>
  <si>
    <t>973031824R00</t>
  </si>
  <si>
    <t xml:space="preserve">Vysekání kapes pro zavázání zdí tl. 30 cm </t>
  </si>
  <si>
    <t>(1,31+3,00+2,10)*2</t>
  </si>
  <si>
    <t>973031825R00</t>
  </si>
  <si>
    <t xml:space="preserve">Vysekání kapes pro zavázání zdí tl. 45 cm </t>
  </si>
  <si>
    <t>1,65*2</t>
  </si>
  <si>
    <t>974031154R00</t>
  </si>
  <si>
    <t xml:space="preserve">Vysekání rýh ve zdi cihelné 10 x 15 cm </t>
  </si>
  <si>
    <t>Včetně pomocného lešení o výšce podlahy do 1900 mm a pro zatížení do 1,5 kPa  (150 kg/m2).</t>
  </si>
  <si>
    <t>Plynoinstalace:2,00</t>
  </si>
  <si>
    <t>978013191R00</t>
  </si>
  <si>
    <t xml:space="preserve">Otlučení omítek vnitřních stěn v rozsahu do 100 % </t>
  </si>
  <si>
    <t>Ostění:0,45*(2,00*2+0,85)</t>
  </si>
  <si>
    <t>978041105R00</t>
  </si>
  <si>
    <t xml:space="preserve">Odstranění KZS EPS F tl. 50 mm s omítkou </t>
  </si>
  <si>
    <t>(3,15+2,75+0,78)*3,00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</si>
  <si>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</si>
  <si>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</si>
  <si>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</si>
  <si>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</si>
  <si>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979087312R00</t>
  </si>
  <si>
    <t xml:space="preserve">Vodorovné přemístění vyb. hmot nošením do 10 m </t>
  </si>
  <si>
    <t>979087392R00</t>
  </si>
  <si>
    <t xml:space="preserve">Příplatek za nošení vyb. hmot každých dalších 10 m </t>
  </si>
  <si>
    <t>979990001R00</t>
  </si>
  <si>
    <t xml:space="preserve">Poplatek za skládku stavební suti </t>
  </si>
  <si>
    <t>99</t>
  </si>
  <si>
    <t>Staveništní přesun hmot</t>
  </si>
  <si>
    <t>999281145R00</t>
  </si>
  <si>
    <t xml:space="preserve">Přesun hmot pro opravy a údržbu do v. 6 m, nošením </t>
  </si>
  <si>
    <t>711</t>
  </si>
  <si>
    <t>Izolace proti vodě</t>
  </si>
  <si>
    <t>711112001RT1</t>
  </si>
  <si>
    <t>Izolace proti vlhkosti svis. nátěr ALP, za studena  1x nátěr - asfaltový lak ALP ve specifikaci</t>
  </si>
  <si>
    <t>0,85*(1,65+0,20)</t>
  </si>
  <si>
    <t>711142559RT2</t>
  </si>
  <si>
    <t>Izolace proti vlhkosti svislá pásy přitavením 2 vrstvy - materiál ve specifikaci</t>
  </si>
  <si>
    <t>711191271R00</t>
  </si>
  <si>
    <t xml:space="preserve">Izolace proti zem.vlhkosti,podklad.textilie,svislá </t>
  </si>
  <si>
    <t>711823121RT1</t>
  </si>
  <si>
    <t xml:space="preserve">Montáž nopové fólie svisle bez dodávky fólie </t>
  </si>
  <si>
    <t>11163111</t>
  </si>
  <si>
    <t>Lak asfaltový izolační ALP/9</t>
  </si>
  <si>
    <t>kg</t>
  </si>
  <si>
    <t>1,5725*0,35</t>
  </si>
  <si>
    <t>28323134</t>
  </si>
  <si>
    <t>Fólie nopová, nopy 4 mm</t>
  </si>
  <si>
    <t>1,5725*1,15</t>
  </si>
  <si>
    <t>62832280</t>
  </si>
  <si>
    <t>Pás asfaltovaný těžký</t>
  </si>
  <si>
    <t>1,5725*2,4</t>
  </si>
  <si>
    <t>67390330</t>
  </si>
  <si>
    <t>Textilie jutařská 300 g/m2</t>
  </si>
  <si>
    <t>1,5725*1,08</t>
  </si>
  <si>
    <t>998711101R00</t>
  </si>
  <si>
    <t xml:space="preserve">Přesun hmot pro izolace proti vodě, výšky do 6 m </t>
  </si>
  <si>
    <t>723</t>
  </si>
  <si>
    <t>Vnitřní plynovod</t>
  </si>
  <si>
    <t>723120202R00</t>
  </si>
  <si>
    <t xml:space="preserve">Potrubí ocelové závitové černé svařované DN 15 </t>
  </si>
  <si>
    <t>Potrubí včetně tvarovek a zednických výpomocí.</t>
  </si>
  <si>
    <t>Včetně pomocného lešení o výšce podlahy do 1900 mm a pro zatížení do 1,5 kPa.</t>
  </si>
  <si>
    <t>723150801X00</t>
  </si>
  <si>
    <t xml:space="preserve">Demontáž potrubí ocel.hladkého svařovaného D 15 </t>
  </si>
  <si>
    <t>Plynoinstalace:1,00</t>
  </si>
  <si>
    <t>723190251R00</t>
  </si>
  <si>
    <t xml:space="preserve">Vyvedení a upevnění plynovodních výpustek DN 15 </t>
  </si>
  <si>
    <t>Plynoinstalace:1</t>
  </si>
  <si>
    <t>723190901R00</t>
  </si>
  <si>
    <t xml:space="preserve">Uzavření nebo otevření plynového potrubí </t>
  </si>
  <si>
    <t>Plynoinstalace:2</t>
  </si>
  <si>
    <t>723190907R00</t>
  </si>
  <si>
    <t xml:space="preserve">Odvzdušnění a napuštění plynového potrubí </t>
  </si>
  <si>
    <t>Plynoinstalace:14</t>
  </si>
  <si>
    <t>723190909R00</t>
  </si>
  <si>
    <t xml:space="preserve">Zkouška tlaková  plynového potrubí </t>
  </si>
  <si>
    <t>723239101R00</t>
  </si>
  <si>
    <t xml:space="preserve">Montáž plynovodních armatur, 2 závity, G 1/2 </t>
  </si>
  <si>
    <t>551310042x</t>
  </si>
  <si>
    <t>Kohout kulový plyn 1/2"</t>
  </si>
  <si>
    <t>998723101R00</t>
  </si>
  <si>
    <t xml:space="preserve">Přesun hmot pro vnitřní plynovod, výšky do 6 m </t>
  </si>
  <si>
    <t>905      R01</t>
  </si>
  <si>
    <t>Hzs-revize provoz.souboru a st.obj. Revize</t>
  </si>
  <si>
    <t>h</t>
  </si>
  <si>
    <t>Plynoinstalace:4</t>
  </si>
  <si>
    <t>725</t>
  </si>
  <si>
    <t>Zařizovací předměty</t>
  </si>
  <si>
    <t>725650805R00</t>
  </si>
  <si>
    <t xml:space="preserve">Demontáž těles otopných plynových podokenních </t>
  </si>
  <si>
    <t>soubor</t>
  </si>
  <si>
    <t>Stávající topidlo:1</t>
  </si>
  <si>
    <t>725659102R00</t>
  </si>
  <si>
    <t xml:space="preserve">Montáž těles otopných plyn., odtah.stěna, 1 otvor </t>
  </si>
  <si>
    <t>S naložením suti nebo vybouraných hmot do dopravního prostředku a na jejich vyložením, popřípadě přeložením na normální dopravní prostředek.</t>
  </si>
  <si>
    <t>998725101R00</t>
  </si>
  <si>
    <t xml:space="preserve">Přesun hmot pro zařizovací předměty, výšky do 6 m </t>
  </si>
  <si>
    <t>904   R02</t>
  </si>
  <si>
    <t xml:space="preserve">Hzs-zkousky v ramci montaz.praci Topná zkouška </t>
  </si>
  <si>
    <t>764</t>
  </si>
  <si>
    <t>Konstrukce klempířské</t>
  </si>
  <si>
    <t>764410230RT2</t>
  </si>
  <si>
    <t>Oplechování parapetů včetně rohů Pz, rš 200 mm lepení</t>
  </si>
  <si>
    <t>764410240RT2</t>
  </si>
  <si>
    <t>Oplechování parapetů včetně rohů Pz, rš 250 mm lepení</t>
  </si>
  <si>
    <t>764410850R00</t>
  </si>
  <si>
    <t xml:space="preserve">Demontáž oplechování parapetů,rš od 100 do 330 mm </t>
  </si>
  <si>
    <t>764421220RT2</t>
  </si>
  <si>
    <t xml:space="preserve">Oplechování říms z Pz plechu, rš 150 mm nalepení </t>
  </si>
  <si>
    <t>764421250RT2</t>
  </si>
  <si>
    <t xml:space="preserve">Oplechování říms z Pz plechu, rš 330 mm nalepení </t>
  </si>
  <si>
    <t>998764101R00</t>
  </si>
  <si>
    <t xml:space="preserve">Přesun hmot pro klempířské konstr., výšky do 6 m </t>
  </si>
  <si>
    <t>767</t>
  </si>
  <si>
    <t>Konstrukce zámečnické</t>
  </si>
  <si>
    <t>767662110R00</t>
  </si>
  <si>
    <t xml:space="preserve">Montáž mříží pevných - šroubováním </t>
  </si>
  <si>
    <t>1,36*2*1,66</t>
  </si>
  <si>
    <t>767996801R00</t>
  </si>
  <si>
    <t xml:space="preserve">Demontáž atypických ocelových konstr. do 50 kg </t>
  </si>
  <si>
    <t>Mříž:(1,20*1,31+0,55*1,10+0,68*0,35)*11</t>
  </si>
  <si>
    <t>SPCM-767001</t>
  </si>
  <si>
    <t xml:space="preserve">Okenní mříž bez povrchové úpravy </t>
  </si>
  <si>
    <t>SPCM-767003</t>
  </si>
  <si>
    <t xml:space="preserve">Povrchová úprava mříže - lakování práškovou barvou </t>
  </si>
  <si>
    <t>SPCM-767004</t>
  </si>
  <si>
    <t xml:space="preserve">Kotvící prvky mříží - předsazená patka </t>
  </si>
  <si>
    <t>2*4</t>
  </si>
  <si>
    <t>SPCM-767005</t>
  </si>
  <si>
    <t xml:space="preserve">Doprava materiálu na stavbu </t>
  </si>
  <si>
    <t>SPCM767002a</t>
  </si>
  <si>
    <t xml:space="preserve">Povrchová úprava mříže - žárový zinek </t>
  </si>
  <si>
    <t>SPCM767002b</t>
  </si>
  <si>
    <t>Povrchová úprava mříže - žárový zinek doprava do zinkovny</t>
  </si>
  <si>
    <t>998767201R00</t>
  </si>
  <si>
    <t xml:space="preserve">Přesun hmot pro zámečnické konstr., výšky do 6 m </t>
  </si>
  <si>
    <t>769</t>
  </si>
  <si>
    <t>Otvorové prvky z plastu</t>
  </si>
  <si>
    <t>766629301R00</t>
  </si>
  <si>
    <t xml:space="preserve">Montáž oken plastových plochy do 1,50 m2 </t>
  </si>
  <si>
    <t>766629302R00</t>
  </si>
  <si>
    <t xml:space="preserve">Montáž oken plastových plochy do 2,70 m2 </t>
  </si>
  <si>
    <t>2</t>
  </si>
  <si>
    <t>61143000x</t>
  </si>
  <si>
    <t>Okno plastové jednodílné 35 x 85 cm P</t>
  </si>
  <si>
    <t>61143150</t>
  </si>
  <si>
    <t>Okno plastové 2dílné bez sloupku 150 x 120 cm OS/O</t>
  </si>
  <si>
    <t>998766101R00</t>
  </si>
  <si>
    <t xml:space="preserve">Přesun hmot pro truhlářské konstr., výšky do 6 m </t>
  </si>
  <si>
    <t>775</t>
  </si>
  <si>
    <t>Podlahy vlysové a parketové</t>
  </si>
  <si>
    <t>775413021R00</t>
  </si>
  <si>
    <t xml:space="preserve">Montáž podlahové lišty připevněné vruty, výš. 6 cm </t>
  </si>
  <si>
    <t>775521800R00</t>
  </si>
  <si>
    <t xml:space="preserve">Demontáž podlah vlysových přibíjených včetně lišt </t>
  </si>
  <si>
    <t>0,68*2,70</t>
  </si>
  <si>
    <t>61416160</t>
  </si>
  <si>
    <t>Lišta dřevěná dubová bez nátěru  60x15 mm</t>
  </si>
  <si>
    <t>2,45*1,1</t>
  </si>
  <si>
    <t>998775101R00</t>
  </si>
  <si>
    <t xml:space="preserve">Přesun hmot pro podlahy vlysové, výšky do 6 m </t>
  </si>
  <si>
    <t>Včetně naložení na dopravní prostředek a složení na skládku, bez poplatku za skládku.</t>
  </si>
  <si>
    <t>979990161R00</t>
  </si>
  <si>
    <t xml:space="preserve">Poplatek za skládku suti - dřevo </t>
  </si>
  <si>
    <t>776</t>
  </si>
  <si>
    <t>Podlahy povlakové</t>
  </si>
  <si>
    <t>776401800R00</t>
  </si>
  <si>
    <t xml:space="preserve">Demontáž soklíků nebo lišt, pryžových nebo z PVC </t>
  </si>
  <si>
    <t>776421100R00</t>
  </si>
  <si>
    <t xml:space="preserve">Lepení podlahových soklíků z PVC a vinylu </t>
  </si>
  <si>
    <t>28342458</t>
  </si>
  <si>
    <t>Lišta soklová měkké PVC 30x30mm barev</t>
  </si>
  <si>
    <t>2,26*1,02</t>
  </si>
  <si>
    <t>998776101R00</t>
  </si>
  <si>
    <t xml:space="preserve">Přesun hmot pro podlahy povlakové, výšky do 6 m </t>
  </si>
  <si>
    <t>783</t>
  </si>
  <si>
    <t>Nátěry</t>
  </si>
  <si>
    <t>783424340R00</t>
  </si>
  <si>
    <t xml:space="preserve">Nátěr syntet. potrubí do DN 50 mm  Z+2x +1x email </t>
  </si>
  <si>
    <t>783522000R00</t>
  </si>
  <si>
    <t xml:space="preserve">Nátěr syntet. klempířských konstrukcí, Z + 2 x </t>
  </si>
  <si>
    <t>(0,15+0,33)*6,40</t>
  </si>
  <si>
    <t>0,20*2,43+0,25*0,89</t>
  </si>
  <si>
    <t>784</t>
  </si>
  <si>
    <t>Malby</t>
  </si>
  <si>
    <t>784191101R00</t>
  </si>
  <si>
    <t xml:space="preserve">Penetrace podkladu univerzální 1x </t>
  </si>
  <si>
    <t>73,1710+15,1970</t>
  </si>
  <si>
    <t>784195112R00</t>
  </si>
  <si>
    <t xml:space="preserve">Malba, bílá, bez penetrace, 2 x </t>
  </si>
  <si>
    <t>784402801R00</t>
  </si>
  <si>
    <t xml:space="preserve">Odstranění malby oškrábáním v místnosti H do 3,8 m </t>
  </si>
  <si>
    <t>Původní omítky m.č.1.02:9,88+3,05*(3,76+2,82)*2-8,3520</t>
  </si>
  <si>
    <t>dtto m.č.1.03:6,15+3,05*(2,24+2,76)*2-5,1450</t>
  </si>
  <si>
    <t>784411301R00</t>
  </si>
  <si>
    <t xml:space="preserve">Pačokování 1x, obrus, sádra, místnosti H do 3,8 m </t>
  </si>
  <si>
    <t>Nové omítky m.č.1.02:1,20*1,31+2,26*3,00</t>
  </si>
  <si>
    <t>dtto m.č.1.03:2,45*2,10</t>
  </si>
  <si>
    <t>1.PP:0,85*2,00</t>
  </si>
  <si>
    <t>787</t>
  </si>
  <si>
    <t>Zasklívání</t>
  </si>
  <si>
    <t>787100812R00</t>
  </si>
  <si>
    <t xml:space="preserve">Vysklívání stěn - sklo profilové dvojité </t>
  </si>
  <si>
    <t>Luxfery:2,25*0,35</t>
  </si>
  <si>
    <t>979990163X00</t>
  </si>
  <si>
    <t xml:space="preserve">Poplatek za skládku suti - sklo </t>
  </si>
  <si>
    <t>M21</t>
  </si>
  <si>
    <t>Elektromontáže</t>
  </si>
  <si>
    <t>M21-R001</t>
  </si>
  <si>
    <t xml:space="preserve">Elektromontáže </t>
  </si>
  <si>
    <t>Přepojení rozvodů skrytých v bouraných konstrukcích.</t>
  </si>
  <si>
    <t>M23</t>
  </si>
  <si>
    <t>Montáže potrubí</t>
  </si>
  <si>
    <t>230050031R00</t>
  </si>
  <si>
    <t xml:space="preserve">Montáž doplň. konstrukcí z profilových materiálů </t>
  </si>
  <si>
    <t>Plynoinstalace:5,00</t>
  </si>
  <si>
    <t>230050032R00</t>
  </si>
  <si>
    <t xml:space="preserve">Montáž doplň. konstrukcí profil.- z toho zhotovení </t>
  </si>
  <si>
    <t/>
  </si>
  <si>
    <t>Vedlejší rozpočtové náklady</t>
  </si>
  <si>
    <t>VRN1</t>
  </si>
  <si>
    <t>Zařízení staveniště</t>
  </si>
  <si>
    <t>VRN2</t>
  </si>
  <si>
    <t>Plynoinstalace - PPV</t>
  </si>
  <si>
    <t>VRN3</t>
  </si>
  <si>
    <t>Plynoinstalace - mimostav.doprava</t>
  </si>
  <si>
    <t>VRN4</t>
  </si>
  <si>
    <t>Plynoinstalace - GZS</t>
  </si>
  <si>
    <t>VRN5</t>
  </si>
  <si>
    <t>Plynoinstalace - ostatní</t>
  </si>
  <si>
    <t>0000</t>
  </si>
  <si>
    <t>Stavba není členěna na objekty</t>
  </si>
  <si>
    <t>0000 Stavba není členěna na objekty</t>
  </si>
  <si>
    <t>17140001 Oprava bytu</t>
  </si>
  <si>
    <t>Statutární město Brno, MČ Brno-střed</t>
  </si>
  <si>
    <t>1714 Francouzská 22, Brno, byt č.2</t>
  </si>
  <si>
    <t>Základ DPH 15 %</t>
  </si>
  <si>
    <t>Základ DPH 21 %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</si>
</sst>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0"/>
  </numFmts>
  <fonts count="31" x14ac:knownFonts="1">
    <font>
      <sz val="10"/>
      <name val="Arial CE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 CE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4"/>
      <color indexed="22"/>
      <name val="Arial"/>
      <family val="2"/>
      <charset val="238"/>
    </font>
    <font>
      <sz val="10"/>
      <color indexed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4"/>
      <color indexed="9"/>
      <name val="Arial"/>
      <family val="2"/>
      <charset val="238"/>
    </font>
    <font>
      <sz val="4"/>
      <color indexed="22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7" fillId="0" borderId="0"/>
  </cellStyleXfs>
  <cellXfs count="20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1" xfId="0" applyFont="1" applyFill="1" applyBorder="1"/>
    <xf numFmtId="0" fontId="4" fillId="2" borderId="4" xfId="0" applyFont="1" applyFill="1" applyBorder="1"/>
    <xf numFmtId="0" fontId="4" fillId="2" borderId="10" xfId="0" applyFont="1" applyFill="1" applyBorder="1"/>
    <xf numFmtId="0" fontId="5" fillId="2" borderId="0" xfId="0" applyFont="1" applyFill="1"/>
    <xf numFmtId="0" fontId="8" fillId="0" borderId="0" xfId="0" applyFont="1"/>
    <xf numFmtId="0" fontId="9" fillId="0" borderId="0" xfId="0" applyFont="1"/>
    <xf numFmtId="0" fontId="9" fillId="0" borderId="0" xfId="0" applyFont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 applyAlignment="1"/>
    <xf numFmtId="0" fontId="11" fillId="0" borderId="0" xfId="0" applyFont="1" applyAlignment="1">
      <alignment horizontal="right"/>
    </xf>
    <xf numFmtId="14" fontId="11" fillId="0" borderId="0" xfId="0" applyNumberFormat="1" applyFont="1" applyAlignment="1">
      <alignment horizontal="left"/>
    </xf>
    <xf numFmtId="0" fontId="12" fillId="0" borderId="0" xfId="0" applyFont="1" applyAlignment="1">
      <alignment horizontal="right"/>
    </xf>
    <xf numFmtId="49" fontId="9" fillId="0" borderId="0" xfId="0" applyNumberFormat="1" applyFont="1"/>
    <xf numFmtId="0" fontId="13" fillId="0" borderId="0" xfId="0" applyFont="1" applyAlignment="1">
      <alignment horizontal="right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/>
    <xf numFmtId="0" fontId="9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12" fillId="4" borderId="7" xfId="0" applyFont="1" applyFill="1" applyBorder="1" applyAlignment="1">
      <alignment wrapText="1"/>
    </xf>
    <xf numFmtId="0" fontId="12" fillId="4" borderId="8" xfId="0" applyFont="1" applyFill="1" applyBorder="1" applyAlignment="1">
      <alignment wrapText="1"/>
    </xf>
    <xf numFmtId="0" fontId="12" fillId="4" borderId="13" xfId="0" applyFont="1" applyFill="1" applyBorder="1" applyAlignment="1">
      <alignment wrapText="1"/>
    </xf>
    <xf numFmtId="0" fontId="12" fillId="4" borderId="7" xfId="0" applyFont="1" applyFill="1" applyBorder="1" applyAlignment="1">
      <alignment horizontal="right" wrapText="1"/>
    </xf>
    <xf numFmtId="0" fontId="9" fillId="4" borderId="8" xfId="0" applyFont="1" applyFill="1" applyBorder="1" applyAlignment="1"/>
    <xf numFmtId="0" fontId="12" fillId="4" borderId="8" xfId="0" applyFont="1" applyFill="1" applyBorder="1" applyAlignment="1">
      <alignment horizontal="right" wrapText="1"/>
    </xf>
    <xf numFmtId="0" fontId="12" fillId="4" borderId="13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right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15" xfId="0" applyFont="1" applyBorder="1" applyAlignment="1">
      <alignment vertical="center"/>
    </xf>
    <xf numFmtId="4" fontId="9" fillId="0" borderId="16" xfId="0" applyNumberFormat="1" applyFont="1" applyBorder="1" applyAlignment="1">
      <alignment horizontal="right" vertical="center"/>
    </xf>
    <xf numFmtId="4" fontId="9" fillId="0" borderId="17" xfId="0" applyNumberFormat="1" applyFont="1" applyBorder="1" applyAlignment="1">
      <alignment horizontal="right" vertical="center"/>
    </xf>
    <xf numFmtId="4" fontId="9" fillId="2" borderId="0" xfId="0" applyNumberFormat="1" applyFont="1" applyFill="1" applyBorder="1" applyAlignment="1">
      <alignment vertical="center"/>
    </xf>
    <xf numFmtId="4" fontId="9" fillId="0" borderId="14" xfId="0" applyNumberFormat="1" applyFont="1" applyBorder="1" applyAlignment="1">
      <alignment horizontal="right" vertical="center"/>
    </xf>
    <xf numFmtId="4" fontId="9" fillId="0" borderId="0" xfId="0" applyNumberFormat="1" applyFont="1" applyBorder="1" applyAlignment="1">
      <alignment horizontal="right" vertical="center"/>
    </xf>
    <xf numFmtId="0" fontId="9" fillId="3" borderId="0" xfId="0" applyFont="1" applyFill="1" applyBorder="1" applyAlignment="1" applyProtection="1">
      <alignment horizontal="right" vertical="center"/>
      <protection locked="0"/>
    </xf>
    <xf numFmtId="4" fontId="9" fillId="0" borderId="19" xfId="0" applyNumberFormat="1" applyFont="1" applyBorder="1" applyAlignment="1">
      <alignment horizontal="right" vertical="center"/>
    </xf>
    <xf numFmtId="4" fontId="9" fillId="0" borderId="20" xfId="0" applyNumberFormat="1" applyFont="1" applyBorder="1" applyAlignment="1">
      <alignment horizontal="right" vertical="center"/>
    </xf>
    <xf numFmtId="0" fontId="14" fillId="4" borderId="7" xfId="0" applyFont="1" applyFill="1" applyBorder="1" applyAlignment="1">
      <alignment vertical="center"/>
    </xf>
    <xf numFmtId="0" fontId="15" fillId="4" borderId="8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horizontal="right" vertical="center"/>
    </xf>
    <xf numFmtId="4" fontId="14" fillId="4" borderId="23" xfId="0" applyNumberFormat="1" applyFont="1" applyFill="1" applyBorder="1" applyAlignment="1">
      <alignment horizontal="right" vertical="center"/>
    </xf>
    <xf numFmtId="4" fontId="15" fillId="2" borderId="0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4" fontId="9" fillId="0" borderId="0" xfId="0" applyNumberFormat="1" applyFont="1"/>
    <xf numFmtId="0" fontId="12" fillId="4" borderId="7" xfId="0" applyFont="1" applyFill="1" applyBorder="1" applyAlignment="1">
      <alignment vertical="center"/>
    </xf>
    <xf numFmtId="0" fontId="15" fillId="4" borderId="5" xfId="0" applyFont="1" applyFill="1" applyBorder="1" applyAlignment="1">
      <alignment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49" fontId="11" fillId="0" borderId="16" xfId="0" applyNumberFormat="1" applyFont="1" applyBorder="1" applyAlignment="1">
      <alignment horizontal="left"/>
    </xf>
    <xf numFmtId="164" fontId="11" fillId="0" borderId="26" xfId="0" applyNumberFormat="1" applyFont="1" applyBorder="1"/>
    <xf numFmtId="3" fontId="12" fillId="0" borderId="16" xfId="0" applyNumberFormat="1" applyFont="1" applyBorder="1" applyAlignment="1">
      <alignment horizontal="right"/>
    </xf>
    <xf numFmtId="3" fontId="11" fillId="0" borderId="27" xfId="0" applyNumberFormat="1" applyFont="1" applyBorder="1" applyAlignment="1">
      <alignment horizontal="right"/>
    </xf>
    <xf numFmtId="3" fontId="11" fillId="3" borderId="26" xfId="0" applyNumberFormat="1" applyFont="1" applyFill="1" applyBorder="1" applyAlignment="1" applyProtection="1">
      <alignment horizontal="right"/>
      <protection locked="0"/>
    </xf>
    <xf numFmtId="0" fontId="12" fillId="2" borderId="7" xfId="0" applyFont="1" applyFill="1" applyBorder="1" applyAlignment="1">
      <alignment vertical="center"/>
    </xf>
    <xf numFmtId="49" fontId="12" fillId="2" borderId="8" xfId="0" applyNumberFormat="1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/>
    </xf>
    <xf numFmtId="164" fontId="11" fillId="0" borderId="5" xfId="0" applyNumberFormat="1" applyFont="1" applyBorder="1"/>
    <xf numFmtId="3" fontId="12" fillId="2" borderId="28" xfId="0" applyNumberFormat="1" applyFont="1" applyFill="1" applyBorder="1" applyAlignment="1">
      <alignment horizontal="right" vertical="center"/>
    </xf>
    <xf numFmtId="3" fontId="12" fillId="2" borderId="25" xfId="0" applyNumberFormat="1" applyFont="1" applyFill="1" applyBorder="1" applyAlignment="1">
      <alignment horizontal="right" vertical="center"/>
    </xf>
    <xf numFmtId="3" fontId="12" fillId="2" borderId="7" xfId="0" applyNumberFormat="1" applyFont="1" applyFill="1" applyBorder="1" applyAlignment="1">
      <alignment horizontal="right" vertical="center"/>
    </xf>
    <xf numFmtId="3" fontId="12" fillId="2" borderId="5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9" fillId="0" borderId="0" xfId="0" applyFont="1" applyBorder="1"/>
    <xf numFmtId="0" fontId="9" fillId="0" borderId="0" xfId="0" applyFont="1" applyBorder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1" applyFont="1"/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19" fillId="0" borderId="0" xfId="1" applyFont="1" applyAlignment="1">
      <alignment horizontal="right"/>
    </xf>
    <xf numFmtId="0" fontId="9" fillId="2" borderId="29" xfId="1" applyFont="1" applyFill="1" applyBorder="1" applyAlignment="1">
      <alignment horizontal="left"/>
    </xf>
    <xf numFmtId="0" fontId="9" fillId="2" borderId="30" xfId="1" applyFont="1" applyFill="1" applyBorder="1" applyAlignment="1">
      <alignment horizontal="center"/>
    </xf>
    <xf numFmtId="0" fontId="20" fillId="2" borderId="30" xfId="1" applyFont="1" applyFill="1" applyBorder="1"/>
    <xf numFmtId="49" fontId="9" fillId="2" borderId="31" xfId="1" applyNumberFormat="1" applyFont="1" applyFill="1" applyBorder="1"/>
    <xf numFmtId="0" fontId="9" fillId="2" borderId="30" xfId="1" applyFont="1" applyFill="1" applyBorder="1" applyAlignment="1">
      <alignment horizontal="right"/>
    </xf>
    <xf numFmtId="0" fontId="9" fillId="2" borderId="30" xfId="1" applyFont="1" applyFill="1" applyBorder="1"/>
    <xf numFmtId="0" fontId="9" fillId="2" borderId="32" xfId="1" applyFont="1" applyFill="1" applyBorder="1"/>
    <xf numFmtId="49" fontId="9" fillId="2" borderId="33" xfId="1" applyNumberFormat="1" applyFont="1" applyFill="1" applyBorder="1" applyAlignment="1">
      <alignment horizontal="left"/>
    </xf>
    <xf numFmtId="0" fontId="9" fillId="2" borderId="34" xfId="1" applyFont="1" applyFill="1" applyBorder="1" applyAlignment="1">
      <alignment horizontal="center"/>
    </xf>
    <xf numFmtId="0" fontId="20" fillId="2" borderId="34" xfId="1" applyFont="1" applyFill="1" applyBorder="1"/>
    <xf numFmtId="49" fontId="9" fillId="2" borderId="35" xfId="1" applyNumberFormat="1" applyFont="1" applyFill="1" applyBorder="1"/>
    <xf numFmtId="0" fontId="9" fillId="2" borderId="34" xfId="1" applyFont="1" applyFill="1" applyBorder="1" applyAlignment="1">
      <alignment horizontal="right"/>
    </xf>
    <xf numFmtId="0" fontId="9" fillId="2" borderId="34" xfId="1" applyFont="1" applyFill="1" applyBorder="1"/>
    <xf numFmtId="0" fontId="9" fillId="2" borderId="36" xfId="1" applyFont="1" applyFill="1" applyBorder="1"/>
    <xf numFmtId="0" fontId="11" fillId="0" borderId="0" xfId="1" applyFont="1"/>
    <xf numFmtId="0" fontId="9" fillId="0" borderId="0" xfId="1" applyFont="1" applyAlignment="1">
      <alignment horizontal="right"/>
    </xf>
    <xf numFmtId="0" fontId="9" fillId="0" borderId="0" xfId="1" applyFont="1" applyAlignment="1"/>
    <xf numFmtId="49" fontId="11" fillId="2" borderId="5" xfId="1" applyNumberFormat="1" applyFont="1" applyFill="1" applyBorder="1" applyAlignment="1">
      <alignment wrapText="1"/>
    </xf>
    <xf numFmtId="0" fontId="11" fillId="2" borderId="13" xfId="1" applyFont="1" applyFill="1" applyBorder="1" applyAlignment="1">
      <alignment horizontal="center" wrapText="1"/>
    </xf>
    <xf numFmtId="0" fontId="11" fillId="2" borderId="13" xfId="1" applyNumberFormat="1" applyFont="1" applyFill="1" applyBorder="1" applyAlignment="1">
      <alignment horizontal="center" wrapText="1"/>
    </xf>
    <xf numFmtId="0" fontId="11" fillId="2" borderId="5" xfId="1" applyFont="1" applyFill="1" applyBorder="1" applyAlignment="1">
      <alignment horizontal="center" wrapText="1"/>
    </xf>
    <xf numFmtId="0" fontId="9" fillId="2" borderId="5" xfId="1" applyFont="1" applyFill="1" applyBorder="1" applyAlignment="1">
      <alignment wrapText="1" shrinkToFit="1"/>
    </xf>
    <xf numFmtId="0" fontId="9" fillId="0" borderId="0" xfId="1" applyFont="1" applyAlignment="1">
      <alignment wrapText="1"/>
    </xf>
    <xf numFmtId="0" fontId="21" fillId="4" borderId="14" xfId="1" applyFont="1" applyFill="1" applyBorder="1" applyAlignment="1">
      <alignment horizontal="center"/>
    </xf>
    <xf numFmtId="49" fontId="15" fillId="4" borderId="17" xfId="1" applyNumberFormat="1" applyFont="1" applyFill="1" applyBorder="1" applyAlignment="1">
      <alignment horizontal="left"/>
    </xf>
    <xf numFmtId="0" fontId="15" fillId="4" borderId="17" xfId="1" applyFont="1" applyFill="1" applyBorder="1"/>
    <xf numFmtId="0" fontId="9" fillId="4" borderId="17" xfId="1" applyFont="1" applyFill="1" applyBorder="1" applyAlignment="1">
      <alignment horizontal="center"/>
    </xf>
    <xf numFmtId="0" fontId="9" fillId="4" borderId="17" xfId="1" applyNumberFormat="1" applyFont="1" applyFill="1" applyBorder="1" applyAlignment="1">
      <alignment horizontal="right"/>
    </xf>
    <xf numFmtId="0" fontId="9" fillId="4" borderId="15" xfId="1" applyNumberFormat="1" applyFont="1" applyFill="1" applyBorder="1"/>
    <xf numFmtId="0" fontId="9" fillId="4" borderId="16" xfId="1" applyNumberFormat="1" applyFont="1" applyFill="1" applyBorder="1"/>
    <xf numFmtId="0" fontId="9" fillId="4" borderId="18" xfId="1" applyNumberFormat="1" applyFont="1" applyFill="1" applyBorder="1"/>
    <xf numFmtId="0" fontId="9" fillId="4" borderId="16" xfId="1" applyFont="1" applyFill="1" applyBorder="1"/>
    <xf numFmtId="0" fontId="9" fillId="4" borderId="18" xfId="1" applyFont="1" applyFill="1" applyBorder="1"/>
    <xf numFmtId="0" fontId="22" fillId="0" borderId="0" xfId="1" applyFont="1"/>
    <xf numFmtId="0" fontId="23" fillId="0" borderId="37" xfId="1" applyFont="1" applyBorder="1" applyAlignment="1">
      <alignment horizontal="center" vertical="top"/>
    </xf>
    <xf numFmtId="49" fontId="24" fillId="0" borderId="37" xfId="1" applyNumberFormat="1" applyFont="1" applyBorder="1" applyAlignment="1">
      <alignment horizontal="left" vertical="top" shrinkToFit="1"/>
    </xf>
    <xf numFmtId="0" fontId="24" fillId="0" borderId="37" xfId="1" applyFont="1" applyBorder="1" applyAlignment="1">
      <alignment vertical="top" wrapText="1"/>
    </xf>
    <xf numFmtId="49" fontId="23" fillId="0" borderId="37" xfId="1" applyNumberFormat="1" applyFont="1" applyBorder="1" applyAlignment="1">
      <alignment horizontal="center" shrinkToFit="1"/>
    </xf>
    <xf numFmtId="4" fontId="24" fillId="0" borderId="37" xfId="1" applyNumberFormat="1" applyFont="1" applyBorder="1" applyAlignment="1">
      <alignment horizontal="right" shrinkToFit="1"/>
    </xf>
    <xf numFmtId="4" fontId="23" fillId="3" borderId="37" xfId="1" applyNumberFormat="1" applyFont="1" applyFill="1" applyBorder="1" applyAlignment="1" applyProtection="1">
      <alignment horizontal="right"/>
      <protection locked="0"/>
    </xf>
    <xf numFmtId="4" fontId="23" fillId="0" borderId="37" xfId="1" applyNumberFormat="1" applyFont="1" applyBorder="1"/>
    <xf numFmtId="165" fontId="23" fillId="0" borderId="37" xfId="1" applyNumberFormat="1" applyFont="1" applyBorder="1"/>
    <xf numFmtId="4" fontId="23" fillId="0" borderId="15" xfId="1" applyNumberFormat="1" applyFont="1" applyBorder="1"/>
    <xf numFmtId="4" fontId="22" fillId="0" borderId="0" xfId="1" applyNumberFormat="1" applyFont="1"/>
    <xf numFmtId="0" fontId="11" fillId="0" borderId="37" xfId="1" applyFont="1" applyBorder="1" applyAlignment="1">
      <alignment horizontal="center"/>
    </xf>
    <xf numFmtId="49" fontId="11" fillId="0" borderId="37" xfId="1" applyNumberFormat="1" applyFont="1" applyBorder="1" applyAlignment="1">
      <alignment horizontal="left"/>
    </xf>
    <xf numFmtId="4" fontId="9" fillId="0" borderId="15" xfId="1" applyNumberFormat="1" applyFont="1" applyBorder="1"/>
    <xf numFmtId="0" fontId="25" fillId="0" borderId="0" xfId="1" applyFont="1" applyAlignment="1">
      <alignment wrapText="1"/>
    </xf>
    <xf numFmtId="4" fontId="23" fillId="5" borderId="37" xfId="1" applyNumberFormat="1" applyFont="1" applyFill="1" applyBorder="1" applyAlignment="1">
      <alignment horizontal="right" wrapText="1"/>
    </xf>
    <xf numFmtId="0" fontId="26" fillId="5" borderId="14" xfId="1" applyFont="1" applyFill="1" applyBorder="1" applyAlignment="1">
      <alignment horizontal="left" wrapText="1"/>
    </xf>
    <xf numFmtId="0" fontId="26" fillId="0" borderId="15" xfId="0" applyFont="1" applyBorder="1" applyAlignment="1">
      <alignment horizontal="right"/>
    </xf>
    <xf numFmtId="0" fontId="9" fillId="0" borderId="14" xfId="1" applyFont="1" applyBorder="1"/>
    <xf numFmtId="0" fontId="9" fillId="0" borderId="0" xfId="1" applyFont="1" applyBorder="1"/>
    <xf numFmtId="0" fontId="22" fillId="0" borderId="0" xfId="1" applyFont="1" applyAlignment="1">
      <alignment wrapText="1"/>
    </xf>
    <xf numFmtId="0" fontId="27" fillId="2" borderId="7" xfId="1" applyFont="1" applyFill="1" applyBorder="1" applyAlignment="1">
      <alignment horizontal="center"/>
    </xf>
    <xf numFmtId="49" fontId="20" fillId="2" borderId="8" xfId="1" applyNumberFormat="1" applyFont="1" applyFill="1" applyBorder="1" applyAlignment="1">
      <alignment horizontal="left"/>
    </xf>
    <xf numFmtId="0" fontId="20" fillId="2" borderId="8" xfId="1" applyFont="1" applyFill="1" applyBorder="1" applyAlignment="1">
      <alignment horizontal="left"/>
    </xf>
    <xf numFmtId="0" fontId="9" fillId="2" borderId="8" xfId="1" applyFont="1" applyFill="1" applyBorder="1" applyAlignment="1">
      <alignment horizontal="center"/>
    </xf>
    <xf numFmtId="4" fontId="9" fillId="2" borderId="8" xfId="1" applyNumberFormat="1" applyFont="1" applyFill="1" applyBorder="1" applyAlignment="1">
      <alignment horizontal="right"/>
    </xf>
    <xf numFmtId="4" fontId="15" fillId="2" borderId="13" xfId="1" applyNumberFormat="1" applyFont="1" applyFill="1" applyBorder="1"/>
    <xf numFmtId="0" fontId="9" fillId="2" borderId="7" xfId="1" applyFont="1" applyFill="1" applyBorder="1"/>
    <xf numFmtId="0" fontId="9" fillId="2" borderId="8" xfId="1" applyFont="1" applyFill="1" applyBorder="1"/>
    <xf numFmtId="4" fontId="9" fillId="0" borderId="0" xfId="1" applyNumberFormat="1" applyFont="1"/>
    <xf numFmtId="3" fontId="22" fillId="0" borderId="0" xfId="1" applyNumberFormat="1" applyFont="1"/>
    <xf numFmtId="0" fontId="28" fillId="4" borderId="7" xfId="1" applyFont="1" applyFill="1" applyBorder="1" applyAlignment="1">
      <alignment horizontal="center"/>
    </xf>
    <xf numFmtId="49" fontId="20" fillId="4" borderId="8" xfId="1" applyNumberFormat="1" applyFont="1" applyFill="1" applyBorder="1" applyAlignment="1">
      <alignment horizontal="left"/>
    </xf>
    <xf numFmtId="0" fontId="20" fillId="4" borderId="8" xfId="1" applyFont="1" applyFill="1" applyBorder="1"/>
    <xf numFmtId="0" fontId="9" fillId="4" borderId="8" xfId="1" applyFont="1" applyFill="1" applyBorder="1" applyAlignment="1">
      <alignment horizontal="center"/>
    </xf>
    <xf numFmtId="4" fontId="9" fillId="4" borderId="8" xfId="1" applyNumberFormat="1" applyFont="1" applyFill="1" applyBorder="1" applyAlignment="1">
      <alignment horizontal="right"/>
    </xf>
    <xf numFmtId="4" fontId="15" fillId="4" borderId="13" xfId="1" applyNumberFormat="1" applyFont="1" applyFill="1" applyBorder="1"/>
    <xf numFmtId="0" fontId="9" fillId="4" borderId="8" xfId="1" applyFont="1" applyFill="1" applyBorder="1"/>
    <xf numFmtId="3" fontId="9" fillId="0" borderId="0" xfId="1" applyNumberFormat="1" applyFont="1"/>
    <xf numFmtId="0" fontId="15" fillId="0" borderId="0" xfId="1" applyFont="1"/>
    <xf numFmtId="0" fontId="29" fillId="0" borderId="0" xfId="1" applyFont="1" applyAlignment="1"/>
    <xf numFmtId="0" fontId="30" fillId="0" borderId="0" xfId="1" applyFont="1" applyBorder="1"/>
    <xf numFmtId="3" fontId="30" fillId="0" borderId="0" xfId="1" applyNumberFormat="1" applyFont="1" applyBorder="1" applyAlignment="1">
      <alignment horizontal="right"/>
    </xf>
    <xf numFmtId="4" fontId="30" fillId="0" borderId="0" xfId="1" applyNumberFormat="1" applyFont="1" applyBorder="1"/>
    <xf numFmtId="0" fontId="29" fillId="0" borderId="0" xfId="1" applyFont="1" applyBorder="1" applyAlignment="1"/>
    <xf numFmtId="0" fontId="9" fillId="0" borderId="0" xfId="1" applyFont="1" applyBorder="1" applyAlignment="1">
      <alignment horizontal="right"/>
    </xf>
    <xf numFmtId="4" fontId="24" fillId="3" borderId="37" xfId="1" applyNumberFormat="1" applyFont="1" applyFill="1" applyBorder="1" applyAlignment="1" applyProtection="1">
      <alignment horizontal="right" shrinkToFit="1"/>
      <protection locked="0"/>
    </xf>
    <xf numFmtId="0" fontId="0" fillId="3" borderId="5" xfId="0" applyFill="1" applyBorder="1" applyAlignment="1" applyProtection="1">
      <alignment horizontal="left"/>
      <protection locked="0"/>
    </xf>
    <xf numFmtId="0" fontId="0" fillId="3" borderId="6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6" fillId="2" borderId="0" xfId="0" applyFont="1" applyFill="1" applyAlignment="1">
      <alignment horizontal="left" wrapText="1"/>
    </xf>
    <xf numFmtId="0" fontId="2" fillId="3" borderId="2" xfId="0" applyFont="1" applyFill="1" applyBorder="1" applyAlignment="1" applyProtection="1">
      <alignment horizontal="left"/>
      <protection locked="0"/>
    </xf>
    <xf numFmtId="0" fontId="2" fillId="3" borderId="3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0" fontId="16" fillId="3" borderId="7" xfId="0" applyFont="1" applyFill="1" applyBorder="1" applyAlignment="1" applyProtection="1">
      <alignment vertical="top" wrapText="1"/>
      <protection locked="0"/>
    </xf>
    <xf numFmtId="0" fontId="16" fillId="3" borderId="8" xfId="0" applyFont="1" applyFill="1" applyBorder="1" applyAlignment="1" applyProtection="1">
      <alignment vertical="top" wrapText="1"/>
      <protection locked="0"/>
    </xf>
    <xf numFmtId="0" fontId="16" fillId="3" borderId="13" xfId="0" applyFont="1" applyFill="1" applyBorder="1" applyAlignment="1" applyProtection="1">
      <alignment vertical="top" wrapText="1"/>
      <protection locked="0"/>
    </xf>
    <xf numFmtId="4" fontId="14" fillId="4" borderId="23" xfId="0" applyNumberFormat="1" applyFont="1" applyFill="1" applyBorder="1" applyAlignment="1">
      <alignment horizontal="right" vertical="center"/>
    </xf>
    <xf numFmtId="0" fontId="9" fillId="4" borderId="24" xfId="0" applyFont="1" applyFill="1" applyBorder="1" applyAlignment="1">
      <alignment horizontal="right" vertical="center"/>
    </xf>
    <xf numFmtId="0" fontId="11" fillId="0" borderId="8" xfId="0" applyFont="1" applyBorder="1" applyAlignment="1">
      <alignment horizontal="left" shrinkToFit="1"/>
    </xf>
    <xf numFmtId="0" fontId="11" fillId="0" borderId="13" xfId="0" applyFont="1" applyBorder="1" applyAlignment="1">
      <alignment horizontal="left" shrinkToFit="1"/>
    </xf>
    <xf numFmtId="4" fontId="9" fillId="0" borderId="17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9" fillId="0" borderId="0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4" fontId="9" fillId="0" borderId="20" xfId="0" applyNumberFormat="1" applyFont="1" applyBorder="1" applyAlignment="1">
      <alignment horizontal="right" vertical="center"/>
    </xf>
    <xf numFmtId="0" fontId="9" fillId="0" borderId="21" xfId="0" applyFont="1" applyBorder="1" applyAlignment="1">
      <alignment horizontal="right" vertical="center"/>
    </xf>
    <xf numFmtId="0" fontId="23" fillId="5" borderId="14" xfId="1" applyNumberFormat="1" applyFont="1" applyFill="1" applyBorder="1" applyAlignment="1">
      <alignment horizontal="left" wrapText="1" indent="1"/>
    </xf>
    <xf numFmtId="0" fontId="9" fillId="0" borderId="0" xfId="0" applyNumberFormat="1" applyFont="1" applyAlignment="1">
      <alignment wrapText="1"/>
    </xf>
    <xf numFmtId="0" fontId="9" fillId="0" borderId="15" xfId="0" applyNumberFormat="1" applyFont="1" applyBorder="1" applyAlignment="1">
      <alignment wrapText="1"/>
    </xf>
    <xf numFmtId="49" fontId="23" fillId="5" borderId="14" xfId="1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 wrapText="1"/>
    </xf>
    <xf numFmtId="0" fontId="14" fillId="0" borderId="0" xfId="1" applyFont="1" applyAlignment="1">
      <alignment horizontal="left"/>
    </xf>
    <xf numFmtId="0" fontId="16" fillId="3" borderId="7" xfId="1" applyFont="1" applyFill="1" applyBorder="1" applyAlignment="1" applyProtection="1">
      <alignment vertical="top" wrapText="1"/>
      <protection locked="0"/>
    </xf>
    <xf numFmtId="0" fontId="16" fillId="3" borderId="8" xfId="1" applyFont="1" applyFill="1" applyBorder="1" applyAlignment="1" applyProtection="1">
      <alignment vertical="top" wrapText="1"/>
      <protection locked="0"/>
    </xf>
    <xf numFmtId="0" fontId="16" fillId="3" borderId="13" xfId="1" applyFont="1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P134"/>
  <sheetViews>
    <sheetView tabSelected="1" workbookViewId="0">
      <selection activeCell="A20" sqref="A20"/>
    </sheetView>
  </sheetViews>
  <sheetFormatPr defaultRowHeight="12.75" x14ac:dyDescent="0.2"/>
  <cols>
    <col min="1" max="1" width="23.14062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.75" x14ac:dyDescent="0.25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4.5" customHeight="1" x14ac:dyDescent="0.25">
      <c r="A3" s="2"/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7.5" customHeight="1" thickBot="1" x14ac:dyDescent="0.25">
      <c r="A4" s="4"/>
      <c r="B4" s="3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2">
      <c r="A5" s="5" t="s">
        <v>1</v>
      </c>
      <c r="B5" s="173" t="s">
        <v>2</v>
      </c>
      <c r="C5" s="173"/>
      <c r="D5" s="173"/>
      <c r="E5" s="173"/>
      <c r="F5" s="173"/>
      <c r="G5" s="174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6" t="s">
        <v>3</v>
      </c>
      <c r="B6" s="175"/>
      <c r="C6" s="175"/>
      <c r="D6" s="175"/>
      <c r="E6" s="175"/>
      <c r="F6" s="175"/>
      <c r="G6" s="176"/>
      <c r="H6" s="1"/>
      <c r="I6" s="1"/>
      <c r="J6" s="1"/>
      <c r="K6" s="1"/>
      <c r="L6" s="1"/>
      <c r="M6" s="1"/>
      <c r="N6" s="1"/>
      <c r="O6" s="1"/>
      <c r="P6" s="1"/>
    </row>
    <row r="7" spans="1:16" x14ac:dyDescent="0.2">
      <c r="A7" s="6" t="s">
        <v>4</v>
      </c>
      <c r="B7" s="175"/>
      <c r="C7" s="175"/>
      <c r="D7" s="175"/>
      <c r="E7" s="175"/>
      <c r="F7" s="175"/>
      <c r="G7" s="176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6" t="s">
        <v>5</v>
      </c>
      <c r="B8" s="175"/>
      <c r="C8" s="175"/>
      <c r="D8" s="175"/>
      <c r="E8" s="175"/>
      <c r="F8" s="175"/>
      <c r="G8" s="176"/>
      <c r="H8" s="1"/>
      <c r="I8" s="1"/>
      <c r="J8" s="1"/>
      <c r="K8" s="1"/>
      <c r="L8" s="1"/>
      <c r="M8" s="1"/>
      <c r="N8" s="1"/>
      <c r="O8" s="1"/>
      <c r="P8" s="1"/>
    </row>
    <row r="9" spans="1:16" x14ac:dyDescent="0.2">
      <c r="A9" s="6" t="s">
        <v>6</v>
      </c>
      <c r="B9" s="175"/>
      <c r="C9" s="175"/>
      <c r="D9" s="175"/>
      <c r="E9" s="175"/>
      <c r="F9" s="175"/>
      <c r="G9" s="176"/>
      <c r="H9" s="1"/>
      <c r="I9" s="1"/>
      <c r="J9" s="1"/>
      <c r="K9" s="1"/>
      <c r="L9" s="1"/>
      <c r="M9" s="1"/>
      <c r="N9" s="1"/>
      <c r="O9" s="1"/>
      <c r="P9" s="1"/>
    </row>
    <row r="10" spans="1:16" x14ac:dyDescent="0.2">
      <c r="A10" s="6" t="s">
        <v>7</v>
      </c>
      <c r="B10" s="175"/>
      <c r="C10" s="175"/>
      <c r="D10" s="175"/>
      <c r="E10" s="175"/>
      <c r="F10" s="175"/>
      <c r="G10" s="176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2">
      <c r="A11" s="6" t="s">
        <v>8</v>
      </c>
      <c r="B11" s="165"/>
      <c r="C11" s="165"/>
      <c r="D11" s="165"/>
      <c r="E11" s="165"/>
      <c r="F11" s="165"/>
      <c r="G11" s="166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2">
      <c r="A12" s="6" t="s">
        <v>9</v>
      </c>
      <c r="B12" s="167"/>
      <c r="C12" s="168"/>
      <c r="D12" s="168"/>
      <c r="E12" s="168"/>
      <c r="F12" s="168"/>
      <c r="G12" s="169"/>
      <c r="H12" s="1"/>
      <c r="I12" s="1"/>
      <c r="J12" s="1"/>
      <c r="K12" s="1"/>
      <c r="L12" s="1"/>
      <c r="M12" s="1"/>
      <c r="N12" s="1"/>
      <c r="O12" s="1"/>
      <c r="P12" s="1"/>
    </row>
    <row r="13" spans="1:16" ht="13.5" thickBot="1" x14ac:dyDescent="0.25">
      <c r="A13" s="7" t="s">
        <v>10</v>
      </c>
      <c r="B13" s="170"/>
      <c r="C13" s="170"/>
      <c r="D13" s="170"/>
      <c r="E13" s="170"/>
      <c r="F13" s="170"/>
      <c r="G13" s="17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">
      <c r="A16" s="8" t="s">
        <v>11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92.25" customHeight="1" x14ac:dyDescent="0.2">
      <c r="A17" s="172" t="s">
        <v>12</v>
      </c>
      <c r="B17" s="172"/>
      <c r="C17" s="172"/>
      <c r="D17" s="172"/>
      <c r="E17" s="172"/>
      <c r="F17" s="172"/>
      <c r="G17" s="172"/>
      <c r="H17" s="1"/>
      <c r="I17" s="1"/>
      <c r="J17" s="1"/>
      <c r="K17" s="1"/>
      <c r="L17" s="1"/>
      <c r="M17" s="1"/>
      <c r="N17" s="1"/>
      <c r="O17" s="1"/>
      <c r="P17" s="1"/>
    </row>
    <row r="18" spans="1:16" ht="33" customHeight="1" x14ac:dyDescent="0.2">
      <c r="A18" s="172" t="s">
        <v>13</v>
      </c>
      <c r="B18" s="172"/>
      <c r="C18" s="172"/>
      <c r="D18" s="172"/>
      <c r="E18" s="172"/>
      <c r="F18" s="172"/>
      <c r="G18" s="172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</sheetData>
  <sheetProtection algorithmName="SHA-512" hashValue="QTu5tfy0ASkRIN4sPKHE5MiwennQMxYBe2Cy418yqSULThGz+H2X4HePt+rlW9+mPYrqKyI2cQdluVU5uWsabg==" saltValue="yBcHrcbYvqf9TKOiWzhQrQ==" spinCount="100000" sheet="1"/>
  <mergeCells count="11">
    <mergeCell ref="B10:G10"/>
    <mergeCell ref="B5:G5"/>
    <mergeCell ref="B6:G6"/>
    <mergeCell ref="B7:G7"/>
    <mergeCell ref="B8:G8"/>
    <mergeCell ref="B9:G9"/>
    <mergeCell ref="B11:G11"/>
    <mergeCell ref="B12:G12"/>
    <mergeCell ref="B13:G13"/>
    <mergeCell ref="A17:G17"/>
    <mergeCell ref="A18:G18"/>
  </mergeCells>
  <pageMargins left="0.78740157480314965" right="0.78740157480314965" top="0.98425196850393704" bottom="0.59055118110236227" header="0.51181102362204722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1"/>
  <dimension ref="A1:N40"/>
  <sheetViews>
    <sheetView showGridLines="0" zoomScaleNormal="100" zoomScaleSheetLayoutView="75" workbookViewId="0">
      <selection activeCell="H29" sqref="H29"/>
    </sheetView>
  </sheetViews>
  <sheetFormatPr defaultRowHeight="12.75" x14ac:dyDescent="0.2"/>
  <cols>
    <col min="1" max="1" width="0.5703125" style="10" customWidth="1"/>
    <col min="2" max="2" width="7.140625" style="10" customWidth="1"/>
    <col min="3" max="3" width="9.140625" style="10"/>
    <col min="4" max="4" width="19.7109375" style="10" customWidth="1"/>
    <col min="5" max="5" width="7" style="10" customWidth="1"/>
    <col min="6" max="6" width="12.7109375" style="10" customWidth="1"/>
    <col min="7" max="7" width="12.5703125" style="11" customWidth="1"/>
    <col min="8" max="8" width="10.7109375" style="10" customWidth="1"/>
    <col min="9" max="9" width="10.7109375" style="11" customWidth="1"/>
    <col min="10" max="14" width="10.7109375" style="10" customWidth="1"/>
    <col min="15" max="16384" width="9.140625" style="10"/>
  </cols>
  <sheetData>
    <row r="1" spans="1:14" ht="12" customHeight="1" x14ac:dyDescent="0.2">
      <c r="A1" s="9" t="s">
        <v>14</v>
      </c>
    </row>
    <row r="2" spans="1:14" ht="17.25" customHeight="1" x14ac:dyDescent="0.25">
      <c r="B2" s="12"/>
      <c r="C2" s="13" t="s">
        <v>15</v>
      </c>
      <c r="E2" s="14"/>
      <c r="F2" s="13"/>
      <c r="G2" s="15"/>
      <c r="H2" s="16"/>
      <c r="I2" s="17"/>
      <c r="J2" s="12"/>
    </row>
    <row r="3" spans="1:14" ht="6" customHeight="1" x14ac:dyDescent="0.2">
      <c r="C3" s="18"/>
      <c r="D3" s="19" t="s">
        <v>2</v>
      </c>
    </row>
    <row r="4" spans="1:14" ht="4.5" customHeight="1" x14ac:dyDescent="0.2"/>
    <row r="5" spans="1:14" ht="13.5" customHeight="1" x14ac:dyDescent="0.25">
      <c r="C5" s="20" t="s">
        <v>16</v>
      </c>
      <c r="D5" s="21" t="s">
        <v>470</v>
      </c>
      <c r="E5" s="22"/>
      <c r="F5" s="23"/>
      <c r="G5" s="24"/>
      <c r="N5" s="17"/>
    </row>
    <row r="7" spans="1:14" x14ac:dyDescent="0.2">
      <c r="I7" s="25"/>
    </row>
    <row r="8" spans="1:14" x14ac:dyDescent="0.2">
      <c r="C8" s="26" t="s">
        <v>17</v>
      </c>
      <c r="D8" s="27" t="s">
        <v>469</v>
      </c>
      <c r="H8" s="25" t="s">
        <v>18</v>
      </c>
      <c r="I8" s="27"/>
      <c r="J8" s="28"/>
    </row>
    <row r="9" spans="1:14" x14ac:dyDescent="0.2">
      <c r="D9" s="27"/>
      <c r="H9" s="25" t="s">
        <v>19</v>
      </c>
      <c r="I9" s="27"/>
      <c r="J9" s="28"/>
    </row>
    <row r="10" spans="1:14" ht="12.75" customHeight="1" x14ac:dyDescent="0.2">
      <c r="C10" s="25"/>
      <c r="D10" s="27"/>
      <c r="I10" s="25"/>
    </row>
    <row r="11" spans="1:14" ht="0.75" hidden="1" customHeight="1" x14ac:dyDescent="0.2">
      <c r="I11" s="25"/>
    </row>
    <row r="12" spans="1:14" ht="4.5" customHeight="1" x14ac:dyDescent="0.2">
      <c r="I12" s="25"/>
    </row>
    <row r="13" spans="1:14" ht="4.5" customHeight="1" x14ac:dyDescent="0.2"/>
    <row r="14" spans="1:14" ht="3.75" customHeight="1" x14ac:dyDescent="0.2"/>
    <row r="15" spans="1:14" ht="13.5" customHeight="1" x14ac:dyDescent="0.2">
      <c r="B15" s="29"/>
      <c r="C15" s="30"/>
      <c r="D15" s="30"/>
      <c r="E15" s="31"/>
      <c r="F15" s="32"/>
      <c r="G15" s="33"/>
      <c r="H15" s="34"/>
      <c r="I15" s="35" t="s">
        <v>20</v>
      </c>
      <c r="J15" s="36"/>
    </row>
    <row r="16" spans="1:14" ht="15" customHeight="1" x14ac:dyDescent="0.2">
      <c r="B16" s="37" t="s">
        <v>21</v>
      </c>
      <c r="C16" s="38"/>
      <c r="D16" s="39">
        <v>0</v>
      </c>
      <c r="E16" s="40" t="s">
        <v>22</v>
      </c>
      <c r="F16" s="41"/>
      <c r="G16" s="42"/>
      <c r="H16" s="184">
        <f>ROUND(G30,1)</f>
        <v>0</v>
      </c>
      <c r="I16" s="185"/>
      <c r="J16" s="43"/>
    </row>
    <row r="17" spans="1:11" x14ac:dyDescent="0.2">
      <c r="B17" s="37" t="s">
        <v>23</v>
      </c>
      <c r="C17" s="38"/>
      <c r="D17" s="39">
        <v>0</v>
      </c>
      <c r="E17" s="40" t="s">
        <v>22</v>
      </c>
      <c r="F17" s="44"/>
      <c r="G17" s="45"/>
      <c r="H17" s="186">
        <f>ROUND(H16*D17/100,0)</f>
        <v>0</v>
      </c>
      <c r="I17" s="187"/>
      <c r="J17" s="43"/>
    </row>
    <row r="18" spans="1:11" ht="15" customHeight="1" x14ac:dyDescent="0.2">
      <c r="B18" s="37" t="s">
        <v>21</v>
      </c>
      <c r="C18" s="38"/>
      <c r="D18" s="46">
        <v>15</v>
      </c>
      <c r="E18" s="40" t="s">
        <v>22</v>
      </c>
      <c r="F18" s="44"/>
      <c r="G18" s="45"/>
      <c r="H18" s="186">
        <f>ROUND(H30,1)</f>
        <v>0</v>
      </c>
      <c r="I18" s="187"/>
      <c r="J18" s="43"/>
    </row>
    <row r="19" spans="1:11" x14ac:dyDescent="0.2">
      <c r="B19" s="37" t="s">
        <v>23</v>
      </c>
      <c r="C19" s="38"/>
      <c r="D19" s="46">
        <f>D18</f>
        <v>15</v>
      </c>
      <c r="E19" s="40" t="s">
        <v>22</v>
      </c>
      <c r="F19" s="44"/>
      <c r="G19" s="45"/>
      <c r="H19" s="186">
        <f>ROUND(H18*D19/100,0)</f>
        <v>0</v>
      </c>
      <c r="I19" s="187"/>
      <c r="J19" s="43"/>
    </row>
    <row r="20" spans="1:11" x14ac:dyDescent="0.2">
      <c r="B20" s="37" t="s">
        <v>21</v>
      </c>
      <c r="C20" s="38"/>
      <c r="D20" s="46">
        <v>21</v>
      </c>
      <c r="E20" s="40" t="s">
        <v>22</v>
      </c>
      <c r="F20" s="44"/>
      <c r="G20" s="45"/>
      <c r="H20" s="186">
        <f>ROUND(I30,1)</f>
        <v>0</v>
      </c>
      <c r="I20" s="188"/>
      <c r="J20" s="43"/>
    </row>
    <row r="21" spans="1:11" ht="13.5" thickBot="1" x14ac:dyDescent="0.25">
      <c r="B21" s="37" t="s">
        <v>23</v>
      </c>
      <c r="C21" s="38"/>
      <c r="D21" s="46">
        <f>D20</f>
        <v>21</v>
      </c>
      <c r="E21" s="40" t="s">
        <v>22</v>
      </c>
      <c r="F21" s="47"/>
      <c r="G21" s="48"/>
      <c r="H21" s="189">
        <f>ROUND(H20*D20/100,0)</f>
        <v>0</v>
      </c>
      <c r="I21" s="190"/>
      <c r="J21" s="43"/>
    </row>
    <row r="22" spans="1:11" ht="16.5" thickBot="1" x14ac:dyDescent="0.25">
      <c r="B22" s="49" t="s">
        <v>24</v>
      </c>
      <c r="C22" s="50"/>
      <c r="D22" s="50"/>
      <c r="E22" s="51"/>
      <c r="F22" s="52"/>
      <c r="G22" s="53"/>
      <c r="H22" s="180">
        <f>SUM(H16:H21)</f>
        <v>0</v>
      </c>
      <c r="I22" s="181"/>
      <c r="J22" s="54"/>
    </row>
    <row r="25" spans="1:11" ht="1.5" customHeight="1" x14ac:dyDescent="0.2"/>
    <row r="26" spans="1:11" ht="15.75" customHeight="1" x14ac:dyDescent="0.25">
      <c r="B26" s="22" t="s">
        <v>25</v>
      </c>
      <c r="C26" s="55"/>
      <c r="D26" s="55"/>
      <c r="E26" s="55"/>
      <c r="F26" s="55"/>
      <c r="G26" s="55"/>
      <c r="H26" s="55"/>
      <c r="I26" s="55"/>
      <c r="J26" s="55"/>
      <c r="K26" s="56"/>
    </row>
    <row r="27" spans="1:11" ht="5.25" customHeight="1" x14ac:dyDescent="0.2">
      <c r="K27" s="56"/>
    </row>
    <row r="28" spans="1:11" ht="27" customHeight="1" x14ac:dyDescent="0.2">
      <c r="B28" s="57" t="s">
        <v>26</v>
      </c>
      <c r="C28" s="50"/>
      <c r="D28" s="50"/>
      <c r="E28" s="58"/>
      <c r="F28" s="59" t="s">
        <v>27</v>
      </c>
      <c r="G28" s="60" t="s">
        <v>28</v>
      </c>
      <c r="H28" s="61" t="s">
        <v>471</v>
      </c>
      <c r="I28" s="61" t="s">
        <v>472</v>
      </c>
    </row>
    <row r="29" spans="1:11" x14ac:dyDescent="0.2">
      <c r="B29" s="62" t="s">
        <v>465</v>
      </c>
      <c r="C29" s="182" t="s">
        <v>466</v>
      </c>
      <c r="D29" s="183"/>
      <c r="E29" s="63" t="str">
        <f>IF(StavbaCelkem=0," ",F29/StavbaCelkem)</f>
        <v xml:space="preserve"> </v>
      </c>
      <c r="F29" s="64">
        <f>+ '0000 17140001 '!G329</f>
        <v>0</v>
      </c>
      <c r="G29" s="65">
        <f t="shared" ref="G29" si="0">0+F29-H29-I29</f>
        <v>0</v>
      </c>
      <c r="H29" s="66">
        <v>0</v>
      </c>
      <c r="I29" s="66">
        <v>0</v>
      </c>
    </row>
    <row r="30" spans="1:11" ht="17.25" customHeight="1" x14ac:dyDescent="0.2">
      <c r="A30" s="9" t="s">
        <v>29</v>
      </c>
      <c r="B30" s="67" t="s">
        <v>30</v>
      </c>
      <c r="C30" s="68"/>
      <c r="D30" s="69"/>
      <c r="E30" s="70" t="str">
        <f t="shared" ref="E30" si="1">IF(StavbaCelkem=0," ",F30/StavbaCelkem)</f>
        <v xml:space="preserve"> </v>
      </c>
      <c r="F30" s="71">
        <f>SUM(F29:F29)</f>
        <v>0</v>
      </c>
      <c r="G30" s="72">
        <f>SUM(G29:G29)</f>
        <v>0</v>
      </c>
      <c r="H30" s="73">
        <f>SUM(H29:H29)</f>
        <v>0</v>
      </c>
      <c r="I30" s="74">
        <f>SUM(I29:I29)</f>
        <v>0</v>
      </c>
    </row>
    <row r="31" spans="1:11" x14ac:dyDescent="0.2">
      <c r="B31" s="75"/>
      <c r="C31" s="75"/>
      <c r="D31" s="75"/>
      <c r="E31" s="75"/>
      <c r="F31" s="75"/>
      <c r="G31" s="75"/>
      <c r="H31" s="75"/>
      <c r="I31" s="75"/>
      <c r="J31" s="75"/>
    </row>
    <row r="32" spans="1:11" x14ac:dyDescent="0.2">
      <c r="B32" s="75"/>
      <c r="C32" s="75"/>
      <c r="D32" s="75"/>
      <c r="E32" s="75"/>
      <c r="F32" s="75"/>
      <c r="G32" s="75"/>
      <c r="H32" s="75"/>
      <c r="I32" s="75"/>
      <c r="J32" s="75"/>
    </row>
    <row r="33" spans="2:10" x14ac:dyDescent="0.2">
      <c r="B33" s="76" t="s">
        <v>31</v>
      </c>
      <c r="C33" s="75"/>
      <c r="D33" s="75"/>
      <c r="E33" s="75"/>
      <c r="F33" s="75"/>
      <c r="G33" s="75"/>
      <c r="H33" s="75"/>
      <c r="I33" s="75"/>
      <c r="J33" s="75"/>
    </row>
    <row r="34" spans="2:10" ht="125.25" customHeight="1" x14ac:dyDescent="0.2">
      <c r="B34" s="177"/>
      <c r="C34" s="178"/>
      <c r="D34" s="178"/>
      <c r="E34" s="178"/>
      <c r="F34" s="178"/>
      <c r="G34" s="178"/>
      <c r="H34" s="178"/>
      <c r="I34" s="179"/>
      <c r="J34" s="75"/>
    </row>
    <row r="35" spans="2:10" x14ac:dyDescent="0.2">
      <c r="B35" s="75"/>
      <c r="C35" s="75"/>
      <c r="D35" s="75"/>
      <c r="E35" s="75"/>
      <c r="F35" s="75"/>
      <c r="G35" s="75"/>
      <c r="H35" s="75"/>
      <c r="I35" s="75"/>
      <c r="J35" s="75"/>
    </row>
    <row r="39" spans="2:10" x14ac:dyDescent="0.2">
      <c r="B39" s="77"/>
      <c r="C39" s="77"/>
      <c r="D39" s="77"/>
      <c r="E39" s="77"/>
      <c r="F39" s="77"/>
      <c r="G39" s="78"/>
      <c r="H39" s="77"/>
      <c r="I39" s="78"/>
      <c r="J39" s="77"/>
    </row>
    <row r="40" spans="2:10" x14ac:dyDescent="0.2">
      <c r="C40" s="79"/>
      <c r="D40" s="80"/>
      <c r="E40" s="79"/>
      <c r="F40" s="79"/>
      <c r="G40" s="78"/>
      <c r="H40" s="79"/>
      <c r="I40" s="78"/>
      <c r="J40" s="11"/>
    </row>
  </sheetData>
  <sheetProtection algorithmName="SHA-512" hashValue="QzXUX/HnB02TO4qdaLAA3a+NDM4y6QZd48pI+LY54UrQGV3/jaqpa2iWW+ITxZtLvEzFNmfQdVTKjgniQKUpmA==" saltValue="/pI/DYJoh6taaFWx9pNgxw==" spinCount="100000" sheet="1"/>
  <mergeCells count="9">
    <mergeCell ref="B34:I34"/>
    <mergeCell ref="H22:I22"/>
    <mergeCell ref="C29:D29"/>
    <mergeCell ref="H16:I16"/>
    <mergeCell ref="H17:I17"/>
    <mergeCell ref="H18:I18"/>
    <mergeCell ref="H19:I19"/>
    <mergeCell ref="H20:I20"/>
    <mergeCell ref="H21:I21"/>
  </mergeCells>
  <pageMargins left="0.78740157480314965" right="0.78740157480314965" top="0.98425196850393704" bottom="0.59055118110236227" header="0.51181102362204722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02"/>
  <sheetViews>
    <sheetView showGridLines="0" showZeros="0" zoomScaleNormal="100" workbookViewId="0">
      <selection activeCell="J1" sqref="J1:J65536 K1:K65536"/>
    </sheetView>
  </sheetViews>
  <sheetFormatPr defaultRowHeight="12.75" x14ac:dyDescent="0.2"/>
  <cols>
    <col min="1" max="1" width="4.42578125" style="81" customWidth="1"/>
    <col min="2" max="2" width="11.5703125" style="81" customWidth="1"/>
    <col min="3" max="3" width="40.42578125" style="81" customWidth="1"/>
    <col min="4" max="4" width="5.5703125" style="81" customWidth="1"/>
    <col min="5" max="5" width="8.5703125" style="100" customWidth="1"/>
    <col min="6" max="6" width="9.85546875" style="81" customWidth="1"/>
    <col min="7" max="7" width="13.85546875" style="81" customWidth="1"/>
    <col min="8" max="8" width="11" style="81" hidden="1" customWidth="1"/>
    <col min="9" max="9" width="9.7109375" style="81" hidden="1" customWidth="1"/>
    <col min="10" max="10" width="11.28515625" style="81" hidden="1" customWidth="1"/>
    <col min="11" max="11" width="10.42578125" style="81" hidden="1" customWidth="1"/>
    <col min="12" max="12" width="75.42578125" style="81" customWidth="1"/>
    <col min="13" max="13" width="45.28515625" style="81" customWidth="1"/>
    <col min="14" max="55" width="9.140625" style="81"/>
    <col min="56" max="56" width="62.28515625" style="81" customWidth="1"/>
    <col min="57" max="16384" width="9.140625" style="81"/>
  </cols>
  <sheetData>
    <row r="1" spans="1:104" ht="15" customHeight="1" x14ac:dyDescent="0.25">
      <c r="A1" s="196" t="s">
        <v>32</v>
      </c>
      <c r="B1" s="196"/>
      <c r="C1" s="196"/>
      <c r="D1" s="196"/>
      <c r="E1" s="196"/>
      <c r="F1" s="196"/>
      <c r="G1" s="196"/>
    </row>
    <row r="2" spans="1:104" ht="3" customHeight="1" thickBot="1" x14ac:dyDescent="0.25">
      <c r="B2" s="82"/>
      <c r="C2" s="83"/>
      <c r="D2" s="83"/>
      <c r="E2" s="84"/>
      <c r="F2" s="83"/>
      <c r="G2" s="83"/>
    </row>
    <row r="3" spans="1:104" ht="13.5" customHeight="1" thickTop="1" x14ac:dyDescent="0.2">
      <c r="A3" s="85" t="s">
        <v>33</v>
      </c>
      <c r="B3" s="86"/>
      <c r="C3" s="87"/>
      <c r="D3" s="88" t="s">
        <v>467</v>
      </c>
      <c r="E3" s="89"/>
      <c r="F3" s="90"/>
      <c r="G3" s="91"/>
    </row>
    <row r="4" spans="1:104" ht="13.5" customHeight="1" thickBot="1" x14ac:dyDescent="0.25">
      <c r="A4" s="92" t="s">
        <v>34</v>
      </c>
      <c r="B4" s="93"/>
      <c r="C4" s="94"/>
      <c r="D4" s="95" t="s">
        <v>468</v>
      </c>
      <c r="E4" s="96"/>
      <c r="F4" s="97"/>
      <c r="G4" s="98"/>
    </row>
    <row r="5" spans="1:104" ht="13.5" thickTop="1" x14ac:dyDescent="0.2">
      <c r="A5" s="99"/>
      <c r="G5" s="101"/>
    </row>
    <row r="6" spans="1:104" s="107" customFormat="1" ht="26.25" customHeight="1" x14ac:dyDescent="0.2">
      <c r="A6" s="102" t="s">
        <v>35</v>
      </c>
      <c r="B6" s="103" t="s">
        <v>36</v>
      </c>
      <c r="C6" s="103" t="s">
        <v>37</v>
      </c>
      <c r="D6" s="103" t="s">
        <v>38</v>
      </c>
      <c r="E6" s="104" t="s">
        <v>39</v>
      </c>
      <c r="F6" s="103" t="s">
        <v>40</v>
      </c>
      <c r="G6" s="105" t="s">
        <v>41</v>
      </c>
      <c r="H6" s="106" t="s">
        <v>42</v>
      </c>
      <c r="I6" s="106" t="s">
        <v>43</v>
      </c>
      <c r="J6" s="106" t="s">
        <v>44</v>
      </c>
      <c r="K6" s="106" t="s">
        <v>45</v>
      </c>
    </row>
    <row r="7" spans="1:104" ht="14.25" customHeight="1" x14ac:dyDescent="0.2">
      <c r="A7" s="108" t="s">
        <v>46</v>
      </c>
      <c r="B7" s="109" t="s">
        <v>47</v>
      </c>
      <c r="C7" s="110" t="s">
        <v>48</v>
      </c>
      <c r="D7" s="111"/>
      <c r="E7" s="112"/>
      <c r="F7" s="112"/>
      <c r="G7" s="113"/>
      <c r="H7" s="114"/>
      <c r="I7" s="115"/>
      <c r="J7" s="116"/>
      <c r="K7" s="117"/>
      <c r="O7" s="118"/>
    </row>
    <row r="8" spans="1:104" x14ac:dyDescent="0.2">
      <c r="A8" s="119">
        <v>1</v>
      </c>
      <c r="B8" s="120" t="s">
        <v>52</v>
      </c>
      <c r="C8" s="121" t="s">
        <v>53</v>
      </c>
      <c r="D8" s="122" t="s">
        <v>54</v>
      </c>
      <c r="E8" s="123">
        <v>0.56000000000000005</v>
      </c>
      <c r="F8" s="124">
        <v>0</v>
      </c>
      <c r="G8" s="125">
        <f>E8*F8</f>
        <v>0</v>
      </c>
      <c r="H8" s="126">
        <v>0</v>
      </c>
      <c r="I8" s="127">
        <f>E8*H8</f>
        <v>0</v>
      </c>
      <c r="J8" s="126">
        <v>0</v>
      </c>
      <c r="K8" s="127">
        <f>E8*J8</f>
        <v>0</v>
      </c>
      <c r="O8" s="118"/>
      <c r="Z8" s="118"/>
      <c r="AA8" s="118">
        <v>1</v>
      </c>
      <c r="AB8" s="118">
        <v>1</v>
      </c>
      <c r="AC8" s="118">
        <v>1</v>
      </c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28">
        <f>G8</f>
        <v>0</v>
      </c>
      <c r="BA8" s="118"/>
      <c r="BB8" s="118"/>
      <c r="BC8" s="118"/>
      <c r="BD8" s="118"/>
      <c r="BE8" s="118"/>
      <c r="BF8" s="118"/>
      <c r="BG8" s="118"/>
      <c r="BH8" s="118"/>
      <c r="BI8" s="118"/>
      <c r="CA8" s="118">
        <v>1</v>
      </c>
      <c r="CB8" s="118">
        <v>1</v>
      </c>
      <c r="CZ8" s="81">
        <v>1</v>
      </c>
    </row>
    <row r="9" spans="1:104" x14ac:dyDescent="0.2">
      <c r="A9" s="129"/>
      <c r="B9" s="130"/>
      <c r="C9" s="194" t="s">
        <v>55</v>
      </c>
      <c r="D9" s="195"/>
      <c r="E9" s="133">
        <v>0.56000000000000005</v>
      </c>
      <c r="F9" s="134"/>
      <c r="G9" s="135"/>
      <c r="H9" s="136"/>
      <c r="I9" s="131"/>
      <c r="J9" s="137"/>
      <c r="K9" s="131"/>
      <c r="M9" s="132" t="s">
        <v>55</v>
      </c>
      <c r="O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38" t="str">
        <f>C8</f>
        <v xml:space="preserve">Ruční výkop jam, rýh a šachet v hornině tř. 3 </v>
      </c>
      <c r="BE9" s="118"/>
      <c r="BF9" s="118"/>
      <c r="BG9" s="118"/>
      <c r="BH9" s="118"/>
      <c r="BI9" s="118"/>
    </row>
    <row r="10" spans="1:104" ht="22.5" x14ac:dyDescent="0.2">
      <c r="A10" s="119">
        <v>2</v>
      </c>
      <c r="B10" s="120" t="s">
        <v>56</v>
      </c>
      <c r="C10" s="121" t="s">
        <v>57</v>
      </c>
      <c r="D10" s="122" t="s">
        <v>54</v>
      </c>
      <c r="E10" s="123">
        <v>0.56000000000000005</v>
      </c>
      <c r="F10" s="124">
        <v>0</v>
      </c>
      <c r="G10" s="125">
        <f>E10*F10</f>
        <v>0</v>
      </c>
      <c r="H10" s="126">
        <v>0</v>
      </c>
      <c r="I10" s="127">
        <f>E10*H10</f>
        <v>0</v>
      </c>
      <c r="J10" s="126">
        <v>0</v>
      </c>
      <c r="K10" s="127">
        <f>E10*J10</f>
        <v>0</v>
      </c>
      <c r="O10" s="118"/>
      <c r="Z10" s="118"/>
      <c r="AA10" s="118">
        <v>1</v>
      </c>
      <c r="AB10" s="118">
        <v>1</v>
      </c>
      <c r="AC10" s="118">
        <v>1</v>
      </c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28">
        <f>G10</f>
        <v>0</v>
      </c>
      <c r="BA10" s="118"/>
      <c r="BB10" s="118"/>
      <c r="BC10" s="118"/>
      <c r="BD10" s="118"/>
      <c r="BE10" s="118"/>
      <c r="BF10" s="118"/>
      <c r="BG10" s="118"/>
      <c r="BH10" s="118"/>
      <c r="BI10" s="118"/>
      <c r="CA10" s="118">
        <v>1</v>
      </c>
      <c r="CB10" s="118">
        <v>1</v>
      </c>
      <c r="CZ10" s="81">
        <v>1</v>
      </c>
    </row>
    <row r="11" spans="1:104" ht="22.5" x14ac:dyDescent="0.2">
      <c r="A11" s="119">
        <v>3</v>
      </c>
      <c r="B11" s="120" t="s">
        <v>58</v>
      </c>
      <c r="C11" s="121" t="s">
        <v>59</v>
      </c>
      <c r="D11" s="122" t="s">
        <v>54</v>
      </c>
      <c r="E11" s="123">
        <v>0.56000000000000005</v>
      </c>
      <c r="F11" s="124">
        <v>0</v>
      </c>
      <c r="G11" s="125">
        <f>E11*F11</f>
        <v>0</v>
      </c>
      <c r="H11" s="126">
        <v>0</v>
      </c>
      <c r="I11" s="127">
        <f>E11*H11</f>
        <v>0</v>
      </c>
      <c r="J11" s="126">
        <v>0</v>
      </c>
      <c r="K11" s="127">
        <f>E11*J11</f>
        <v>0</v>
      </c>
      <c r="O11" s="118"/>
      <c r="Z11" s="118"/>
      <c r="AA11" s="118">
        <v>1</v>
      </c>
      <c r="AB11" s="118">
        <v>1</v>
      </c>
      <c r="AC11" s="118">
        <v>1</v>
      </c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28">
        <f>G11</f>
        <v>0</v>
      </c>
      <c r="BA11" s="118"/>
      <c r="BB11" s="118"/>
      <c r="BC11" s="118"/>
      <c r="BD11" s="118"/>
      <c r="BE11" s="118"/>
      <c r="BF11" s="118"/>
      <c r="BG11" s="118"/>
      <c r="BH11" s="118"/>
      <c r="BI11" s="118"/>
      <c r="CA11" s="118">
        <v>1</v>
      </c>
      <c r="CB11" s="118">
        <v>1</v>
      </c>
      <c r="CZ11" s="81">
        <v>1</v>
      </c>
    </row>
    <row r="12" spans="1:104" x14ac:dyDescent="0.2">
      <c r="A12" s="129"/>
      <c r="B12" s="130"/>
      <c r="C12" s="194" t="s">
        <v>60</v>
      </c>
      <c r="D12" s="195"/>
      <c r="E12" s="133">
        <v>0.56000000000000005</v>
      </c>
      <c r="F12" s="134"/>
      <c r="G12" s="135"/>
      <c r="H12" s="136"/>
      <c r="I12" s="131"/>
      <c r="J12" s="137"/>
      <c r="K12" s="131"/>
      <c r="M12" s="132" t="s">
        <v>60</v>
      </c>
      <c r="O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38" t="str">
        <f>C11</f>
        <v xml:space="preserve">Uložení zemin do násypů předeps. tvarů s urovnáním </v>
      </c>
      <c r="BE12" s="118"/>
      <c r="BF12" s="118"/>
      <c r="BG12" s="118"/>
      <c r="BH12" s="118"/>
      <c r="BI12" s="118"/>
    </row>
    <row r="13" spans="1:104" x14ac:dyDescent="0.2">
      <c r="A13" s="119">
        <v>4</v>
      </c>
      <c r="B13" s="120" t="s">
        <v>61</v>
      </c>
      <c r="C13" s="121" t="s">
        <v>62</v>
      </c>
      <c r="D13" s="122" t="s">
        <v>54</v>
      </c>
      <c r="E13" s="123">
        <v>0.4133</v>
      </c>
      <c r="F13" s="124">
        <v>0</v>
      </c>
      <c r="G13" s="125">
        <f>E13*F13</f>
        <v>0</v>
      </c>
      <c r="H13" s="126">
        <v>0</v>
      </c>
      <c r="I13" s="127">
        <f>E13*H13</f>
        <v>0</v>
      </c>
      <c r="J13" s="126">
        <v>0</v>
      </c>
      <c r="K13" s="127">
        <f>E13*J13</f>
        <v>0</v>
      </c>
      <c r="O13" s="118"/>
      <c r="Z13" s="118"/>
      <c r="AA13" s="118">
        <v>1</v>
      </c>
      <c r="AB13" s="118">
        <v>1</v>
      </c>
      <c r="AC13" s="118">
        <v>1</v>
      </c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28">
        <f>G13</f>
        <v>0</v>
      </c>
      <c r="BA13" s="118"/>
      <c r="BB13" s="118"/>
      <c r="BC13" s="118"/>
      <c r="BD13" s="118"/>
      <c r="BE13" s="118"/>
      <c r="BF13" s="118"/>
      <c r="BG13" s="118"/>
      <c r="BH13" s="118"/>
      <c r="BI13" s="118"/>
      <c r="CA13" s="118">
        <v>1</v>
      </c>
      <c r="CB13" s="118">
        <v>1</v>
      </c>
      <c r="CZ13" s="81">
        <v>1</v>
      </c>
    </row>
    <row r="14" spans="1:104" x14ac:dyDescent="0.2">
      <c r="A14" s="129"/>
      <c r="B14" s="130"/>
      <c r="C14" s="194" t="s">
        <v>63</v>
      </c>
      <c r="D14" s="195"/>
      <c r="E14" s="133">
        <v>0.4133</v>
      </c>
      <c r="F14" s="134"/>
      <c r="G14" s="135"/>
      <c r="H14" s="136"/>
      <c r="I14" s="131"/>
      <c r="J14" s="137"/>
      <c r="K14" s="131"/>
      <c r="M14" s="132" t="s">
        <v>63</v>
      </c>
      <c r="O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38" t="str">
        <f>C13</f>
        <v xml:space="preserve">Zásyp ruční se zhutněním </v>
      </c>
      <c r="BE14" s="118"/>
      <c r="BF14" s="118"/>
      <c r="BG14" s="118"/>
      <c r="BH14" s="118"/>
      <c r="BI14" s="118"/>
    </row>
    <row r="15" spans="1:104" x14ac:dyDescent="0.2">
      <c r="A15" s="119">
        <v>5</v>
      </c>
      <c r="B15" s="120" t="s">
        <v>64</v>
      </c>
      <c r="C15" s="121" t="s">
        <v>65</v>
      </c>
      <c r="D15" s="122" t="s">
        <v>66</v>
      </c>
      <c r="E15" s="123">
        <v>0.9919</v>
      </c>
      <c r="F15" s="124">
        <v>0</v>
      </c>
      <c r="G15" s="125">
        <f>E15*F15</f>
        <v>0</v>
      </c>
      <c r="H15" s="126">
        <v>1</v>
      </c>
      <c r="I15" s="127">
        <f>E15*H15</f>
        <v>0.9919</v>
      </c>
      <c r="J15" s="126"/>
      <c r="K15" s="127">
        <f>E15*J15</f>
        <v>0</v>
      </c>
      <c r="O15" s="118"/>
      <c r="Z15" s="118"/>
      <c r="AA15" s="118">
        <v>3</v>
      </c>
      <c r="AB15" s="118">
        <v>1</v>
      </c>
      <c r="AC15" s="118">
        <v>58337333</v>
      </c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28">
        <f>G15</f>
        <v>0</v>
      </c>
      <c r="BA15" s="118"/>
      <c r="BB15" s="118"/>
      <c r="BC15" s="118"/>
      <c r="BD15" s="118"/>
      <c r="BE15" s="118"/>
      <c r="BF15" s="118"/>
      <c r="BG15" s="118"/>
      <c r="BH15" s="118"/>
      <c r="BI15" s="118"/>
      <c r="CA15" s="118">
        <v>3</v>
      </c>
      <c r="CB15" s="118">
        <v>1</v>
      </c>
      <c r="CZ15" s="81">
        <v>1</v>
      </c>
    </row>
    <row r="16" spans="1:104" x14ac:dyDescent="0.2">
      <c r="A16" s="129"/>
      <c r="B16" s="130"/>
      <c r="C16" s="194" t="s">
        <v>67</v>
      </c>
      <c r="D16" s="195"/>
      <c r="E16" s="133">
        <v>0.9919</v>
      </c>
      <c r="F16" s="134"/>
      <c r="G16" s="135"/>
      <c r="H16" s="136"/>
      <c r="I16" s="131"/>
      <c r="J16" s="137"/>
      <c r="K16" s="131"/>
      <c r="M16" s="132" t="s">
        <v>67</v>
      </c>
      <c r="O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38" t="str">
        <f>C15</f>
        <v>Štěrkopísek frakce 0-32 A</v>
      </c>
      <c r="BE16" s="118"/>
      <c r="BF16" s="118"/>
      <c r="BG16" s="118"/>
      <c r="BH16" s="118"/>
      <c r="BI16" s="118"/>
    </row>
    <row r="17" spans="1:104" x14ac:dyDescent="0.2">
      <c r="A17" s="139" t="s">
        <v>50</v>
      </c>
      <c r="B17" s="140" t="s">
        <v>47</v>
      </c>
      <c r="C17" s="141" t="s">
        <v>48</v>
      </c>
      <c r="D17" s="142"/>
      <c r="E17" s="143"/>
      <c r="F17" s="143"/>
      <c r="G17" s="144">
        <f>SUM(G7:G16)</f>
        <v>0</v>
      </c>
      <c r="H17" s="145"/>
      <c r="I17" s="144">
        <f>SUM(I7:I16)</f>
        <v>0.9919</v>
      </c>
      <c r="J17" s="146"/>
      <c r="K17" s="144">
        <f>SUM(K7:K16)</f>
        <v>0</v>
      </c>
      <c r="O17" s="118"/>
      <c r="X17" s="147">
        <f>K17</f>
        <v>0</v>
      </c>
      <c r="Y17" s="147">
        <f>I17</f>
        <v>0.9919</v>
      </c>
      <c r="Z17" s="128">
        <f>G17</f>
        <v>0</v>
      </c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48"/>
      <c r="BB17" s="148"/>
      <c r="BC17" s="148"/>
      <c r="BD17" s="148"/>
      <c r="BE17" s="148"/>
      <c r="BF17" s="148"/>
      <c r="BG17" s="118"/>
      <c r="BH17" s="118"/>
      <c r="BI17" s="118"/>
    </row>
    <row r="18" spans="1:104" ht="14.25" customHeight="1" x14ac:dyDescent="0.2">
      <c r="A18" s="108" t="s">
        <v>46</v>
      </c>
      <c r="B18" s="109" t="s">
        <v>68</v>
      </c>
      <c r="C18" s="110" t="s">
        <v>69</v>
      </c>
      <c r="D18" s="111"/>
      <c r="E18" s="112"/>
      <c r="F18" s="112"/>
      <c r="G18" s="113"/>
      <c r="H18" s="114"/>
      <c r="I18" s="115"/>
      <c r="J18" s="116"/>
      <c r="K18" s="117"/>
      <c r="O18" s="118"/>
    </row>
    <row r="19" spans="1:104" ht="22.5" x14ac:dyDescent="0.2">
      <c r="A19" s="119">
        <v>6</v>
      </c>
      <c r="B19" s="120" t="s">
        <v>70</v>
      </c>
      <c r="C19" s="121" t="s">
        <v>71</v>
      </c>
      <c r="D19" s="122" t="s">
        <v>72</v>
      </c>
      <c r="E19" s="123">
        <v>1</v>
      </c>
      <c r="F19" s="124">
        <v>0</v>
      </c>
      <c r="G19" s="125">
        <f>E19*F19</f>
        <v>0</v>
      </c>
      <c r="H19" s="126">
        <v>2.0080000000000001E-2</v>
      </c>
      <c r="I19" s="127">
        <f>E19*H19</f>
        <v>2.0080000000000001E-2</v>
      </c>
      <c r="J19" s="126">
        <v>0</v>
      </c>
      <c r="K19" s="127">
        <f>E19*J19</f>
        <v>0</v>
      </c>
      <c r="O19" s="118"/>
      <c r="Z19" s="118"/>
      <c r="AA19" s="118">
        <v>1</v>
      </c>
      <c r="AB19" s="118">
        <v>1</v>
      </c>
      <c r="AC19" s="118">
        <v>1</v>
      </c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28">
        <f>G19</f>
        <v>0</v>
      </c>
      <c r="BA19" s="118"/>
      <c r="BB19" s="118"/>
      <c r="BC19" s="118"/>
      <c r="BD19" s="118"/>
      <c r="BE19" s="118"/>
      <c r="BF19" s="118"/>
      <c r="BG19" s="118"/>
      <c r="BH19" s="118"/>
      <c r="BI19" s="118"/>
      <c r="CA19" s="118">
        <v>1</v>
      </c>
      <c r="CB19" s="118">
        <v>1</v>
      </c>
      <c r="CZ19" s="81">
        <v>1</v>
      </c>
    </row>
    <row r="20" spans="1:104" ht="25.5" x14ac:dyDescent="0.2">
      <c r="A20" s="129"/>
      <c r="B20" s="130"/>
      <c r="C20" s="194" t="s">
        <v>73</v>
      </c>
      <c r="D20" s="195"/>
      <c r="E20" s="133">
        <v>1</v>
      </c>
      <c r="F20" s="134"/>
      <c r="G20" s="135"/>
      <c r="H20" s="136"/>
      <c r="I20" s="131"/>
      <c r="J20" s="137"/>
      <c r="K20" s="131"/>
      <c r="M20" s="132" t="s">
        <v>73</v>
      </c>
      <c r="O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38" t="str">
        <f>C19</f>
        <v>Zazdívka otvorů pl.0,0225 m2 cihlami, tl.zdi 45 cm  s použitím suché maltové směsi</v>
      </c>
      <c r="BE20" s="118"/>
      <c r="BF20" s="118"/>
      <c r="BG20" s="118"/>
      <c r="BH20" s="118"/>
      <c r="BI20" s="118"/>
    </row>
    <row r="21" spans="1:104" ht="22.5" x14ac:dyDescent="0.2">
      <c r="A21" s="119">
        <v>7</v>
      </c>
      <c r="B21" s="120" t="s">
        <v>74</v>
      </c>
      <c r="C21" s="121" t="s">
        <v>75</v>
      </c>
      <c r="D21" s="122" t="s">
        <v>54</v>
      </c>
      <c r="E21" s="123">
        <v>0.63109999999999999</v>
      </c>
      <c r="F21" s="124">
        <v>0</v>
      </c>
      <c r="G21" s="125">
        <f>E21*F21</f>
        <v>0</v>
      </c>
      <c r="H21" s="126">
        <v>1.73916</v>
      </c>
      <c r="I21" s="127">
        <f>E21*H21</f>
        <v>1.0975838760000001</v>
      </c>
      <c r="J21" s="126">
        <v>0</v>
      </c>
      <c r="K21" s="127">
        <f>E21*J21</f>
        <v>0</v>
      </c>
      <c r="O21" s="118"/>
      <c r="Z21" s="118"/>
      <c r="AA21" s="118">
        <v>1</v>
      </c>
      <c r="AB21" s="118">
        <v>1</v>
      </c>
      <c r="AC21" s="118">
        <v>1</v>
      </c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28">
        <f>G21</f>
        <v>0</v>
      </c>
      <c r="BA21" s="118"/>
      <c r="BB21" s="118"/>
      <c r="BC21" s="118"/>
      <c r="BD21" s="118"/>
      <c r="BE21" s="118"/>
      <c r="BF21" s="118"/>
      <c r="BG21" s="118"/>
      <c r="BH21" s="118"/>
      <c r="BI21" s="118"/>
      <c r="CA21" s="118">
        <v>1</v>
      </c>
      <c r="CB21" s="118">
        <v>1</v>
      </c>
      <c r="CZ21" s="81">
        <v>1</v>
      </c>
    </row>
    <row r="22" spans="1:104" ht="25.5" x14ac:dyDescent="0.2">
      <c r="A22" s="129"/>
      <c r="B22" s="130"/>
      <c r="C22" s="194" t="s">
        <v>76</v>
      </c>
      <c r="D22" s="195"/>
      <c r="E22" s="133">
        <v>0.63109999999999999</v>
      </c>
      <c r="F22" s="134"/>
      <c r="G22" s="135"/>
      <c r="H22" s="136"/>
      <c r="I22" s="131"/>
      <c r="J22" s="137"/>
      <c r="K22" s="131"/>
      <c r="M22" s="132" t="s">
        <v>76</v>
      </c>
      <c r="O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38" t="str">
        <f>C21</f>
        <v>Zazdívka otvorů plochy do 4 m2 cihlami na MVC s použitím suché maltové směsi</v>
      </c>
      <c r="BE22" s="118"/>
      <c r="BF22" s="118"/>
      <c r="BG22" s="118"/>
      <c r="BH22" s="118"/>
      <c r="BI22" s="118"/>
    </row>
    <row r="23" spans="1:104" ht="22.5" x14ac:dyDescent="0.2">
      <c r="A23" s="119">
        <v>8</v>
      </c>
      <c r="B23" s="120" t="s">
        <v>77</v>
      </c>
      <c r="C23" s="121" t="s">
        <v>78</v>
      </c>
      <c r="D23" s="122" t="s">
        <v>54</v>
      </c>
      <c r="E23" s="123">
        <v>0.47160000000000002</v>
      </c>
      <c r="F23" s="124">
        <v>0</v>
      </c>
      <c r="G23" s="125">
        <f>E23*F23</f>
        <v>0</v>
      </c>
      <c r="H23" s="126">
        <v>0.42380000000000001</v>
      </c>
      <c r="I23" s="127">
        <f>E23*H23</f>
        <v>0.19986408</v>
      </c>
      <c r="J23" s="126">
        <v>0</v>
      </c>
      <c r="K23" s="127">
        <f>E23*J23</f>
        <v>0</v>
      </c>
      <c r="O23" s="118"/>
      <c r="Z23" s="118"/>
      <c r="AA23" s="118">
        <v>1</v>
      </c>
      <c r="AB23" s="118">
        <v>1</v>
      </c>
      <c r="AC23" s="118">
        <v>1</v>
      </c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28">
        <f>G23</f>
        <v>0</v>
      </c>
      <c r="BA23" s="118"/>
      <c r="BB23" s="118"/>
      <c r="BC23" s="118"/>
      <c r="BD23" s="118"/>
      <c r="BE23" s="118"/>
      <c r="BF23" s="118"/>
      <c r="BG23" s="118"/>
      <c r="BH23" s="118"/>
      <c r="BI23" s="118"/>
      <c r="CA23" s="118">
        <v>1</v>
      </c>
      <c r="CB23" s="118">
        <v>1</v>
      </c>
      <c r="CZ23" s="81">
        <v>1</v>
      </c>
    </row>
    <row r="24" spans="1:104" x14ac:dyDescent="0.2">
      <c r="A24" s="129"/>
      <c r="B24" s="130"/>
      <c r="C24" s="194" t="s">
        <v>79</v>
      </c>
      <c r="D24" s="195"/>
      <c r="E24" s="133">
        <v>0.47160000000000002</v>
      </c>
      <c r="F24" s="134"/>
      <c r="G24" s="135"/>
      <c r="H24" s="136"/>
      <c r="I24" s="131"/>
      <c r="J24" s="137"/>
      <c r="K24" s="131"/>
      <c r="M24" s="132" t="s">
        <v>79</v>
      </c>
      <c r="O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38" t="str">
        <f>C23</f>
        <v xml:space="preserve">Zazdívka otvorů do 4 m2, pórobet.tvárnice, tl.30cm </v>
      </c>
      <c r="BE24" s="118"/>
      <c r="BF24" s="118"/>
      <c r="BG24" s="118"/>
      <c r="BH24" s="118"/>
      <c r="BI24" s="118"/>
    </row>
    <row r="25" spans="1:104" x14ac:dyDescent="0.2">
      <c r="A25" s="119">
        <v>9</v>
      </c>
      <c r="B25" s="120" t="s">
        <v>80</v>
      </c>
      <c r="C25" s="121" t="s">
        <v>81</v>
      </c>
      <c r="D25" s="122" t="s">
        <v>49</v>
      </c>
      <c r="E25" s="123">
        <v>8.3249999999999993</v>
      </c>
      <c r="F25" s="124">
        <v>0</v>
      </c>
      <c r="G25" s="125">
        <f>E25*F25</f>
        <v>0</v>
      </c>
      <c r="H25" s="126">
        <v>0.1048</v>
      </c>
      <c r="I25" s="127">
        <f>E25*H25</f>
        <v>0.87246000000000001</v>
      </c>
      <c r="J25" s="126">
        <v>0</v>
      </c>
      <c r="K25" s="127">
        <f>E25*J25</f>
        <v>0</v>
      </c>
      <c r="O25" s="118"/>
      <c r="Z25" s="118"/>
      <c r="AA25" s="118">
        <v>1</v>
      </c>
      <c r="AB25" s="118">
        <v>1</v>
      </c>
      <c r="AC25" s="118">
        <v>1</v>
      </c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28">
        <f>G25</f>
        <v>0</v>
      </c>
      <c r="BA25" s="118"/>
      <c r="BB25" s="118"/>
      <c r="BC25" s="118"/>
      <c r="BD25" s="118"/>
      <c r="BE25" s="118"/>
      <c r="BF25" s="118"/>
      <c r="BG25" s="118"/>
      <c r="BH25" s="118"/>
      <c r="BI25" s="118"/>
      <c r="CA25" s="118">
        <v>1</v>
      </c>
      <c r="CB25" s="118">
        <v>1</v>
      </c>
      <c r="CZ25" s="81">
        <v>1</v>
      </c>
    </row>
    <row r="26" spans="1:104" x14ac:dyDescent="0.2">
      <c r="A26" s="129"/>
      <c r="B26" s="130"/>
      <c r="C26" s="194" t="s">
        <v>82</v>
      </c>
      <c r="D26" s="195"/>
      <c r="E26" s="133">
        <v>4.9800000000000004</v>
      </c>
      <c r="F26" s="134"/>
      <c r="G26" s="135"/>
      <c r="H26" s="136"/>
      <c r="I26" s="131"/>
      <c r="J26" s="137"/>
      <c r="K26" s="131"/>
      <c r="M26" s="132" t="s">
        <v>82</v>
      </c>
      <c r="O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38" t="str">
        <f>C25</f>
        <v xml:space="preserve">Zdivo z tvárnic Ytong hladkých tl. 20 cm </v>
      </c>
      <c r="BE26" s="118"/>
      <c r="BF26" s="118"/>
      <c r="BG26" s="118"/>
      <c r="BH26" s="118"/>
      <c r="BI26" s="118"/>
    </row>
    <row r="27" spans="1:104" x14ac:dyDescent="0.2">
      <c r="A27" s="129"/>
      <c r="B27" s="130"/>
      <c r="C27" s="194" t="s">
        <v>83</v>
      </c>
      <c r="D27" s="195"/>
      <c r="E27" s="133">
        <v>3.3450000000000002</v>
      </c>
      <c r="F27" s="134"/>
      <c r="G27" s="135"/>
      <c r="H27" s="136"/>
      <c r="I27" s="131"/>
      <c r="J27" s="137"/>
      <c r="K27" s="131"/>
      <c r="M27" s="132" t="s">
        <v>83</v>
      </c>
      <c r="O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38" t="str">
        <f>C26</f>
        <v>1.NP:2,26*3,00-1,20*1,50</v>
      </c>
      <c r="BE27" s="118"/>
      <c r="BF27" s="118"/>
      <c r="BG27" s="118"/>
      <c r="BH27" s="118"/>
      <c r="BI27" s="118"/>
    </row>
    <row r="28" spans="1:104" ht="22.5" x14ac:dyDescent="0.2">
      <c r="A28" s="119">
        <v>10</v>
      </c>
      <c r="B28" s="120" t="s">
        <v>84</v>
      </c>
      <c r="C28" s="121" t="s">
        <v>85</v>
      </c>
      <c r="D28" s="122" t="s">
        <v>72</v>
      </c>
      <c r="E28" s="123">
        <v>2</v>
      </c>
      <c r="F28" s="124">
        <v>0</v>
      </c>
      <c r="G28" s="125">
        <f>E28*F28</f>
        <v>0</v>
      </c>
      <c r="H28" s="126">
        <v>7.424E-2</v>
      </c>
      <c r="I28" s="127">
        <f>E28*H28</f>
        <v>0.14848</v>
      </c>
      <c r="J28" s="126">
        <v>0</v>
      </c>
      <c r="K28" s="127">
        <f>E28*J28</f>
        <v>0</v>
      </c>
      <c r="O28" s="118"/>
      <c r="Z28" s="118"/>
      <c r="AA28" s="118">
        <v>1</v>
      </c>
      <c r="AB28" s="118">
        <v>1</v>
      </c>
      <c r="AC28" s="118">
        <v>1</v>
      </c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28">
        <f>G28</f>
        <v>0</v>
      </c>
      <c r="BA28" s="118"/>
      <c r="BB28" s="118"/>
      <c r="BC28" s="118"/>
      <c r="BD28" s="118"/>
      <c r="BE28" s="118"/>
      <c r="BF28" s="118"/>
      <c r="BG28" s="118"/>
      <c r="BH28" s="118"/>
      <c r="BI28" s="118"/>
      <c r="CA28" s="118">
        <v>1</v>
      </c>
      <c r="CB28" s="118">
        <v>1</v>
      </c>
      <c r="CZ28" s="81">
        <v>1</v>
      </c>
    </row>
    <row r="29" spans="1:104" ht="25.5" x14ac:dyDescent="0.2">
      <c r="A29" s="129"/>
      <c r="B29" s="130"/>
      <c r="C29" s="194" t="s">
        <v>86</v>
      </c>
      <c r="D29" s="195"/>
      <c r="E29" s="133">
        <v>2</v>
      </c>
      <c r="F29" s="134"/>
      <c r="G29" s="135"/>
      <c r="H29" s="136"/>
      <c r="I29" s="131"/>
      <c r="J29" s="137"/>
      <c r="K29" s="131"/>
      <c r="M29" s="132" t="s">
        <v>86</v>
      </c>
      <c r="O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38" t="str">
        <f>C28</f>
        <v>Překlad nosný porobeton, světlost otv. do 180 cm překlad nosný 174 x 24,9 x 20 cm</v>
      </c>
      <c r="BE29" s="118"/>
      <c r="BF29" s="118"/>
      <c r="BG29" s="118"/>
      <c r="BH29" s="118"/>
      <c r="BI29" s="118"/>
    </row>
    <row r="30" spans="1:104" x14ac:dyDescent="0.2">
      <c r="A30" s="139" t="s">
        <v>50</v>
      </c>
      <c r="B30" s="140" t="s">
        <v>68</v>
      </c>
      <c r="C30" s="141" t="s">
        <v>69</v>
      </c>
      <c r="D30" s="142"/>
      <c r="E30" s="143"/>
      <c r="F30" s="143"/>
      <c r="G30" s="144">
        <f>SUM(G18:G29)</f>
        <v>0</v>
      </c>
      <c r="H30" s="145"/>
      <c r="I30" s="144">
        <f>SUM(I18:I29)</f>
        <v>2.3384679560000006</v>
      </c>
      <c r="J30" s="146"/>
      <c r="K30" s="144">
        <f>SUM(K18:K29)</f>
        <v>0</v>
      </c>
      <c r="O30" s="118"/>
      <c r="X30" s="147">
        <f>K30</f>
        <v>0</v>
      </c>
      <c r="Y30" s="147">
        <f>I30</f>
        <v>2.3384679560000006</v>
      </c>
      <c r="Z30" s="128">
        <f>G30</f>
        <v>0</v>
      </c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48"/>
      <c r="BB30" s="148"/>
      <c r="BC30" s="148"/>
      <c r="BD30" s="148"/>
      <c r="BE30" s="148"/>
      <c r="BF30" s="148"/>
      <c r="BG30" s="118"/>
      <c r="BH30" s="118"/>
      <c r="BI30" s="118"/>
    </row>
    <row r="31" spans="1:104" ht="14.25" customHeight="1" x14ac:dyDescent="0.2">
      <c r="A31" s="108" t="s">
        <v>46</v>
      </c>
      <c r="B31" s="109" t="s">
        <v>87</v>
      </c>
      <c r="C31" s="110" t="s">
        <v>88</v>
      </c>
      <c r="D31" s="111"/>
      <c r="E31" s="112"/>
      <c r="F31" s="112"/>
      <c r="G31" s="113"/>
      <c r="H31" s="114"/>
      <c r="I31" s="115"/>
      <c r="J31" s="116"/>
      <c r="K31" s="117"/>
      <c r="O31" s="118"/>
    </row>
    <row r="32" spans="1:104" x14ac:dyDescent="0.2">
      <c r="A32" s="119">
        <v>11</v>
      </c>
      <c r="B32" s="120" t="s">
        <v>89</v>
      </c>
      <c r="C32" s="121" t="s">
        <v>90</v>
      </c>
      <c r="D32" s="122" t="s">
        <v>49</v>
      </c>
      <c r="E32" s="123">
        <v>4</v>
      </c>
      <c r="F32" s="124">
        <v>0</v>
      </c>
      <c r="G32" s="125">
        <f>E32*F32</f>
        <v>0</v>
      </c>
      <c r="H32" s="126">
        <v>0.25336000000015702</v>
      </c>
      <c r="I32" s="127">
        <f>E32*H32</f>
        <v>1.0134400000006281</v>
      </c>
      <c r="J32" s="126">
        <v>0</v>
      </c>
      <c r="K32" s="127">
        <f>E32*J32</f>
        <v>0</v>
      </c>
      <c r="O32" s="118"/>
      <c r="Z32" s="118"/>
      <c r="AA32" s="118">
        <v>1</v>
      </c>
      <c r="AB32" s="118">
        <v>1</v>
      </c>
      <c r="AC32" s="118">
        <v>1</v>
      </c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28">
        <f>G32</f>
        <v>0</v>
      </c>
      <c r="BA32" s="118"/>
      <c r="BB32" s="118"/>
      <c r="BC32" s="118"/>
      <c r="BD32" s="118"/>
      <c r="BE32" s="118"/>
      <c r="BF32" s="118"/>
      <c r="BG32" s="118"/>
      <c r="BH32" s="118"/>
      <c r="BI32" s="118"/>
      <c r="CA32" s="118">
        <v>1</v>
      </c>
      <c r="CB32" s="118">
        <v>1</v>
      </c>
      <c r="CZ32" s="81">
        <v>1</v>
      </c>
    </row>
    <row r="33" spans="1:104" x14ac:dyDescent="0.2">
      <c r="A33" s="129"/>
      <c r="B33" s="130"/>
      <c r="C33" s="191" t="s">
        <v>91</v>
      </c>
      <c r="D33" s="192"/>
      <c r="E33" s="192"/>
      <c r="F33" s="192"/>
      <c r="G33" s="193"/>
      <c r="I33" s="131"/>
      <c r="K33" s="131"/>
      <c r="L33" s="132" t="s">
        <v>91</v>
      </c>
      <c r="O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</row>
    <row r="34" spans="1:104" x14ac:dyDescent="0.2">
      <c r="A34" s="129"/>
      <c r="B34" s="130"/>
      <c r="C34" s="194" t="s">
        <v>92</v>
      </c>
      <c r="D34" s="195"/>
      <c r="E34" s="133">
        <v>4</v>
      </c>
      <c r="F34" s="134"/>
      <c r="G34" s="135"/>
      <c r="H34" s="136"/>
      <c r="I34" s="131"/>
      <c r="J34" s="137"/>
      <c r="K34" s="131"/>
      <c r="M34" s="132" t="s">
        <v>92</v>
      </c>
      <c r="O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38" t="str">
        <f>C33</f>
        <v>Beton C12/15</v>
      </c>
      <c r="BE34" s="118"/>
      <c r="BF34" s="118"/>
      <c r="BG34" s="118"/>
      <c r="BH34" s="118"/>
      <c r="BI34" s="118"/>
    </row>
    <row r="35" spans="1:104" ht="22.5" x14ac:dyDescent="0.2">
      <c r="A35" s="119">
        <v>12</v>
      </c>
      <c r="B35" s="120" t="s">
        <v>93</v>
      </c>
      <c r="C35" s="121" t="s">
        <v>94</v>
      </c>
      <c r="D35" s="122" t="s">
        <v>49</v>
      </c>
      <c r="E35" s="123">
        <v>4</v>
      </c>
      <c r="F35" s="124">
        <v>0</v>
      </c>
      <c r="G35" s="125">
        <f>E35*F35</f>
        <v>0</v>
      </c>
      <c r="H35" s="126">
        <v>0.16848000000004501</v>
      </c>
      <c r="I35" s="127">
        <f>E35*H35</f>
        <v>0.67392000000018004</v>
      </c>
      <c r="J35" s="126">
        <v>0</v>
      </c>
      <c r="K35" s="127">
        <f>E35*J35</f>
        <v>0</v>
      </c>
      <c r="O35" s="118"/>
      <c r="Z35" s="118"/>
      <c r="AA35" s="118">
        <v>1</v>
      </c>
      <c r="AB35" s="118">
        <v>1</v>
      </c>
      <c r="AC35" s="118">
        <v>1</v>
      </c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28">
        <f>G35</f>
        <v>0</v>
      </c>
      <c r="BA35" s="118"/>
      <c r="BB35" s="118"/>
      <c r="BC35" s="118"/>
      <c r="BD35" s="118"/>
      <c r="BE35" s="118"/>
      <c r="BF35" s="118"/>
      <c r="BG35" s="118"/>
      <c r="BH35" s="118"/>
      <c r="BI35" s="118"/>
      <c r="CA35" s="118">
        <v>1</v>
      </c>
      <c r="CB35" s="118">
        <v>1</v>
      </c>
      <c r="CZ35" s="81">
        <v>1</v>
      </c>
    </row>
    <row r="36" spans="1:104" x14ac:dyDescent="0.2">
      <c r="A36" s="129"/>
      <c r="B36" s="130"/>
      <c r="C36" s="194" t="s">
        <v>92</v>
      </c>
      <c r="D36" s="195"/>
      <c r="E36" s="133">
        <v>4</v>
      </c>
      <c r="F36" s="134"/>
      <c r="G36" s="135"/>
      <c r="H36" s="136"/>
      <c r="I36" s="131"/>
      <c r="J36" s="137"/>
      <c r="K36" s="131"/>
      <c r="M36" s="132" t="s">
        <v>92</v>
      </c>
      <c r="O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38" t="str">
        <f>C35</f>
        <v xml:space="preserve">Kladení dlažby z dlaždic kom.pro pěší do lože z MC </v>
      </c>
      <c r="BE36" s="118"/>
      <c r="BF36" s="118"/>
      <c r="BG36" s="118"/>
      <c r="BH36" s="118"/>
      <c r="BI36" s="118"/>
    </row>
    <row r="37" spans="1:104" x14ac:dyDescent="0.2">
      <c r="A37" s="119">
        <v>13</v>
      </c>
      <c r="B37" s="120" t="s">
        <v>95</v>
      </c>
      <c r="C37" s="121" t="s">
        <v>96</v>
      </c>
      <c r="D37" s="122" t="s">
        <v>49</v>
      </c>
      <c r="E37" s="123">
        <v>4.04</v>
      </c>
      <c r="F37" s="124">
        <v>0</v>
      </c>
      <c r="G37" s="125">
        <f>E37*F37</f>
        <v>0</v>
      </c>
      <c r="H37" s="126">
        <v>0.13500000000000001</v>
      </c>
      <c r="I37" s="127">
        <f>E37*H37</f>
        <v>0.5454</v>
      </c>
      <c r="J37" s="126"/>
      <c r="K37" s="127">
        <f>E37*J37</f>
        <v>0</v>
      </c>
      <c r="O37" s="118"/>
      <c r="Z37" s="118"/>
      <c r="AA37" s="118">
        <v>3</v>
      </c>
      <c r="AB37" s="118">
        <v>1</v>
      </c>
      <c r="AC37" s="118">
        <v>59245320</v>
      </c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28">
        <f>G37</f>
        <v>0</v>
      </c>
      <c r="BA37" s="118"/>
      <c r="BB37" s="118"/>
      <c r="BC37" s="118"/>
      <c r="BD37" s="118"/>
      <c r="BE37" s="118"/>
      <c r="BF37" s="118"/>
      <c r="BG37" s="118"/>
      <c r="BH37" s="118"/>
      <c r="BI37" s="118"/>
      <c r="CA37" s="118">
        <v>3</v>
      </c>
      <c r="CB37" s="118">
        <v>1</v>
      </c>
      <c r="CZ37" s="81">
        <v>1</v>
      </c>
    </row>
    <row r="38" spans="1:104" x14ac:dyDescent="0.2">
      <c r="A38" s="129"/>
      <c r="B38" s="130"/>
      <c r="C38" s="194" t="s">
        <v>97</v>
      </c>
      <c r="D38" s="195"/>
      <c r="E38" s="133">
        <v>4.04</v>
      </c>
      <c r="F38" s="134"/>
      <c r="G38" s="135"/>
      <c r="H38" s="136"/>
      <c r="I38" s="131"/>
      <c r="J38" s="137"/>
      <c r="K38" s="131"/>
      <c r="M38" s="132" t="s">
        <v>97</v>
      </c>
      <c r="O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38" t="str">
        <f>C37</f>
        <v>Dlaždice betonová 40x40x4 cm šedá hladká</v>
      </c>
      <c r="BE38" s="118"/>
      <c r="BF38" s="118"/>
      <c r="BG38" s="118"/>
      <c r="BH38" s="118"/>
      <c r="BI38" s="118"/>
    </row>
    <row r="39" spans="1:104" x14ac:dyDescent="0.2">
      <c r="A39" s="139" t="s">
        <v>50</v>
      </c>
      <c r="B39" s="140" t="s">
        <v>87</v>
      </c>
      <c r="C39" s="141" t="s">
        <v>88</v>
      </c>
      <c r="D39" s="142"/>
      <c r="E39" s="143"/>
      <c r="F39" s="143"/>
      <c r="G39" s="144">
        <f>SUM(G31:G38)</f>
        <v>0</v>
      </c>
      <c r="H39" s="145"/>
      <c r="I39" s="144">
        <f>SUM(I31:I38)</f>
        <v>2.2327600000008081</v>
      </c>
      <c r="J39" s="146"/>
      <c r="K39" s="144">
        <f>SUM(K31:K38)</f>
        <v>0</v>
      </c>
      <c r="O39" s="118"/>
      <c r="X39" s="147">
        <f>K39</f>
        <v>0</v>
      </c>
      <c r="Y39" s="147">
        <f>I39</f>
        <v>2.2327600000008081</v>
      </c>
      <c r="Z39" s="128">
        <f>G39</f>
        <v>0</v>
      </c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48"/>
      <c r="BB39" s="148"/>
      <c r="BC39" s="148"/>
      <c r="BD39" s="148"/>
      <c r="BE39" s="148"/>
      <c r="BF39" s="148"/>
      <c r="BG39" s="118"/>
      <c r="BH39" s="118"/>
      <c r="BI39" s="118"/>
    </row>
    <row r="40" spans="1:104" ht="14.25" customHeight="1" x14ac:dyDescent="0.2">
      <c r="A40" s="108" t="s">
        <v>46</v>
      </c>
      <c r="B40" s="109" t="s">
        <v>98</v>
      </c>
      <c r="C40" s="110" t="s">
        <v>99</v>
      </c>
      <c r="D40" s="111"/>
      <c r="E40" s="112"/>
      <c r="F40" s="112"/>
      <c r="G40" s="113"/>
      <c r="H40" s="114"/>
      <c r="I40" s="115"/>
      <c r="J40" s="116"/>
      <c r="K40" s="117"/>
      <c r="O40" s="118"/>
    </row>
    <row r="41" spans="1:104" x14ac:dyDescent="0.2">
      <c r="A41" s="119">
        <v>14</v>
      </c>
      <c r="B41" s="120" t="s">
        <v>100</v>
      </c>
      <c r="C41" s="121" t="s">
        <v>101</v>
      </c>
      <c r="D41" s="122" t="s">
        <v>49</v>
      </c>
      <c r="E41" s="123">
        <v>3.8975</v>
      </c>
      <c r="F41" s="124">
        <v>0</v>
      </c>
      <c r="G41" s="125">
        <f>E41*F41</f>
        <v>0</v>
      </c>
      <c r="H41" s="126">
        <v>4.0000000000000003E-5</v>
      </c>
      <c r="I41" s="127">
        <f>E41*H41</f>
        <v>1.5590000000000002E-4</v>
      </c>
      <c r="J41" s="126">
        <v>0</v>
      </c>
      <c r="K41" s="127">
        <f>E41*J41</f>
        <v>0</v>
      </c>
      <c r="O41" s="118"/>
      <c r="Z41" s="118"/>
      <c r="AA41" s="118">
        <v>1</v>
      </c>
      <c r="AB41" s="118">
        <v>1</v>
      </c>
      <c r="AC41" s="118">
        <v>1</v>
      </c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28">
        <f>G41</f>
        <v>0</v>
      </c>
      <c r="BA41" s="118"/>
      <c r="BB41" s="118"/>
      <c r="BC41" s="118"/>
      <c r="BD41" s="118"/>
      <c r="BE41" s="118"/>
      <c r="BF41" s="118"/>
      <c r="BG41" s="118"/>
      <c r="BH41" s="118"/>
      <c r="BI41" s="118"/>
      <c r="CA41" s="118">
        <v>1</v>
      </c>
      <c r="CB41" s="118">
        <v>1</v>
      </c>
      <c r="CZ41" s="81">
        <v>1</v>
      </c>
    </row>
    <row r="42" spans="1:104" x14ac:dyDescent="0.2">
      <c r="A42" s="129"/>
      <c r="B42" s="130"/>
      <c r="C42" s="194" t="s">
        <v>102</v>
      </c>
      <c r="D42" s="195"/>
      <c r="E42" s="133">
        <v>3.8975</v>
      </c>
      <c r="F42" s="134"/>
      <c r="G42" s="135"/>
      <c r="H42" s="136"/>
      <c r="I42" s="131"/>
      <c r="J42" s="137"/>
      <c r="K42" s="131"/>
      <c r="M42" s="132" t="s">
        <v>102</v>
      </c>
      <c r="O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38" t="str">
        <f>C41</f>
        <v xml:space="preserve">Zakrývání výplní vnitřních otvorů </v>
      </c>
      <c r="BE42" s="118"/>
      <c r="BF42" s="118"/>
      <c r="BG42" s="118"/>
      <c r="BH42" s="118"/>
      <c r="BI42" s="118"/>
    </row>
    <row r="43" spans="1:104" x14ac:dyDescent="0.2">
      <c r="A43" s="119">
        <v>15</v>
      </c>
      <c r="B43" s="120" t="s">
        <v>103</v>
      </c>
      <c r="C43" s="121" t="s">
        <v>104</v>
      </c>
      <c r="D43" s="122" t="s">
        <v>49</v>
      </c>
      <c r="E43" s="123">
        <v>1.5720000000000001</v>
      </c>
      <c r="F43" s="124">
        <v>0</v>
      </c>
      <c r="G43" s="125">
        <f>E43*F43</f>
        <v>0</v>
      </c>
      <c r="H43" s="126">
        <v>3.9210000000000002E-2</v>
      </c>
      <c r="I43" s="127">
        <f>E43*H43</f>
        <v>6.1638120000000005E-2</v>
      </c>
      <c r="J43" s="126">
        <v>0</v>
      </c>
      <c r="K43" s="127">
        <f>E43*J43</f>
        <v>0</v>
      </c>
      <c r="O43" s="118"/>
      <c r="Z43" s="118"/>
      <c r="AA43" s="118">
        <v>1</v>
      </c>
      <c r="AB43" s="118">
        <v>1</v>
      </c>
      <c r="AC43" s="118">
        <v>1</v>
      </c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28">
        <f>G43</f>
        <v>0</v>
      </c>
      <c r="BA43" s="118"/>
      <c r="BB43" s="118"/>
      <c r="BC43" s="118"/>
      <c r="BD43" s="118"/>
      <c r="BE43" s="118"/>
      <c r="BF43" s="118"/>
      <c r="BG43" s="118"/>
      <c r="BH43" s="118"/>
      <c r="BI43" s="118"/>
      <c r="CA43" s="118">
        <v>1</v>
      </c>
      <c r="CB43" s="118">
        <v>1</v>
      </c>
      <c r="CZ43" s="81">
        <v>1</v>
      </c>
    </row>
    <row r="44" spans="1:104" x14ac:dyDescent="0.2">
      <c r="A44" s="129"/>
      <c r="B44" s="130"/>
      <c r="C44" s="194" t="s">
        <v>105</v>
      </c>
      <c r="D44" s="195"/>
      <c r="E44" s="133">
        <v>1.5720000000000001</v>
      </c>
      <c r="F44" s="134"/>
      <c r="G44" s="135"/>
      <c r="H44" s="136"/>
      <c r="I44" s="131"/>
      <c r="J44" s="137"/>
      <c r="K44" s="131"/>
      <c r="M44" s="132" t="s">
        <v>105</v>
      </c>
      <c r="O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38" t="str">
        <f>C43</f>
        <v xml:space="preserve">Omítka vnitřní zdiva, MVC, hrubá zatřená </v>
      </c>
      <c r="BE44" s="118"/>
      <c r="BF44" s="118"/>
      <c r="BG44" s="118"/>
      <c r="BH44" s="118"/>
      <c r="BI44" s="118"/>
    </row>
    <row r="45" spans="1:104" ht="22.5" x14ac:dyDescent="0.2">
      <c r="A45" s="119">
        <v>16</v>
      </c>
      <c r="B45" s="120" t="s">
        <v>106</v>
      </c>
      <c r="C45" s="121" t="s">
        <v>107</v>
      </c>
      <c r="D45" s="122" t="s">
        <v>49</v>
      </c>
      <c r="E45" s="123">
        <v>0.2</v>
      </c>
      <c r="F45" s="124">
        <v>0</v>
      </c>
      <c r="G45" s="125">
        <f>E45*F45</f>
        <v>0</v>
      </c>
      <c r="H45" s="126">
        <v>4.9489999999999999E-2</v>
      </c>
      <c r="I45" s="127">
        <f>E45*H45</f>
        <v>9.8980000000000005E-3</v>
      </c>
      <c r="J45" s="126">
        <v>0</v>
      </c>
      <c r="K45" s="127">
        <f>E45*J45</f>
        <v>0</v>
      </c>
      <c r="O45" s="118"/>
      <c r="Z45" s="118"/>
      <c r="AA45" s="118">
        <v>1</v>
      </c>
      <c r="AB45" s="118">
        <v>1</v>
      </c>
      <c r="AC45" s="118">
        <v>1</v>
      </c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28">
        <f>G45</f>
        <v>0</v>
      </c>
      <c r="BA45" s="118"/>
      <c r="BB45" s="118"/>
      <c r="BC45" s="118"/>
      <c r="BD45" s="118"/>
      <c r="BE45" s="118"/>
      <c r="BF45" s="118"/>
      <c r="BG45" s="118"/>
      <c r="BH45" s="118"/>
      <c r="BI45" s="118"/>
      <c r="CA45" s="118">
        <v>1</v>
      </c>
      <c r="CB45" s="118">
        <v>1</v>
      </c>
      <c r="CZ45" s="81">
        <v>1</v>
      </c>
    </row>
    <row r="46" spans="1:104" x14ac:dyDescent="0.2">
      <c r="A46" s="129"/>
      <c r="B46" s="130"/>
      <c r="C46" s="194" t="s">
        <v>108</v>
      </c>
      <c r="D46" s="195"/>
      <c r="E46" s="133">
        <v>0.2</v>
      </c>
      <c r="F46" s="134"/>
      <c r="G46" s="135"/>
      <c r="H46" s="136"/>
      <c r="I46" s="131"/>
      <c r="J46" s="137"/>
      <c r="K46" s="131"/>
      <c r="M46" s="132" t="s">
        <v>108</v>
      </c>
      <c r="O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38" t="str">
        <f>C45</f>
        <v xml:space="preserve">Omítka rýh MC šířky do 15 cm,hlaz.dřev.hladítkem </v>
      </c>
      <c r="BE46" s="118"/>
      <c r="BF46" s="118"/>
      <c r="BG46" s="118"/>
      <c r="BH46" s="118"/>
      <c r="BI46" s="118"/>
    </row>
    <row r="47" spans="1:104" x14ac:dyDescent="0.2">
      <c r="A47" s="119">
        <v>17</v>
      </c>
      <c r="B47" s="120" t="s">
        <v>109</v>
      </c>
      <c r="C47" s="121" t="s">
        <v>110</v>
      </c>
      <c r="D47" s="122" t="s">
        <v>49</v>
      </c>
      <c r="E47" s="123">
        <v>17.712499999999999</v>
      </c>
      <c r="F47" s="124">
        <v>0</v>
      </c>
      <c r="G47" s="125">
        <f>E47*F47</f>
        <v>0</v>
      </c>
      <c r="H47" s="126">
        <v>8.5100000000000002E-3</v>
      </c>
      <c r="I47" s="127">
        <f>E47*H47</f>
        <v>0.150733375</v>
      </c>
      <c r="J47" s="126">
        <v>0</v>
      </c>
      <c r="K47" s="127">
        <f>E47*J47</f>
        <v>0</v>
      </c>
      <c r="O47" s="118"/>
      <c r="Z47" s="118"/>
      <c r="AA47" s="118">
        <v>1</v>
      </c>
      <c r="AB47" s="118">
        <v>1</v>
      </c>
      <c r="AC47" s="118">
        <v>1</v>
      </c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28">
        <f>G47</f>
        <v>0</v>
      </c>
      <c r="BA47" s="118"/>
      <c r="BB47" s="118"/>
      <c r="BC47" s="118"/>
      <c r="BD47" s="118"/>
      <c r="BE47" s="118"/>
      <c r="BF47" s="118"/>
      <c r="BG47" s="118"/>
      <c r="BH47" s="118"/>
      <c r="BI47" s="118"/>
      <c r="CA47" s="118">
        <v>1</v>
      </c>
      <c r="CB47" s="118">
        <v>1</v>
      </c>
      <c r="CZ47" s="81">
        <v>1</v>
      </c>
    </row>
    <row r="48" spans="1:104" x14ac:dyDescent="0.2">
      <c r="A48" s="129"/>
      <c r="B48" s="130"/>
      <c r="C48" s="194" t="s">
        <v>111</v>
      </c>
      <c r="D48" s="195"/>
      <c r="E48" s="133">
        <v>16.407499999999999</v>
      </c>
      <c r="F48" s="134"/>
      <c r="G48" s="135"/>
      <c r="H48" s="136"/>
      <c r="I48" s="131"/>
      <c r="J48" s="137"/>
      <c r="K48" s="131"/>
      <c r="M48" s="132" t="s">
        <v>111</v>
      </c>
      <c r="O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38" t="str">
        <f>C47</f>
        <v xml:space="preserve">Omítka stěn vnitřní tenkovrstvá vápenná </v>
      </c>
      <c r="BE48" s="118"/>
      <c r="BF48" s="118"/>
      <c r="BG48" s="118"/>
      <c r="BH48" s="118"/>
      <c r="BI48" s="118"/>
    </row>
    <row r="49" spans="1:104" x14ac:dyDescent="0.2">
      <c r="A49" s="129"/>
      <c r="B49" s="130"/>
      <c r="C49" s="194" t="s">
        <v>112</v>
      </c>
      <c r="D49" s="195"/>
      <c r="E49" s="133">
        <v>1.3049999999999999</v>
      </c>
      <c r="F49" s="134"/>
      <c r="G49" s="135"/>
      <c r="H49" s="136"/>
      <c r="I49" s="131"/>
      <c r="J49" s="137"/>
      <c r="K49" s="131"/>
      <c r="M49" s="132" t="s">
        <v>112</v>
      </c>
      <c r="O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38" t="str">
        <f>C48</f>
        <v>1.NP:2,10*2,45+3,00*2,26-1,20*1,50*2+3,05*2,65</v>
      </c>
      <c r="BE49" s="118"/>
      <c r="BF49" s="118"/>
      <c r="BG49" s="118"/>
      <c r="BH49" s="118"/>
      <c r="BI49" s="118"/>
    </row>
    <row r="50" spans="1:104" ht="22.5" x14ac:dyDescent="0.2">
      <c r="A50" s="119">
        <v>18</v>
      </c>
      <c r="B50" s="120" t="s">
        <v>113</v>
      </c>
      <c r="C50" s="121" t="s">
        <v>114</v>
      </c>
      <c r="D50" s="122" t="s">
        <v>49</v>
      </c>
      <c r="E50" s="123">
        <v>1.4025000000000001</v>
      </c>
      <c r="F50" s="124">
        <v>0</v>
      </c>
      <c r="G50" s="125">
        <f>E50*F50</f>
        <v>0</v>
      </c>
      <c r="H50" s="126">
        <v>3.2030000000000003E-2</v>
      </c>
      <c r="I50" s="127">
        <f>E50*H50</f>
        <v>4.4922075000000006E-2</v>
      </c>
      <c r="J50" s="126">
        <v>0</v>
      </c>
      <c r="K50" s="127">
        <f>E50*J50</f>
        <v>0</v>
      </c>
      <c r="O50" s="118"/>
      <c r="Z50" s="118"/>
      <c r="AA50" s="118">
        <v>1</v>
      </c>
      <c r="AB50" s="118">
        <v>1</v>
      </c>
      <c r="AC50" s="118">
        <v>1</v>
      </c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28">
        <f>G50</f>
        <v>0</v>
      </c>
      <c r="BA50" s="118"/>
      <c r="BB50" s="118"/>
      <c r="BC50" s="118"/>
      <c r="BD50" s="118"/>
      <c r="BE50" s="118"/>
      <c r="BF50" s="118"/>
      <c r="BG50" s="118"/>
      <c r="BH50" s="118"/>
      <c r="BI50" s="118"/>
      <c r="CA50" s="118">
        <v>1</v>
      </c>
      <c r="CB50" s="118">
        <v>1</v>
      </c>
      <c r="CZ50" s="81">
        <v>1</v>
      </c>
    </row>
    <row r="51" spans="1:104" ht="25.5" x14ac:dyDescent="0.2">
      <c r="A51" s="129"/>
      <c r="B51" s="130"/>
      <c r="C51" s="194" t="s">
        <v>115</v>
      </c>
      <c r="D51" s="195"/>
      <c r="E51" s="133">
        <v>1.4025000000000001</v>
      </c>
      <c r="F51" s="134"/>
      <c r="G51" s="135"/>
      <c r="H51" s="136"/>
      <c r="I51" s="131"/>
      <c r="J51" s="137"/>
      <c r="K51" s="131"/>
      <c r="M51" s="132" t="s">
        <v>115</v>
      </c>
      <c r="O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38" t="str">
        <f>C50</f>
        <v>Omítka stěn vnitřní dvouvrstvá, vápen. štuk, ručně  na pálené cihly a tvarovky</v>
      </c>
      <c r="BE51" s="118"/>
      <c r="BF51" s="118"/>
      <c r="BG51" s="118"/>
      <c r="BH51" s="118"/>
      <c r="BI51" s="118"/>
    </row>
    <row r="52" spans="1:104" ht="22.5" x14ac:dyDescent="0.2">
      <c r="A52" s="119">
        <v>19</v>
      </c>
      <c r="B52" s="120" t="s">
        <v>116</v>
      </c>
      <c r="C52" s="121" t="s">
        <v>117</v>
      </c>
      <c r="D52" s="122" t="s">
        <v>49</v>
      </c>
      <c r="E52" s="123">
        <v>17.712499999999999</v>
      </c>
      <c r="F52" s="124">
        <v>0</v>
      </c>
      <c r="G52" s="125">
        <f>E52*F52</f>
        <v>0</v>
      </c>
      <c r="H52" s="126">
        <v>3.6700000000000001E-3</v>
      </c>
      <c r="I52" s="127">
        <f>E52*H52</f>
        <v>6.500487499999999E-2</v>
      </c>
      <c r="J52" s="126">
        <v>0</v>
      </c>
      <c r="K52" s="127">
        <f>E52*J52</f>
        <v>0</v>
      </c>
      <c r="O52" s="118"/>
      <c r="Z52" s="118"/>
      <c r="AA52" s="118">
        <v>1</v>
      </c>
      <c r="AB52" s="118">
        <v>1</v>
      </c>
      <c r="AC52" s="118">
        <v>1</v>
      </c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28">
        <f>G52</f>
        <v>0</v>
      </c>
      <c r="BA52" s="118"/>
      <c r="BB52" s="118"/>
      <c r="BC52" s="118"/>
      <c r="BD52" s="118"/>
      <c r="BE52" s="118"/>
      <c r="BF52" s="118"/>
      <c r="BG52" s="118"/>
      <c r="BH52" s="118"/>
      <c r="BI52" s="118"/>
      <c r="CA52" s="118">
        <v>1</v>
      </c>
      <c r="CB52" s="118">
        <v>1</v>
      </c>
      <c r="CZ52" s="81">
        <v>1</v>
      </c>
    </row>
    <row r="53" spans="1:104" ht="25.5" x14ac:dyDescent="0.2">
      <c r="A53" s="129"/>
      <c r="B53" s="130"/>
      <c r="C53" s="194" t="s">
        <v>111</v>
      </c>
      <c r="D53" s="195"/>
      <c r="E53" s="133">
        <v>16.407499999999999</v>
      </c>
      <c r="F53" s="134"/>
      <c r="G53" s="135"/>
      <c r="H53" s="136"/>
      <c r="I53" s="131"/>
      <c r="J53" s="137"/>
      <c r="K53" s="131"/>
      <c r="M53" s="132" t="s">
        <v>111</v>
      </c>
      <c r="O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38" t="str">
        <f>C52</f>
        <v>Montáž výztužné sítě (perlinky) do stěrky-stěny včetně výztužné sítě a stěrkového tmelu</v>
      </c>
      <c r="BE53" s="118"/>
      <c r="BF53" s="118"/>
      <c r="BG53" s="118"/>
      <c r="BH53" s="118"/>
      <c r="BI53" s="118"/>
    </row>
    <row r="54" spans="1:104" x14ac:dyDescent="0.2">
      <c r="A54" s="129"/>
      <c r="B54" s="130"/>
      <c r="C54" s="194" t="s">
        <v>112</v>
      </c>
      <c r="D54" s="195"/>
      <c r="E54" s="133">
        <v>1.3049999999999999</v>
      </c>
      <c r="F54" s="134"/>
      <c r="G54" s="135"/>
      <c r="H54" s="136"/>
      <c r="I54" s="131"/>
      <c r="J54" s="137"/>
      <c r="K54" s="131"/>
      <c r="M54" s="132" t="s">
        <v>112</v>
      </c>
      <c r="O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38" t="str">
        <f>C53</f>
        <v>1.NP:2,10*2,45+3,00*2,26-1,20*1,50*2+3,05*2,65</v>
      </c>
      <c r="BE54" s="118"/>
      <c r="BF54" s="118"/>
      <c r="BG54" s="118"/>
      <c r="BH54" s="118"/>
      <c r="BI54" s="118"/>
    </row>
    <row r="55" spans="1:104" x14ac:dyDescent="0.2">
      <c r="A55" s="119">
        <v>20</v>
      </c>
      <c r="B55" s="120" t="s">
        <v>118</v>
      </c>
      <c r="C55" s="121" t="s">
        <v>119</v>
      </c>
      <c r="D55" s="122" t="s">
        <v>120</v>
      </c>
      <c r="E55" s="123">
        <v>10.945</v>
      </c>
      <c r="F55" s="124">
        <v>0</v>
      </c>
      <c r="G55" s="125">
        <f>E55*F55</f>
        <v>0</v>
      </c>
      <c r="H55" s="126">
        <v>1E-4</v>
      </c>
      <c r="I55" s="127">
        <f>E55*H55</f>
        <v>1.0945E-3</v>
      </c>
      <c r="J55" s="126"/>
      <c r="K55" s="127">
        <f>E55*J55</f>
        <v>0</v>
      </c>
      <c r="O55" s="118"/>
      <c r="Z55" s="118"/>
      <c r="AA55" s="118">
        <v>3</v>
      </c>
      <c r="AB55" s="118">
        <v>1</v>
      </c>
      <c r="AC55" s="118">
        <v>28350202</v>
      </c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28">
        <f>G55</f>
        <v>0</v>
      </c>
      <c r="BA55" s="118"/>
      <c r="BB55" s="118"/>
      <c r="BC55" s="118"/>
      <c r="BD55" s="118"/>
      <c r="BE55" s="118"/>
      <c r="BF55" s="118"/>
      <c r="BG55" s="118"/>
      <c r="BH55" s="118"/>
      <c r="BI55" s="118"/>
      <c r="CA55" s="118">
        <v>3</v>
      </c>
      <c r="CB55" s="118">
        <v>1</v>
      </c>
      <c r="CZ55" s="81">
        <v>1</v>
      </c>
    </row>
    <row r="56" spans="1:104" x14ac:dyDescent="0.2">
      <c r="A56" s="129"/>
      <c r="B56" s="130"/>
      <c r="C56" s="194" t="s">
        <v>121</v>
      </c>
      <c r="D56" s="195"/>
      <c r="E56" s="133">
        <v>10.945</v>
      </c>
      <c r="F56" s="134"/>
      <c r="G56" s="135"/>
      <c r="H56" s="136"/>
      <c r="I56" s="131"/>
      <c r="J56" s="137"/>
      <c r="K56" s="131"/>
      <c r="M56" s="132" t="s">
        <v>121</v>
      </c>
      <c r="O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38" t="str">
        <f>C55</f>
        <v>Profil rohový PVC s mřížkou 10/10  l=2,5 m</v>
      </c>
      <c r="BE56" s="118"/>
      <c r="BF56" s="118"/>
      <c r="BG56" s="118"/>
      <c r="BH56" s="118"/>
      <c r="BI56" s="118"/>
    </row>
    <row r="57" spans="1:104" x14ac:dyDescent="0.2">
      <c r="A57" s="139" t="s">
        <v>50</v>
      </c>
      <c r="B57" s="140" t="s">
        <v>98</v>
      </c>
      <c r="C57" s="141" t="s">
        <v>99</v>
      </c>
      <c r="D57" s="142"/>
      <c r="E57" s="143"/>
      <c r="F57" s="143"/>
      <c r="G57" s="144">
        <f>SUM(G40:G56)</f>
        <v>0</v>
      </c>
      <c r="H57" s="145"/>
      <c r="I57" s="144">
        <f>SUM(I40:I56)</f>
        <v>0.33344684499999999</v>
      </c>
      <c r="J57" s="146"/>
      <c r="K57" s="144">
        <f>SUM(K40:K56)</f>
        <v>0</v>
      </c>
      <c r="O57" s="118"/>
      <c r="X57" s="147">
        <f>K57</f>
        <v>0</v>
      </c>
      <c r="Y57" s="147">
        <f>I57</f>
        <v>0.33344684499999999</v>
      </c>
      <c r="Z57" s="128">
        <f>G57</f>
        <v>0</v>
      </c>
      <c r="AA57" s="118"/>
      <c r="AB57" s="118"/>
      <c r="AC57" s="118"/>
      <c r="AD57" s="118"/>
      <c r="AE57" s="118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Q57" s="118"/>
      <c r="AR57" s="118"/>
      <c r="AS57" s="118"/>
      <c r="AT57" s="118"/>
      <c r="AU57" s="118"/>
      <c r="AV57" s="118"/>
      <c r="AW57" s="118"/>
      <c r="AX57" s="118"/>
      <c r="AY57" s="118"/>
      <c r="AZ57" s="118"/>
      <c r="BA57" s="148"/>
      <c r="BB57" s="148"/>
      <c r="BC57" s="148"/>
      <c r="BD57" s="148"/>
      <c r="BE57" s="148"/>
      <c r="BF57" s="148"/>
      <c r="BG57" s="118"/>
      <c r="BH57" s="118"/>
      <c r="BI57" s="118"/>
    </row>
    <row r="58" spans="1:104" ht="14.25" customHeight="1" x14ac:dyDescent="0.2">
      <c r="A58" s="108" t="s">
        <v>46</v>
      </c>
      <c r="B58" s="109" t="s">
        <v>122</v>
      </c>
      <c r="C58" s="110" t="s">
        <v>123</v>
      </c>
      <c r="D58" s="111"/>
      <c r="E58" s="112"/>
      <c r="F58" s="112"/>
      <c r="G58" s="113"/>
      <c r="H58" s="114"/>
      <c r="I58" s="115"/>
      <c r="J58" s="116"/>
      <c r="K58" s="117"/>
      <c r="O58" s="118"/>
    </row>
    <row r="59" spans="1:104" x14ac:dyDescent="0.2">
      <c r="A59" s="119">
        <v>21</v>
      </c>
      <c r="B59" s="120" t="s">
        <v>124</v>
      </c>
      <c r="C59" s="121" t="s">
        <v>125</v>
      </c>
      <c r="D59" s="122" t="s">
        <v>49</v>
      </c>
      <c r="E59" s="123">
        <v>3.8975</v>
      </c>
      <c r="F59" s="124">
        <v>0</v>
      </c>
      <c r="G59" s="125">
        <f>E59*F59</f>
        <v>0</v>
      </c>
      <c r="H59" s="126">
        <v>4.0000000000000003E-5</v>
      </c>
      <c r="I59" s="127">
        <f>E59*H59</f>
        <v>1.5590000000000002E-4</v>
      </c>
      <c r="J59" s="126">
        <v>0</v>
      </c>
      <c r="K59" s="127">
        <f>E59*J59</f>
        <v>0</v>
      </c>
      <c r="O59" s="118"/>
      <c r="Z59" s="118"/>
      <c r="AA59" s="118">
        <v>1</v>
      </c>
      <c r="AB59" s="118">
        <v>1</v>
      </c>
      <c r="AC59" s="118">
        <v>1</v>
      </c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28">
        <f>G59</f>
        <v>0</v>
      </c>
      <c r="BA59" s="118"/>
      <c r="BB59" s="118"/>
      <c r="BC59" s="118"/>
      <c r="BD59" s="118"/>
      <c r="BE59" s="118"/>
      <c r="BF59" s="118"/>
      <c r="BG59" s="118"/>
      <c r="BH59" s="118"/>
      <c r="BI59" s="118"/>
      <c r="CA59" s="118">
        <v>1</v>
      </c>
      <c r="CB59" s="118">
        <v>1</v>
      </c>
      <c r="CZ59" s="81">
        <v>1</v>
      </c>
    </row>
    <row r="60" spans="1:104" x14ac:dyDescent="0.2">
      <c r="A60" s="129"/>
      <c r="B60" s="130"/>
      <c r="C60" s="194" t="s">
        <v>102</v>
      </c>
      <c r="D60" s="195"/>
      <c r="E60" s="133">
        <v>3.8975</v>
      </c>
      <c r="F60" s="134"/>
      <c r="G60" s="135"/>
      <c r="H60" s="136"/>
      <c r="I60" s="131"/>
      <c r="J60" s="137"/>
      <c r="K60" s="131"/>
      <c r="M60" s="132" t="s">
        <v>102</v>
      </c>
      <c r="O60" s="118"/>
      <c r="Z60" s="118"/>
      <c r="AA60" s="118"/>
      <c r="AB60" s="118"/>
      <c r="AC60" s="118"/>
      <c r="AD60" s="118"/>
      <c r="AE60" s="118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8"/>
      <c r="AZ60" s="118"/>
      <c r="BA60" s="118"/>
      <c r="BB60" s="118"/>
      <c r="BC60" s="118"/>
      <c r="BD60" s="138" t="str">
        <f>C59</f>
        <v xml:space="preserve">Zakrývání výplní vnějších otvorů z lešení </v>
      </c>
      <c r="BE60" s="118"/>
      <c r="BF60" s="118"/>
      <c r="BG60" s="118"/>
      <c r="BH60" s="118"/>
      <c r="BI60" s="118"/>
    </row>
    <row r="61" spans="1:104" x14ac:dyDescent="0.2">
      <c r="A61" s="119">
        <v>22</v>
      </c>
      <c r="B61" s="120" t="s">
        <v>126</v>
      </c>
      <c r="C61" s="121" t="s">
        <v>127</v>
      </c>
      <c r="D61" s="122" t="s">
        <v>120</v>
      </c>
      <c r="E61" s="123">
        <v>6.37</v>
      </c>
      <c r="F61" s="124">
        <v>0</v>
      </c>
      <c r="G61" s="125">
        <f>E61*F61</f>
        <v>0</v>
      </c>
      <c r="H61" s="126">
        <v>3.6999999999999999E-4</v>
      </c>
      <c r="I61" s="127">
        <f>E61*H61</f>
        <v>2.3568999999999999E-3</v>
      </c>
      <c r="J61" s="126">
        <v>0</v>
      </c>
      <c r="K61" s="127">
        <f>E61*J61</f>
        <v>0</v>
      </c>
      <c r="O61" s="118"/>
      <c r="Z61" s="118"/>
      <c r="AA61" s="118">
        <v>1</v>
      </c>
      <c r="AB61" s="118">
        <v>1</v>
      </c>
      <c r="AC61" s="118">
        <v>1</v>
      </c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28">
        <f>G61</f>
        <v>0</v>
      </c>
      <c r="BA61" s="118"/>
      <c r="BB61" s="118"/>
      <c r="BC61" s="118"/>
      <c r="BD61" s="118"/>
      <c r="BE61" s="118"/>
      <c r="BF61" s="118"/>
      <c r="BG61" s="118"/>
      <c r="BH61" s="118"/>
      <c r="BI61" s="118"/>
      <c r="CA61" s="118">
        <v>1</v>
      </c>
      <c r="CB61" s="118">
        <v>1</v>
      </c>
      <c r="CZ61" s="81">
        <v>1</v>
      </c>
    </row>
    <row r="62" spans="1:104" ht="22.5" x14ac:dyDescent="0.2">
      <c r="A62" s="119">
        <v>23</v>
      </c>
      <c r="B62" s="120" t="s">
        <v>128</v>
      </c>
      <c r="C62" s="121" t="s">
        <v>129</v>
      </c>
      <c r="D62" s="122" t="s">
        <v>49</v>
      </c>
      <c r="E62" s="123">
        <v>3.7</v>
      </c>
      <c r="F62" s="124">
        <v>0</v>
      </c>
      <c r="G62" s="125">
        <f>E62*F62</f>
        <v>0</v>
      </c>
      <c r="H62" s="126">
        <v>1.5350000000000001E-2</v>
      </c>
      <c r="I62" s="127">
        <f>E62*H62</f>
        <v>5.6795000000000005E-2</v>
      </c>
      <c r="J62" s="126">
        <v>0</v>
      </c>
      <c r="K62" s="127">
        <f>E62*J62</f>
        <v>0</v>
      </c>
      <c r="O62" s="118"/>
      <c r="Z62" s="118"/>
      <c r="AA62" s="118">
        <v>1</v>
      </c>
      <c r="AB62" s="118">
        <v>1</v>
      </c>
      <c r="AC62" s="118">
        <v>1</v>
      </c>
      <c r="AD62" s="118"/>
      <c r="AE62" s="118"/>
      <c r="AF62" s="118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Q62" s="118"/>
      <c r="AR62" s="118"/>
      <c r="AS62" s="118"/>
      <c r="AT62" s="118"/>
      <c r="AU62" s="118"/>
      <c r="AV62" s="118"/>
      <c r="AW62" s="118"/>
      <c r="AX62" s="118"/>
      <c r="AY62" s="118"/>
      <c r="AZ62" s="128">
        <f>G62</f>
        <v>0</v>
      </c>
      <c r="BA62" s="118"/>
      <c r="BB62" s="118"/>
      <c r="BC62" s="118"/>
      <c r="BD62" s="118"/>
      <c r="BE62" s="118"/>
      <c r="BF62" s="118"/>
      <c r="BG62" s="118"/>
      <c r="BH62" s="118"/>
      <c r="BI62" s="118"/>
      <c r="CA62" s="118">
        <v>1</v>
      </c>
      <c r="CB62" s="118">
        <v>1</v>
      </c>
      <c r="CZ62" s="81">
        <v>1</v>
      </c>
    </row>
    <row r="63" spans="1:104" ht="25.5" x14ac:dyDescent="0.2">
      <c r="A63" s="129"/>
      <c r="B63" s="130"/>
      <c r="C63" s="194" t="s">
        <v>130</v>
      </c>
      <c r="D63" s="195"/>
      <c r="E63" s="133">
        <v>3.7</v>
      </c>
      <c r="F63" s="134"/>
      <c r="G63" s="135"/>
      <c r="H63" s="136"/>
      <c r="I63" s="131"/>
      <c r="J63" s="137"/>
      <c r="K63" s="131"/>
      <c r="M63" s="132" t="s">
        <v>130</v>
      </c>
      <c r="O63" s="118"/>
      <c r="Z63" s="118"/>
      <c r="AA63" s="118"/>
      <c r="AB63" s="118"/>
      <c r="AC63" s="118"/>
      <c r="AD63" s="118"/>
      <c r="AE63" s="118"/>
      <c r="AF63" s="118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Q63" s="118"/>
      <c r="AR63" s="118"/>
      <c r="AS63" s="118"/>
      <c r="AT63" s="118"/>
      <c r="AU63" s="118"/>
      <c r="AV63" s="118"/>
      <c r="AW63" s="118"/>
      <c r="AX63" s="118"/>
      <c r="AY63" s="118"/>
      <c r="AZ63" s="118"/>
      <c r="BA63" s="118"/>
      <c r="BB63" s="118"/>
      <c r="BC63" s="118"/>
      <c r="BD63" s="138" t="str">
        <f>C62</f>
        <v>Zateplovací systém, sokl, XPS tl. 50 mm s mozaikovou omítkou 5,5 kg/m2</v>
      </c>
      <c r="BE63" s="118"/>
      <c r="BF63" s="118"/>
      <c r="BG63" s="118"/>
      <c r="BH63" s="118"/>
      <c r="BI63" s="118"/>
    </row>
    <row r="64" spans="1:104" ht="22.5" x14ac:dyDescent="0.2">
      <c r="A64" s="119">
        <v>24</v>
      </c>
      <c r="B64" s="120" t="s">
        <v>131</v>
      </c>
      <c r="C64" s="121" t="s">
        <v>132</v>
      </c>
      <c r="D64" s="122" t="s">
        <v>49</v>
      </c>
      <c r="E64" s="123">
        <v>6</v>
      </c>
      <c r="F64" s="124">
        <v>0</v>
      </c>
      <c r="G64" s="125">
        <f>E64*F64</f>
        <v>0</v>
      </c>
      <c r="H64" s="126">
        <v>1.6420000000000001E-2</v>
      </c>
      <c r="I64" s="127">
        <f>E64*H64</f>
        <v>9.8519999999999996E-2</v>
      </c>
      <c r="J64" s="126">
        <v>0</v>
      </c>
      <c r="K64" s="127">
        <f>E64*J64</f>
        <v>0</v>
      </c>
      <c r="O64" s="118"/>
      <c r="Z64" s="118"/>
      <c r="AA64" s="118">
        <v>1</v>
      </c>
      <c r="AB64" s="118">
        <v>1</v>
      </c>
      <c r="AC64" s="118">
        <v>1</v>
      </c>
      <c r="AD64" s="118"/>
      <c r="AE64" s="118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Q64" s="118"/>
      <c r="AR64" s="118"/>
      <c r="AS64" s="118"/>
      <c r="AT64" s="118"/>
      <c r="AU64" s="118"/>
      <c r="AV64" s="118"/>
      <c r="AW64" s="118"/>
      <c r="AX64" s="118"/>
      <c r="AY64" s="118"/>
      <c r="AZ64" s="128">
        <f>G64</f>
        <v>0</v>
      </c>
      <c r="BA64" s="118"/>
      <c r="BB64" s="118"/>
      <c r="BC64" s="118"/>
      <c r="BD64" s="118"/>
      <c r="BE64" s="118"/>
      <c r="BF64" s="118"/>
      <c r="BG64" s="118"/>
      <c r="BH64" s="118"/>
      <c r="BI64" s="118"/>
      <c r="CA64" s="118">
        <v>1</v>
      </c>
      <c r="CB64" s="118">
        <v>1</v>
      </c>
      <c r="CZ64" s="81">
        <v>1</v>
      </c>
    </row>
    <row r="65" spans="1:104" ht="25.5" x14ac:dyDescent="0.2">
      <c r="A65" s="129"/>
      <c r="B65" s="130"/>
      <c r="C65" s="194" t="s">
        <v>133</v>
      </c>
      <c r="D65" s="195"/>
      <c r="E65" s="133">
        <v>6</v>
      </c>
      <c r="F65" s="134"/>
      <c r="G65" s="135"/>
      <c r="H65" s="136"/>
      <c r="I65" s="131"/>
      <c r="J65" s="137"/>
      <c r="K65" s="131"/>
      <c r="M65" s="132" t="s">
        <v>133</v>
      </c>
      <c r="O65" s="118"/>
      <c r="Z65" s="118"/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Q65" s="118"/>
      <c r="AR65" s="118"/>
      <c r="AS65" s="118"/>
      <c r="AT65" s="118"/>
      <c r="AU65" s="118"/>
      <c r="AV65" s="118"/>
      <c r="AW65" s="118"/>
      <c r="AX65" s="118"/>
      <c r="AY65" s="118"/>
      <c r="AZ65" s="118"/>
      <c r="BA65" s="118"/>
      <c r="BB65" s="118"/>
      <c r="BC65" s="118"/>
      <c r="BD65" s="138" t="str">
        <f>C64</f>
        <v>Zateplovací systém, sokl, XPS tl. 80 mm s mozaikovou omítkou 5,5 kg/m2</v>
      </c>
      <c r="BE65" s="118"/>
      <c r="BF65" s="118"/>
      <c r="BG65" s="118"/>
      <c r="BH65" s="118"/>
      <c r="BI65" s="118"/>
    </row>
    <row r="66" spans="1:104" ht="22.5" x14ac:dyDescent="0.2">
      <c r="A66" s="119">
        <v>25</v>
      </c>
      <c r="B66" s="120" t="s">
        <v>134</v>
      </c>
      <c r="C66" s="121" t="s">
        <v>135</v>
      </c>
      <c r="D66" s="122" t="s">
        <v>49</v>
      </c>
      <c r="E66" s="123">
        <v>0.29449999999999998</v>
      </c>
      <c r="F66" s="124">
        <v>0</v>
      </c>
      <c r="G66" s="125">
        <f>E66*F66</f>
        <v>0</v>
      </c>
      <c r="H66" s="126">
        <v>1.6219999999999998E-2</v>
      </c>
      <c r="I66" s="127">
        <f>E66*H66</f>
        <v>4.7767899999999995E-3</v>
      </c>
      <c r="J66" s="126">
        <v>0</v>
      </c>
      <c r="K66" s="127">
        <f>E66*J66</f>
        <v>0</v>
      </c>
      <c r="O66" s="118"/>
      <c r="Z66" s="118"/>
      <c r="AA66" s="118">
        <v>1</v>
      </c>
      <c r="AB66" s="118">
        <v>1</v>
      </c>
      <c r="AC66" s="118">
        <v>1</v>
      </c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O66" s="118"/>
      <c r="AP66" s="118"/>
      <c r="AQ66" s="118"/>
      <c r="AR66" s="118"/>
      <c r="AS66" s="118"/>
      <c r="AT66" s="118"/>
      <c r="AU66" s="118"/>
      <c r="AV66" s="118"/>
      <c r="AW66" s="118"/>
      <c r="AX66" s="118"/>
      <c r="AY66" s="118"/>
      <c r="AZ66" s="128">
        <f>G66</f>
        <v>0</v>
      </c>
      <c r="BA66" s="118"/>
      <c r="BB66" s="118"/>
      <c r="BC66" s="118"/>
      <c r="BD66" s="118"/>
      <c r="BE66" s="118"/>
      <c r="BF66" s="118"/>
      <c r="BG66" s="118"/>
      <c r="BH66" s="118"/>
      <c r="BI66" s="118"/>
      <c r="CA66" s="118">
        <v>1</v>
      </c>
      <c r="CB66" s="118">
        <v>1</v>
      </c>
      <c r="CZ66" s="81">
        <v>1</v>
      </c>
    </row>
    <row r="67" spans="1:104" ht="25.5" x14ac:dyDescent="0.2">
      <c r="A67" s="129"/>
      <c r="B67" s="130"/>
      <c r="C67" s="194" t="s">
        <v>136</v>
      </c>
      <c r="D67" s="195"/>
      <c r="E67" s="133">
        <v>0.29449999999999998</v>
      </c>
      <c r="F67" s="134"/>
      <c r="G67" s="135"/>
      <c r="H67" s="136"/>
      <c r="I67" s="131"/>
      <c r="J67" s="137"/>
      <c r="K67" s="131"/>
      <c r="M67" s="132" t="s">
        <v>136</v>
      </c>
      <c r="O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8"/>
      <c r="AL67" s="118"/>
      <c r="AM67" s="118"/>
      <c r="AN67" s="118"/>
      <c r="AO67" s="118"/>
      <c r="AP67" s="118"/>
      <c r="AQ67" s="118"/>
      <c r="AR67" s="118"/>
      <c r="AS67" s="118"/>
      <c r="AT67" s="118"/>
      <c r="AU67" s="118"/>
      <c r="AV67" s="118"/>
      <c r="AW67" s="118"/>
      <c r="AX67" s="118"/>
      <c r="AY67" s="118"/>
      <c r="AZ67" s="118"/>
      <c r="BA67" s="118"/>
      <c r="BB67" s="118"/>
      <c r="BC67" s="118"/>
      <c r="BD67" s="138" t="str">
        <f>C66</f>
        <v>Zateplovací systém, ostění, XPS tl. 30 mm s  mozaikovou omítkou 5,5 kg/m2</v>
      </c>
      <c r="BE67" s="118"/>
      <c r="BF67" s="118"/>
      <c r="BG67" s="118"/>
      <c r="BH67" s="118"/>
      <c r="BI67" s="118"/>
    </row>
    <row r="68" spans="1:104" x14ac:dyDescent="0.2">
      <c r="A68" s="119">
        <v>26</v>
      </c>
      <c r="B68" s="120" t="s">
        <v>137</v>
      </c>
      <c r="C68" s="121" t="s">
        <v>138</v>
      </c>
      <c r="D68" s="122" t="s">
        <v>49</v>
      </c>
      <c r="E68" s="123">
        <v>5.9499999999999997E-2</v>
      </c>
      <c r="F68" s="124">
        <v>0</v>
      </c>
      <c r="G68" s="125">
        <f>E68*F68</f>
        <v>0</v>
      </c>
      <c r="H68" s="126">
        <v>8.94E-3</v>
      </c>
      <c r="I68" s="127">
        <f>E68*H68</f>
        <v>5.3193000000000001E-4</v>
      </c>
      <c r="J68" s="126">
        <v>0</v>
      </c>
      <c r="K68" s="127">
        <f>E68*J68</f>
        <v>0</v>
      </c>
      <c r="O68" s="118"/>
      <c r="Z68" s="118"/>
      <c r="AA68" s="118">
        <v>1</v>
      </c>
      <c r="AB68" s="118">
        <v>1</v>
      </c>
      <c r="AC68" s="118">
        <v>1</v>
      </c>
      <c r="AD68" s="118"/>
      <c r="AE68" s="118"/>
      <c r="AF68" s="118"/>
      <c r="AG68" s="118"/>
      <c r="AH68" s="118"/>
      <c r="AI68" s="118"/>
      <c r="AJ68" s="118"/>
      <c r="AK68" s="118"/>
      <c r="AL68" s="118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28">
        <f>G68</f>
        <v>0</v>
      </c>
      <c r="BA68" s="118"/>
      <c r="BB68" s="118"/>
      <c r="BC68" s="118"/>
      <c r="BD68" s="118"/>
      <c r="BE68" s="118"/>
      <c r="BF68" s="118"/>
      <c r="BG68" s="118"/>
      <c r="BH68" s="118"/>
      <c r="BI68" s="118"/>
      <c r="CA68" s="118">
        <v>1</v>
      </c>
      <c r="CB68" s="118">
        <v>1</v>
      </c>
      <c r="CZ68" s="81">
        <v>1</v>
      </c>
    </row>
    <row r="69" spans="1:104" x14ac:dyDescent="0.2">
      <c r="A69" s="129"/>
      <c r="B69" s="130"/>
      <c r="C69" s="194" t="s">
        <v>139</v>
      </c>
      <c r="D69" s="195"/>
      <c r="E69" s="133">
        <v>5.9499999999999997E-2</v>
      </c>
      <c r="F69" s="134"/>
      <c r="G69" s="135"/>
      <c r="H69" s="136"/>
      <c r="I69" s="131"/>
      <c r="J69" s="137"/>
      <c r="K69" s="131"/>
      <c r="M69" s="132" t="s">
        <v>139</v>
      </c>
      <c r="O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8"/>
      <c r="AL69" s="118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18"/>
      <c r="BD69" s="138" t="str">
        <f>C68</f>
        <v xml:space="preserve">Zateplovací systém, parapet, XPS tl. 30 mm </v>
      </c>
      <c r="BE69" s="118"/>
      <c r="BF69" s="118"/>
      <c r="BG69" s="118"/>
      <c r="BH69" s="118"/>
      <c r="BI69" s="118"/>
    </row>
    <row r="70" spans="1:104" ht="22.5" x14ac:dyDescent="0.2">
      <c r="A70" s="119">
        <v>27</v>
      </c>
      <c r="B70" s="120" t="s">
        <v>140</v>
      </c>
      <c r="C70" s="121" t="s">
        <v>141</v>
      </c>
      <c r="D70" s="122" t="s">
        <v>49</v>
      </c>
      <c r="E70" s="123">
        <v>3.2</v>
      </c>
      <c r="F70" s="124">
        <v>0</v>
      </c>
      <c r="G70" s="125">
        <f>E70*F70</f>
        <v>0</v>
      </c>
      <c r="H70" s="126">
        <v>2.9569999999999999E-2</v>
      </c>
      <c r="I70" s="127">
        <f>E70*H70</f>
        <v>9.4624E-2</v>
      </c>
      <c r="J70" s="126">
        <v>0</v>
      </c>
      <c r="K70" s="127">
        <f>E70*J70</f>
        <v>0</v>
      </c>
      <c r="O70" s="118"/>
      <c r="Z70" s="118"/>
      <c r="AA70" s="118">
        <v>1</v>
      </c>
      <c r="AB70" s="118">
        <v>1</v>
      </c>
      <c r="AC70" s="118">
        <v>1</v>
      </c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28">
        <f>G70</f>
        <v>0</v>
      </c>
      <c r="BA70" s="118"/>
      <c r="BB70" s="118"/>
      <c r="BC70" s="118"/>
      <c r="BD70" s="118"/>
      <c r="BE70" s="118"/>
      <c r="BF70" s="118"/>
      <c r="BG70" s="118"/>
      <c r="BH70" s="118"/>
      <c r="BI70" s="118"/>
      <c r="CA70" s="118">
        <v>1</v>
      </c>
      <c r="CB70" s="118">
        <v>1</v>
      </c>
      <c r="CZ70" s="81">
        <v>1</v>
      </c>
    </row>
    <row r="71" spans="1:104" x14ac:dyDescent="0.2">
      <c r="A71" s="129"/>
      <c r="B71" s="130"/>
      <c r="C71" s="194" t="s">
        <v>142</v>
      </c>
      <c r="D71" s="195"/>
      <c r="E71" s="133">
        <v>3.2</v>
      </c>
      <c r="F71" s="134"/>
      <c r="G71" s="135"/>
      <c r="H71" s="136"/>
      <c r="I71" s="131"/>
      <c r="J71" s="137"/>
      <c r="K71" s="131"/>
      <c r="M71" s="132" t="s">
        <v>142</v>
      </c>
      <c r="O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18"/>
      <c r="BD71" s="138" t="str">
        <f>C70</f>
        <v>Zatepl.syst., fasáda, miner.desky PV 80 mm s omítkou silikon</v>
      </c>
      <c r="BE71" s="118"/>
      <c r="BF71" s="118"/>
      <c r="BG71" s="118"/>
      <c r="BH71" s="118"/>
      <c r="BI71" s="118"/>
    </row>
    <row r="72" spans="1:104" ht="22.5" x14ac:dyDescent="0.2">
      <c r="A72" s="119">
        <v>28</v>
      </c>
      <c r="B72" s="120" t="s">
        <v>143</v>
      </c>
      <c r="C72" s="121" t="s">
        <v>144</v>
      </c>
      <c r="D72" s="122" t="s">
        <v>49</v>
      </c>
      <c r="E72" s="123">
        <v>17.7</v>
      </c>
      <c r="F72" s="124">
        <v>0</v>
      </c>
      <c r="G72" s="125">
        <f>E72*F72</f>
        <v>0</v>
      </c>
      <c r="H72" s="126">
        <v>4.258E-2</v>
      </c>
      <c r="I72" s="127">
        <f>E72*H72</f>
        <v>0.75366599999999995</v>
      </c>
      <c r="J72" s="126">
        <v>0</v>
      </c>
      <c r="K72" s="127">
        <f>E72*J72</f>
        <v>0</v>
      </c>
      <c r="O72" s="118"/>
      <c r="Z72" s="118"/>
      <c r="AA72" s="118">
        <v>1</v>
      </c>
      <c r="AB72" s="118">
        <v>1</v>
      </c>
      <c r="AC72" s="118">
        <v>1</v>
      </c>
      <c r="AD72" s="118"/>
      <c r="AE72" s="118"/>
      <c r="AF72" s="118"/>
      <c r="AG72" s="118"/>
      <c r="AH72" s="118"/>
      <c r="AI72" s="118"/>
      <c r="AJ72" s="118"/>
      <c r="AK72" s="118"/>
      <c r="AL72" s="118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28">
        <f>G72</f>
        <v>0</v>
      </c>
      <c r="BA72" s="118"/>
      <c r="BB72" s="118"/>
      <c r="BC72" s="118"/>
      <c r="BD72" s="118"/>
      <c r="BE72" s="118"/>
      <c r="BF72" s="118"/>
      <c r="BG72" s="118"/>
      <c r="BH72" s="118"/>
      <c r="BI72" s="118"/>
      <c r="CA72" s="118">
        <v>1</v>
      </c>
      <c r="CB72" s="118">
        <v>1</v>
      </c>
      <c r="CZ72" s="81">
        <v>1</v>
      </c>
    </row>
    <row r="73" spans="1:104" x14ac:dyDescent="0.2">
      <c r="A73" s="129"/>
      <c r="B73" s="130"/>
      <c r="C73" s="194" t="s">
        <v>145</v>
      </c>
      <c r="D73" s="195"/>
      <c r="E73" s="133">
        <v>17.7</v>
      </c>
      <c r="F73" s="134"/>
      <c r="G73" s="135"/>
      <c r="H73" s="136"/>
      <c r="I73" s="131"/>
      <c r="J73" s="137"/>
      <c r="K73" s="131"/>
      <c r="M73" s="132" t="s">
        <v>145</v>
      </c>
      <c r="O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38" t="str">
        <f>C72</f>
        <v>Zatepl.syst., fasáda, miner.desky PV 150 mm  s omítkou silikon</v>
      </c>
      <c r="BE73" s="118"/>
      <c r="BF73" s="118"/>
      <c r="BG73" s="118"/>
      <c r="BH73" s="118"/>
      <c r="BI73" s="118"/>
    </row>
    <row r="74" spans="1:104" ht="22.5" x14ac:dyDescent="0.2">
      <c r="A74" s="119">
        <v>29</v>
      </c>
      <c r="B74" s="120" t="s">
        <v>146</v>
      </c>
      <c r="C74" s="121" t="s">
        <v>147</v>
      </c>
      <c r="D74" s="122" t="s">
        <v>49</v>
      </c>
      <c r="E74" s="123">
        <v>1.26</v>
      </c>
      <c r="F74" s="124">
        <v>0</v>
      </c>
      <c r="G74" s="125">
        <f>E74*F74</f>
        <v>0</v>
      </c>
      <c r="H74" s="126">
        <v>1.9630000000000002E-2</v>
      </c>
      <c r="I74" s="127">
        <f>E74*H74</f>
        <v>2.4733800000000004E-2</v>
      </c>
      <c r="J74" s="126">
        <v>0</v>
      </c>
      <c r="K74" s="127">
        <f>E74*J74</f>
        <v>0</v>
      </c>
      <c r="O74" s="118"/>
      <c r="Z74" s="118"/>
      <c r="AA74" s="118">
        <v>1</v>
      </c>
      <c r="AB74" s="118">
        <v>1</v>
      </c>
      <c r="AC74" s="118">
        <v>1</v>
      </c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28">
        <f>G74</f>
        <v>0</v>
      </c>
      <c r="BA74" s="118"/>
      <c r="BB74" s="118"/>
      <c r="BC74" s="118"/>
      <c r="BD74" s="118"/>
      <c r="BE74" s="118"/>
      <c r="BF74" s="118"/>
      <c r="BG74" s="118"/>
      <c r="BH74" s="118"/>
      <c r="BI74" s="118"/>
      <c r="CA74" s="118">
        <v>1</v>
      </c>
      <c r="CB74" s="118">
        <v>1</v>
      </c>
      <c r="CZ74" s="81">
        <v>1</v>
      </c>
    </row>
    <row r="75" spans="1:104" x14ac:dyDescent="0.2">
      <c r="A75" s="129"/>
      <c r="B75" s="130"/>
      <c r="C75" s="194" t="s">
        <v>148</v>
      </c>
      <c r="D75" s="195"/>
      <c r="E75" s="133">
        <v>1.26</v>
      </c>
      <c r="F75" s="134"/>
      <c r="G75" s="135"/>
      <c r="H75" s="136"/>
      <c r="I75" s="131"/>
      <c r="J75" s="137"/>
      <c r="K75" s="131"/>
      <c r="M75" s="132" t="s">
        <v>148</v>
      </c>
      <c r="O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8"/>
      <c r="AL75" s="118"/>
      <c r="AM75" s="118"/>
      <c r="AN75" s="118"/>
      <c r="AO75" s="118"/>
      <c r="AP75" s="118"/>
      <c r="AQ75" s="118"/>
      <c r="AR75" s="118"/>
      <c r="AS75" s="118"/>
      <c r="AT75" s="118"/>
      <c r="AU75" s="118"/>
      <c r="AV75" s="118"/>
      <c r="AW75" s="118"/>
      <c r="AX75" s="118"/>
      <c r="AY75" s="118"/>
      <c r="AZ75" s="118"/>
      <c r="BA75" s="118"/>
      <c r="BB75" s="118"/>
      <c r="BC75" s="118"/>
      <c r="BD75" s="138" t="str">
        <f>C74</f>
        <v>Zatepl.syst., ostění, miner.desky PV 30 mm s omítkou silikon</v>
      </c>
      <c r="BE75" s="118"/>
      <c r="BF75" s="118"/>
      <c r="BG75" s="118"/>
      <c r="BH75" s="118"/>
      <c r="BI75" s="118"/>
    </row>
    <row r="76" spans="1:104" x14ac:dyDescent="0.2">
      <c r="A76" s="119">
        <v>30</v>
      </c>
      <c r="B76" s="120" t="s">
        <v>149</v>
      </c>
      <c r="C76" s="121" t="s">
        <v>150</v>
      </c>
      <c r="D76" s="122" t="s">
        <v>49</v>
      </c>
      <c r="E76" s="123">
        <v>0.36</v>
      </c>
      <c r="F76" s="124">
        <v>0</v>
      </c>
      <c r="G76" s="125">
        <f>E76*F76</f>
        <v>0</v>
      </c>
      <c r="H76" s="126">
        <v>1.8190000000000001E-2</v>
      </c>
      <c r="I76" s="127">
        <f>E76*H76</f>
        <v>6.5484000000000002E-3</v>
      </c>
      <c r="J76" s="126">
        <v>0</v>
      </c>
      <c r="K76" s="127">
        <f>E76*J76</f>
        <v>0</v>
      </c>
      <c r="O76" s="118"/>
      <c r="Z76" s="118"/>
      <c r="AA76" s="118">
        <v>1</v>
      </c>
      <c r="AB76" s="118">
        <v>1</v>
      </c>
      <c r="AC76" s="118">
        <v>1</v>
      </c>
      <c r="AD76" s="118"/>
      <c r="AE76" s="118"/>
      <c r="AF76" s="118"/>
      <c r="AG76" s="118"/>
      <c r="AH76" s="118"/>
      <c r="AI76" s="118"/>
      <c r="AJ76" s="118"/>
      <c r="AK76" s="118"/>
      <c r="AL76" s="118"/>
      <c r="AM76" s="118"/>
      <c r="AN76" s="118"/>
      <c r="AO76" s="118"/>
      <c r="AP76" s="118"/>
      <c r="AQ76" s="118"/>
      <c r="AR76" s="118"/>
      <c r="AS76" s="118"/>
      <c r="AT76" s="118"/>
      <c r="AU76" s="118"/>
      <c r="AV76" s="118"/>
      <c r="AW76" s="118"/>
      <c r="AX76" s="118"/>
      <c r="AY76" s="118"/>
      <c r="AZ76" s="128">
        <f>G76</f>
        <v>0</v>
      </c>
      <c r="BA76" s="118"/>
      <c r="BB76" s="118"/>
      <c r="BC76" s="118"/>
      <c r="BD76" s="118"/>
      <c r="BE76" s="118"/>
      <c r="BF76" s="118"/>
      <c r="BG76" s="118"/>
      <c r="BH76" s="118"/>
      <c r="BI76" s="118"/>
      <c r="CA76" s="118">
        <v>1</v>
      </c>
      <c r="CB76" s="118">
        <v>1</v>
      </c>
      <c r="CZ76" s="81">
        <v>1</v>
      </c>
    </row>
    <row r="77" spans="1:104" x14ac:dyDescent="0.2">
      <c r="A77" s="129"/>
      <c r="B77" s="130"/>
      <c r="C77" s="194" t="s">
        <v>151</v>
      </c>
      <c r="D77" s="195"/>
      <c r="E77" s="133">
        <v>0.36</v>
      </c>
      <c r="F77" s="134"/>
      <c r="G77" s="135"/>
      <c r="H77" s="136"/>
      <c r="I77" s="131"/>
      <c r="J77" s="137"/>
      <c r="K77" s="131"/>
      <c r="M77" s="132" t="s">
        <v>151</v>
      </c>
      <c r="O77" s="118"/>
      <c r="Z77" s="118"/>
      <c r="AA77" s="118"/>
      <c r="AB77" s="118"/>
      <c r="AC77" s="118"/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  <c r="BB77" s="118"/>
      <c r="BC77" s="118"/>
      <c r="BD77" s="138" t="str">
        <f>C76</f>
        <v xml:space="preserve">Zatepl.systém, parapet, miner.vlna PV 30 mm </v>
      </c>
      <c r="BE77" s="118"/>
      <c r="BF77" s="118"/>
      <c r="BG77" s="118"/>
      <c r="BH77" s="118"/>
      <c r="BI77" s="118"/>
    </row>
    <row r="78" spans="1:104" x14ac:dyDescent="0.2">
      <c r="A78" s="119">
        <v>31</v>
      </c>
      <c r="B78" s="120" t="s">
        <v>152</v>
      </c>
      <c r="C78" s="121" t="s">
        <v>153</v>
      </c>
      <c r="D78" s="122" t="s">
        <v>49</v>
      </c>
      <c r="E78" s="123">
        <v>9.9945000000000004</v>
      </c>
      <c r="F78" s="124">
        <v>0</v>
      </c>
      <c r="G78" s="125">
        <f>E78*F78</f>
        <v>0</v>
      </c>
      <c r="H78" s="126">
        <v>8.3000000000000001E-4</v>
      </c>
      <c r="I78" s="127">
        <f>E78*H78</f>
        <v>8.2954350000000003E-3</v>
      </c>
      <c r="J78" s="126">
        <v>0</v>
      </c>
      <c r="K78" s="127">
        <f>E78*J78</f>
        <v>0</v>
      </c>
      <c r="O78" s="118"/>
      <c r="Z78" s="118"/>
      <c r="AA78" s="118">
        <v>1</v>
      </c>
      <c r="AB78" s="118">
        <v>1</v>
      </c>
      <c r="AC78" s="118">
        <v>1</v>
      </c>
      <c r="AD78" s="118"/>
      <c r="AE78" s="118"/>
      <c r="AF78" s="118"/>
      <c r="AG78" s="118"/>
      <c r="AH78" s="118"/>
      <c r="AI78" s="118"/>
      <c r="AJ78" s="118"/>
      <c r="AK78" s="118"/>
      <c r="AL78" s="118"/>
      <c r="AM78" s="118"/>
      <c r="AN78" s="118"/>
      <c r="AO78" s="118"/>
      <c r="AP78" s="118"/>
      <c r="AQ78" s="118"/>
      <c r="AR78" s="118"/>
      <c r="AS78" s="118"/>
      <c r="AT78" s="118"/>
      <c r="AU78" s="118"/>
      <c r="AV78" s="118"/>
      <c r="AW78" s="118"/>
      <c r="AX78" s="118"/>
      <c r="AY78" s="118"/>
      <c r="AZ78" s="128">
        <f>G78</f>
        <v>0</v>
      </c>
      <c r="BA78" s="118"/>
      <c r="BB78" s="118"/>
      <c r="BC78" s="118"/>
      <c r="BD78" s="118"/>
      <c r="BE78" s="118"/>
      <c r="BF78" s="118"/>
      <c r="BG78" s="118"/>
      <c r="BH78" s="118"/>
      <c r="BI78" s="118"/>
      <c r="CA78" s="118">
        <v>1</v>
      </c>
      <c r="CB78" s="118">
        <v>1</v>
      </c>
      <c r="CZ78" s="81">
        <v>1</v>
      </c>
    </row>
    <row r="79" spans="1:104" x14ac:dyDescent="0.2">
      <c r="A79" s="129"/>
      <c r="B79" s="130"/>
      <c r="C79" s="194" t="s">
        <v>154</v>
      </c>
      <c r="D79" s="195"/>
      <c r="E79" s="133">
        <v>9.9945000000000004</v>
      </c>
      <c r="F79" s="134"/>
      <c r="G79" s="135"/>
      <c r="H79" s="136"/>
      <c r="I79" s="131"/>
      <c r="J79" s="137"/>
      <c r="K79" s="131"/>
      <c r="M79" s="132" t="s">
        <v>154</v>
      </c>
      <c r="O79" s="118"/>
      <c r="Z79" s="118"/>
      <c r="AA79" s="118"/>
      <c r="AB79" s="118"/>
      <c r="AC79" s="118"/>
      <c r="AD79" s="118"/>
      <c r="AE79" s="118"/>
      <c r="AF79" s="118"/>
      <c r="AG79" s="118"/>
      <c r="AH79" s="118"/>
      <c r="AI79" s="118"/>
      <c r="AJ79" s="118"/>
      <c r="AK79" s="118"/>
      <c r="AL79" s="118"/>
      <c r="AM79" s="118"/>
      <c r="AN79" s="118"/>
      <c r="AO79" s="118"/>
      <c r="AP79" s="118"/>
      <c r="AQ79" s="118"/>
      <c r="AR79" s="118"/>
      <c r="AS79" s="118"/>
      <c r="AT79" s="118"/>
      <c r="AU79" s="118"/>
      <c r="AV79" s="118"/>
      <c r="AW79" s="118"/>
      <c r="AX79" s="118"/>
      <c r="AY79" s="118"/>
      <c r="AZ79" s="118"/>
      <c r="BA79" s="118"/>
      <c r="BB79" s="118"/>
      <c r="BC79" s="118"/>
      <c r="BD79" s="138" t="str">
        <f>C78</f>
        <v xml:space="preserve">Nátěr stěn vnějších,slož.3-4, silikon. hydrofob. </v>
      </c>
      <c r="BE79" s="118"/>
      <c r="BF79" s="118"/>
      <c r="BG79" s="118"/>
      <c r="BH79" s="118"/>
      <c r="BI79" s="118"/>
    </row>
    <row r="80" spans="1:104" ht="22.5" x14ac:dyDescent="0.2">
      <c r="A80" s="119">
        <v>32</v>
      </c>
      <c r="B80" s="120" t="s">
        <v>155</v>
      </c>
      <c r="C80" s="121" t="s">
        <v>156</v>
      </c>
      <c r="D80" s="122" t="s">
        <v>49</v>
      </c>
      <c r="E80" s="123">
        <v>2.9744999999999999</v>
      </c>
      <c r="F80" s="124">
        <v>0</v>
      </c>
      <c r="G80" s="125">
        <f>E80*F80</f>
        <v>0</v>
      </c>
      <c r="H80" s="126">
        <v>3.1050000000000001E-2</v>
      </c>
      <c r="I80" s="127">
        <f>E80*H80</f>
        <v>9.2358225000000002E-2</v>
      </c>
      <c r="J80" s="126">
        <v>0</v>
      </c>
      <c r="K80" s="127">
        <f>E80*J80</f>
        <v>0</v>
      </c>
      <c r="O80" s="118"/>
      <c r="Z80" s="118"/>
      <c r="AA80" s="118">
        <v>1</v>
      </c>
      <c r="AB80" s="118">
        <v>1</v>
      </c>
      <c r="AC80" s="118">
        <v>1</v>
      </c>
      <c r="AD80" s="118"/>
      <c r="AE80" s="118"/>
      <c r="AF80" s="118"/>
      <c r="AG80" s="118"/>
      <c r="AH80" s="118"/>
      <c r="AI80" s="118"/>
      <c r="AJ80" s="118"/>
      <c r="AK80" s="118"/>
      <c r="AL80" s="118"/>
      <c r="AM80" s="118"/>
      <c r="AN80" s="118"/>
      <c r="AO80" s="118"/>
      <c r="AP80" s="118"/>
      <c r="AQ80" s="118"/>
      <c r="AR80" s="118"/>
      <c r="AS80" s="118"/>
      <c r="AT80" s="118"/>
      <c r="AU80" s="118"/>
      <c r="AV80" s="118"/>
      <c r="AW80" s="118"/>
      <c r="AX80" s="118"/>
      <c r="AY80" s="118"/>
      <c r="AZ80" s="128">
        <f>G80</f>
        <v>0</v>
      </c>
      <c r="BA80" s="118"/>
      <c r="BB80" s="118"/>
      <c r="BC80" s="118"/>
      <c r="BD80" s="118"/>
      <c r="BE80" s="118"/>
      <c r="BF80" s="118"/>
      <c r="BG80" s="118"/>
      <c r="BH80" s="118"/>
      <c r="BI80" s="118"/>
      <c r="CA80" s="118">
        <v>1</v>
      </c>
      <c r="CB80" s="118">
        <v>1</v>
      </c>
      <c r="CZ80" s="81">
        <v>1</v>
      </c>
    </row>
    <row r="81" spans="1:104" ht="25.5" x14ac:dyDescent="0.2">
      <c r="A81" s="129"/>
      <c r="B81" s="130"/>
      <c r="C81" s="194" t="s">
        <v>157</v>
      </c>
      <c r="D81" s="195"/>
      <c r="E81" s="133">
        <v>1.5720000000000001</v>
      </c>
      <c r="F81" s="134"/>
      <c r="G81" s="135"/>
      <c r="H81" s="136"/>
      <c r="I81" s="131"/>
      <c r="J81" s="137"/>
      <c r="K81" s="131"/>
      <c r="M81" s="132" t="s">
        <v>157</v>
      </c>
      <c r="O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8"/>
      <c r="AK81" s="118"/>
      <c r="AL81" s="118"/>
      <c r="AM81" s="118"/>
      <c r="AN81" s="118"/>
      <c r="AO81" s="118"/>
      <c r="AP81" s="118"/>
      <c r="AQ81" s="118"/>
      <c r="AR81" s="118"/>
      <c r="AS81" s="118"/>
      <c r="AT81" s="118"/>
      <c r="AU81" s="118"/>
      <c r="AV81" s="118"/>
      <c r="AW81" s="118"/>
      <c r="AX81" s="118"/>
      <c r="AY81" s="118"/>
      <c r="AZ81" s="118"/>
      <c r="BA81" s="118"/>
      <c r="BB81" s="118"/>
      <c r="BC81" s="118"/>
      <c r="BD81" s="138" t="str">
        <f>C80</f>
        <v>Omítka vnější stěn, MVC, hrubá nezatřená s použitím suché maltové směsi</v>
      </c>
      <c r="BE81" s="118"/>
      <c r="BF81" s="118"/>
      <c r="BG81" s="118"/>
      <c r="BH81" s="118"/>
      <c r="BI81" s="118"/>
    </row>
    <row r="82" spans="1:104" x14ac:dyDescent="0.2">
      <c r="A82" s="129"/>
      <c r="B82" s="130"/>
      <c r="C82" s="194" t="s">
        <v>158</v>
      </c>
      <c r="D82" s="195"/>
      <c r="E82" s="133">
        <v>1.4025000000000001</v>
      </c>
      <c r="F82" s="134"/>
      <c r="G82" s="135"/>
      <c r="H82" s="136"/>
      <c r="I82" s="131"/>
      <c r="J82" s="137"/>
      <c r="K82" s="131"/>
      <c r="M82" s="132" t="s">
        <v>158</v>
      </c>
      <c r="O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8"/>
      <c r="AS82" s="118"/>
      <c r="AT82" s="118"/>
      <c r="AU82" s="118"/>
      <c r="AV82" s="118"/>
      <c r="AW82" s="118"/>
      <c r="AX82" s="118"/>
      <c r="AY82" s="118"/>
      <c r="AZ82" s="118"/>
      <c r="BA82" s="118"/>
      <c r="BB82" s="118"/>
      <c r="BC82" s="118"/>
      <c r="BD82" s="138" t="str">
        <f>C81</f>
        <v>Pod KZS (vyrovnání zazdívek otvorů):1,20*1,31</v>
      </c>
      <c r="BE82" s="118"/>
      <c r="BF82" s="118"/>
      <c r="BG82" s="118"/>
      <c r="BH82" s="118"/>
      <c r="BI82" s="118"/>
    </row>
    <row r="83" spans="1:104" x14ac:dyDescent="0.2">
      <c r="A83" s="139" t="s">
        <v>50</v>
      </c>
      <c r="B83" s="140" t="s">
        <v>122</v>
      </c>
      <c r="C83" s="141" t="s">
        <v>123</v>
      </c>
      <c r="D83" s="142"/>
      <c r="E83" s="143"/>
      <c r="F83" s="143"/>
      <c r="G83" s="144">
        <f>SUM(G58:G82)</f>
        <v>0</v>
      </c>
      <c r="H83" s="145"/>
      <c r="I83" s="144">
        <f>SUM(I58:I82)</f>
        <v>1.1433623799999999</v>
      </c>
      <c r="J83" s="146"/>
      <c r="K83" s="144">
        <f>SUM(K58:K82)</f>
        <v>0</v>
      </c>
      <c r="O83" s="118"/>
      <c r="X83" s="147">
        <f>K83</f>
        <v>0</v>
      </c>
      <c r="Y83" s="147">
        <f>I83</f>
        <v>1.1433623799999999</v>
      </c>
      <c r="Z83" s="128">
        <f>G83</f>
        <v>0</v>
      </c>
      <c r="AA83" s="118"/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/>
      <c r="AM83" s="118"/>
      <c r="AN83" s="118"/>
      <c r="AO83" s="118"/>
      <c r="AP83" s="118"/>
      <c r="AQ83" s="118"/>
      <c r="AR83" s="118"/>
      <c r="AS83" s="118"/>
      <c r="AT83" s="118"/>
      <c r="AU83" s="118"/>
      <c r="AV83" s="118"/>
      <c r="AW83" s="118"/>
      <c r="AX83" s="118"/>
      <c r="AY83" s="118"/>
      <c r="AZ83" s="118"/>
      <c r="BA83" s="148"/>
      <c r="BB83" s="148"/>
      <c r="BC83" s="148"/>
      <c r="BD83" s="148"/>
      <c r="BE83" s="148"/>
      <c r="BF83" s="148"/>
      <c r="BG83" s="118"/>
      <c r="BH83" s="118"/>
      <c r="BI83" s="118"/>
    </row>
    <row r="84" spans="1:104" ht="14.25" customHeight="1" x14ac:dyDescent="0.2">
      <c r="A84" s="108" t="s">
        <v>46</v>
      </c>
      <c r="B84" s="109" t="s">
        <v>159</v>
      </c>
      <c r="C84" s="110" t="s">
        <v>160</v>
      </c>
      <c r="D84" s="111"/>
      <c r="E84" s="112"/>
      <c r="F84" s="112"/>
      <c r="G84" s="113"/>
      <c r="H84" s="114"/>
      <c r="I84" s="115"/>
      <c r="J84" s="116"/>
      <c r="K84" s="117"/>
      <c r="O84" s="118"/>
    </row>
    <row r="85" spans="1:104" x14ac:dyDescent="0.2">
      <c r="A85" s="119">
        <v>33</v>
      </c>
      <c r="B85" s="120" t="s">
        <v>161</v>
      </c>
      <c r="C85" s="121" t="s">
        <v>162</v>
      </c>
      <c r="D85" s="122" t="s">
        <v>49</v>
      </c>
      <c r="E85" s="123">
        <v>0.495</v>
      </c>
      <c r="F85" s="124">
        <v>0</v>
      </c>
      <c r="G85" s="125">
        <f>E85*F85</f>
        <v>0</v>
      </c>
      <c r="H85" s="126">
        <v>4.9840000000000002E-2</v>
      </c>
      <c r="I85" s="127">
        <f>E85*H85</f>
        <v>2.46708E-2</v>
      </c>
      <c r="J85" s="126">
        <v>0</v>
      </c>
      <c r="K85" s="127">
        <f>E85*J85</f>
        <v>0</v>
      </c>
      <c r="O85" s="118"/>
      <c r="Z85" s="118"/>
      <c r="AA85" s="118">
        <v>1</v>
      </c>
      <c r="AB85" s="118">
        <v>1</v>
      </c>
      <c r="AC85" s="118">
        <v>1</v>
      </c>
      <c r="AD85" s="118"/>
      <c r="AE85" s="118"/>
      <c r="AF85" s="118"/>
      <c r="AG85" s="118"/>
      <c r="AH85" s="118"/>
      <c r="AI85" s="118"/>
      <c r="AJ85" s="118"/>
      <c r="AK85" s="118"/>
      <c r="AL85" s="118"/>
      <c r="AM85" s="118"/>
      <c r="AN85" s="118"/>
      <c r="AO85" s="118"/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28">
        <f>G85</f>
        <v>0</v>
      </c>
      <c r="BA85" s="118"/>
      <c r="BB85" s="118"/>
      <c r="BC85" s="118"/>
      <c r="BD85" s="118"/>
      <c r="BE85" s="118"/>
      <c r="BF85" s="118"/>
      <c r="BG85" s="118"/>
      <c r="BH85" s="118"/>
      <c r="BI85" s="118"/>
      <c r="CA85" s="118">
        <v>1</v>
      </c>
      <c r="CB85" s="118">
        <v>1</v>
      </c>
      <c r="CZ85" s="81">
        <v>1</v>
      </c>
    </row>
    <row r="86" spans="1:104" x14ac:dyDescent="0.2">
      <c r="A86" s="129"/>
      <c r="B86" s="130"/>
      <c r="C86" s="194" t="s">
        <v>163</v>
      </c>
      <c r="D86" s="195"/>
      <c r="E86" s="133">
        <v>0.495</v>
      </c>
      <c r="F86" s="134"/>
      <c r="G86" s="135"/>
      <c r="H86" s="136"/>
      <c r="I86" s="131"/>
      <c r="J86" s="137"/>
      <c r="K86" s="131"/>
      <c r="M86" s="132" t="s">
        <v>163</v>
      </c>
      <c r="O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  <c r="BB86" s="118"/>
      <c r="BC86" s="118"/>
      <c r="BD86" s="138" t="str">
        <f>C85</f>
        <v xml:space="preserve">Vyrovnávací potěr MC 15, v pásu, tl. 20 mm </v>
      </c>
      <c r="BE86" s="118"/>
      <c r="BF86" s="118"/>
      <c r="BG86" s="118"/>
      <c r="BH86" s="118"/>
      <c r="BI86" s="118"/>
    </row>
    <row r="87" spans="1:104" x14ac:dyDescent="0.2">
      <c r="A87" s="139" t="s">
        <v>50</v>
      </c>
      <c r="B87" s="140" t="s">
        <v>159</v>
      </c>
      <c r="C87" s="141" t="s">
        <v>160</v>
      </c>
      <c r="D87" s="142"/>
      <c r="E87" s="143"/>
      <c r="F87" s="143"/>
      <c r="G87" s="144">
        <f>SUM(G84:G86)</f>
        <v>0</v>
      </c>
      <c r="H87" s="145"/>
      <c r="I87" s="144">
        <f>SUM(I84:I86)</f>
        <v>2.46708E-2</v>
      </c>
      <c r="J87" s="146"/>
      <c r="K87" s="144">
        <f>SUM(K84:K86)</f>
        <v>0</v>
      </c>
      <c r="O87" s="118"/>
      <c r="X87" s="147">
        <f>K87</f>
        <v>0</v>
      </c>
      <c r="Y87" s="147">
        <f>I87</f>
        <v>2.46708E-2</v>
      </c>
      <c r="Z87" s="128">
        <f>G87</f>
        <v>0</v>
      </c>
      <c r="AA87" s="118"/>
      <c r="AB87" s="118"/>
      <c r="AC87" s="118"/>
      <c r="AD87" s="118"/>
      <c r="AE87" s="118"/>
      <c r="AF87" s="118"/>
      <c r="AG87" s="118"/>
      <c r="AH87" s="118"/>
      <c r="AI87" s="118"/>
      <c r="AJ87" s="118"/>
      <c r="AK87" s="118"/>
      <c r="AL87" s="118"/>
      <c r="AM87" s="118"/>
      <c r="AN87" s="118"/>
      <c r="AO87" s="118"/>
      <c r="AP87" s="118"/>
      <c r="AQ87" s="118"/>
      <c r="AR87" s="118"/>
      <c r="AS87" s="118"/>
      <c r="AT87" s="118"/>
      <c r="AU87" s="118"/>
      <c r="AV87" s="118"/>
      <c r="AW87" s="118"/>
      <c r="AX87" s="118"/>
      <c r="AY87" s="118"/>
      <c r="AZ87" s="118"/>
      <c r="BA87" s="148"/>
      <c r="BB87" s="148"/>
      <c r="BC87" s="148"/>
      <c r="BD87" s="148"/>
      <c r="BE87" s="148"/>
      <c r="BF87" s="148"/>
      <c r="BG87" s="118"/>
      <c r="BH87" s="118"/>
      <c r="BI87" s="118"/>
    </row>
    <row r="88" spans="1:104" ht="14.25" customHeight="1" x14ac:dyDescent="0.2">
      <c r="A88" s="108" t="s">
        <v>46</v>
      </c>
      <c r="B88" s="109" t="s">
        <v>164</v>
      </c>
      <c r="C88" s="110" t="s">
        <v>165</v>
      </c>
      <c r="D88" s="111"/>
      <c r="E88" s="112"/>
      <c r="F88" s="112"/>
      <c r="G88" s="113"/>
      <c r="H88" s="114"/>
      <c r="I88" s="115"/>
      <c r="J88" s="116"/>
      <c r="K88" s="117"/>
      <c r="O88" s="118"/>
    </row>
    <row r="89" spans="1:104" x14ac:dyDescent="0.2">
      <c r="A89" s="119">
        <v>34</v>
      </c>
      <c r="B89" s="120" t="s">
        <v>166</v>
      </c>
      <c r="C89" s="121" t="s">
        <v>167</v>
      </c>
      <c r="D89" s="122" t="s">
        <v>120</v>
      </c>
      <c r="E89" s="123">
        <v>2.48</v>
      </c>
      <c r="F89" s="124">
        <v>0</v>
      </c>
      <c r="G89" s="125">
        <f>E89*F89</f>
        <v>0</v>
      </c>
      <c r="H89" s="126">
        <v>2.2200000000000002E-3</v>
      </c>
      <c r="I89" s="127">
        <f>E89*H89</f>
        <v>5.5056000000000003E-3</v>
      </c>
      <c r="J89" s="126">
        <v>0</v>
      </c>
      <c r="K89" s="127">
        <f>E89*J89</f>
        <v>0</v>
      </c>
      <c r="O89" s="118"/>
      <c r="Z89" s="118"/>
      <c r="AA89" s="118">
        <v>1</v>
      </c>
      <c r="AB89" s="118">
        <v>1</v>
      </c>
      <c r="AC89" s="118">
        <v>1</v>
      </c>
      <c r="AD89" s="118"/>
      <c r="AE89" s="118"/>
      <c r="AF89" s="118"/>
      <c r="AG89" s="118"/>
      <c r="AH89" s="118"/>
      <c r="AI89" s="118"/>
      <c r="AJ89" s="118"/>
      <c r="AK89" s="118"/>
      <c r="AL89" s="118"/>
      <c r="AM89" s="118"/>
      <c r="AN89" s="118"/>
      <c r="AO89" s="118"/>
      <c r="AP89" s="118"/>
      <c r="AQ89" s="118"/>
      <c r="AR89" s="118"/>
      <c r="AS89" s="118"/>
      <c r="AT89" s="118"/>
      <c r="AU89" s="118"/>
      <c r="AV89" s="118"/>
      <c r="AW89" s="118"/>
      <c r="AX89" s="118"/>
      <c r="AY89" s="118"/>
      <c r="AZ89" s="128">
        <f>G89</f>
        <v>0</v>
      </c>
      <c r="BA89" s="118"/>
      <c r="BB89" s="118"/>
      <c r="BC89" s="118"/>
      <c r="BD89" s="118"/>
      <c r="BE89" s="118"/>
      <c r="BF89" s="118"/>
      <c r="BG89" s="118"/>
      <c r="BH89" s="118"/>
      <c r="BI89" s="118"/>
      <c r="CA89" s="118">
        <v>1</v>
      </c>
      <c r="CB89" s="118">
        <v>1</v>
      </c>
      <c r="CZ89" s="81">
        <v>1</v>
      </c>
    </row>
    <row r="90" spans="1:104" x14ac:dyDescent="0.2">
      <c r="A90" s="129"/>
      <c r="B90" s="130"/>
      <c r="C90" s="194" t="s">
        <v>168</v>
      </c>
      <c r="D90" s="195"/>
      <c r="E90" s="133">
        <v>2.48</v>
      </c>
      <c r="F90" s="134"/>
      <c r="G90" s="135"/>
      <c r="H90" s="136"/>
      <c r="I90" s="131"/>
      <c r="J90" s="137"/>
      <c r="K90" s="131"/>
      <c r="M90" s="132" t="s">
        <v>168</v>
      </c>
      <c r="O90" s="118"/>
      <c r="Z90" s="118"/>
      <c r="AA90" s="118"/>
      <c r="AB90" s="118"/>
      <c r="AC90" s="118"/>
      <c r="AD90" s="118"/>
      <c r="AE90" s="118"/>
      <c r="AF90" s="118"/>
      <c r="AG90" s="118"/>
      <c r="AH90" s="118"/>
      <c r="AI90" s="118"/>
      <c r="AJ90" s="118"/>
      <c r="AK90" s="118"/>
      <c r="AL90" s="118"/>
      <c r="AM90" s="118"/>
      <c r="AN90" s="118"/>
      <c r="AO90" s="118"/>
      <c r="AP90" s="118"/>
      <c r="AQ90" s="118"/>
      <c r="AR90" s="118"/>
      <c r="AS90" s="118"/>
      <c r="AT90" s="118"/>
      <c r="AU90" s="118"/>
      <c r="AV90" s="118"/>
      <c r="AW90" s="118"/>
      <c r="AX90" s="118"/>
      <c r="AY90" s="118"/>
      <c r="AZ90" s="118"/>
      <c r="BA90" s="118"/>
      <c r="BB90" s="118"/>
      <c r="BC90" s="118"/>
      <c r="BD90" s="138" t="str">
        <f>C89</f>
        <v xml:space="preserve">Osazení parapet.desek plast. a lamin. š. do 20cm </v>
      </c>
      <c r="BE90" s="118"/>
      <c r="BF90" s="118"/>
      <c r="BG90" s="118"/>
      <c r="BH90" s="118"/>
      <c r="BI90" s="118"/>
    </row>
    <row r="91" spans="1:104" ht="22.5" x14ac:dyDescent="0.2">
      <c r="A91" s="119">
        <v>35</v>
      </c>
      <c r="B91" s="120" t="s">
        <v>169</v>
      </c>
      <c r="C91" s="121" t="s">
        <v>170</v>
      </c>
      <c r="D91" s="122" t="s">
        <v>120</v>
      </c>
      <c r="E91" s="123">
        <v>0.89</v>
      </c>
      <c r="F91" s="124">
        <v>0</v>
      </c>
      <c r="G91" s="125">
        <f>E91*F91</f>
        <v>0</v>
      </c>
      <c r="H91" s="126">
        <v>2.2200000000012201E-3</v>
      </c>
      <c r="I91" s="127">
        <f>E91*H91</f>
        <v>1.9758000000010861E-3</v>
      </c>
      <c r="J91" s="126">
        <v>0</v>
      </c>
      <c r="K91" s="127">
        <f>E91*J91</f>
        <v>0</v>
      </c>
      <c r="O91" s="118"/>
      <c r="Z91" s="118"/>
      <c r="AA91" s="118">
        <v>1</v>
      </c>
      <c r="AB91" s="118">
        <v>1</v>
      </c>
      <c r="AC91" s="118">
        <v>1</v>
      </c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28">
        <f>G91</f>
        <v>0</v>
      </c>
      <c r="BA91" s="118"/>
      <c r="BB91" s="118"/>
      <c r="BC91" s="118"/>
      <c r="BD91" s="118"/>
      <c r="BE91" s="118"/>
      <c r="BF91" s="118"/>
      <c r="BG91" s="118"/>
      <c r="BH91" s="118"/>
      <c r="BI91" s="118"/>
      <c r="CA91" s="118">
        <v>1</v>
      </c>
      <c r="CB91" s="118">
        <v>1</v>
      </c>
      <c r="CZ91" s="81">
        <v>1</v>
      </c>
    </row>
    <row r="92" spans="1:104" x14ac:dyDescent="0.2">
      <c r="A92" s="129"/>
      <c r="B92" s="130"/>
      <c r="C92" s="194" t="s">
        <v>171</v>
      </c>
      <c r="D92" s="195"/>
      <c r="E92" s="133">
        <v>0.89</v>
      </c>
      <c r="F92" s="134"/>
      <c r="G92" s="135"/>
      <c r="H92" s="136"/>
      <c r="I92" s="131"/>
      <c r="J92" s="137"/>
      <c r="K92" s="131"/>
      <c r="M92" s="132" t="s">
        <v>171</v>
      </c>
      <c r="O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38" t="str">
        <f>C91</f>
        <v xml:space="preserve">Osazení parapet.desek plast. a lamin. š.nad 20cm </v>
      </c>
      <c r="BE92" s="118"/>
      <c r="BF92" s="118"/>
      <c r="BG92" s="118"/>
      <c r="BH92" s="118"/>
      <c r="BI92" s="118"/>
    </row>
    <row r="93" spans="1:104" x14ac:dyDescent="0.2">
      <c r="A93" s="119">
        <v>36</v>
      </c>
      <c r="B93" s="120" t="s">
        <v>172</v>
      </c>
      <c r="C93" s="121" t="s">
        <v>173</v>
      </c>
      <c r="D93" s="122" t="s">
        <v>120</v>
      </c>
      <c r="E93" s="123">
        <v>2.48</v>
      </c>
      <c r="F93" s="124">
        <v>0</v>
      </c>
      <c r="G93" s="125">
        <f>E93*F93</f>
        <v>0</v>
      </c>
      <c r="H93" s="126">
        <v>1.8500000000000001E-3</v>
      </c>
      <c r="I93" s="127">
        <f>E93*H93</f>
        <v>4.5880000000000001E-3</v>
      </c>
      <c r="J93" s="126"/>
      <c r="K93" s="127">
        <f>E93*J93</f>
        <v>0</v>
      </c>
      <c r="O93" s="118"/>
      <c r="Z93" s="118"/>
      <c r="AA93" s="118">
        <v>3</v>
      </c>
      <c r="AB93" s="118">
        <v>1</v>
      </c>
      <c r="AC93" s="118">
        <v>60775311</v>
      </c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28">
        <f>G93</f>
        <v>0</v>
      </c>
      <c r="BA93" s="118"/>
      <c r="BB93" s="118"/>
      <c r="BC93" s="118"/>
      <c r="BD93" s="118"/>
      <c r="BE93" s="118"/>
      <c r="BF93" s="118"/>
      <c r="BG93" s="118"/>
      <c r="BH93" s="118"/>
      <c r="BI93" s="118"/>
      <c r="CA93" s="118">
        <v>3</v>
      </c>
      <c r="CB93" s="118">
        <v>1</v>
      </c>
      <c r="CZ93" s="81">
        <v>1</v>
      </c>
    </row>
    <row r="94" spans="1:104" x14ac:dyDescent="0.2">
      <c r="A94" s="129"/>
      <c r="B94" s="130"/>
      <c r="C94" s="194" t="s">
        <v>174</v>
      </c>
      <c r="D94" s="195"/>
      <c r="E94" s="133">
        <v>2.48</v>
      </c>
      <c r="F94" s="134"/>
      <c r="G94" s="135"/>
      <c r="H94" s="136"/>
      <c r="I94" s="131"/>
      <c r="J94" s="137"/>
      <c r="K94" s="131"/>
      <c r="M94" s="132" t="s">
        <v>174</v>
      </c>
      <c r="O94" s="118"/>
      <c r="Z94" s="118"/>
      <c r="AA94" s="118"/>
      <c r="AB94" s="118"/>
      <c r="AC94" s="118"/>
      <c r="AD94" s="118"/>
      <c r="AE94" s="118"/>
      <c r="AF94" s="118"/>
      <c r="AG94" s="118"/>
      <c r="AH94" s="118"/>
      <c r="AI94" s="118"/>
      <c r="AJ94" s="118"/>
      <c r="AK94" s="118"/>
      <c r="AL94" s="118"/>
      <c r="AM94" s="118"/>
      <c r="AN94" s="118"/>
      <c r="AO94" s="118"/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  <c r="BB94" s="118"/>
      <c r="BC94" s="118"/>
      <c r="BD94" s="138" t="str">
        <f>C93</f>
        <v>Parapet interiér DTD šíře 150 mm bílý</v>
      </c>
      <c r="BE94" s="118"/>
      <c r="BF94" s="118"/>
      <c r="BG94" s="118"/>
      <c r="BH94" s="118"/>
      <c r="BI94" s="118"/>
    </row>
    <row r="95" spans="1:104" x14ac:dyDescent="0.2">
      <c r="A95" s="119">
        <v>37</v>
      </c>
      <c r="B95" s="120" t="s">
        <v>175</v>
      </c>
      <c r="C95" s="121" t="s">
        <v>176</v>
      </c>
      <c r="D95" s="122" t="s">
        <v>120</v>
      </c>
      <c r="E95" s="123">
        <v>0.89</v>
      </c>
      <c r="F95" s="124">
        <v>0</v>
      </c>
      <c r="G95" s="125">
        <f>E95*F95</f>
        <v>0</v>
      </c>
      <c r="H95" s="126">
        <v>4.5500000000000002E-3</v>
      </c>
      <c r="I95" s="127">
        <f>E95*H95</f>
        <v>4.0495000000000001E-3</v>
      </c>
      <c r="J95" s="126"/>
      <c r="K95" s="127">
        <f>E95*J95</f>
        <v>0</v>
      </c>
      <c r="O95" s="118"/>
      <c r="Z95" s="118"/>
      <c r="AA95" s="118">
        <v>3</v>
      </c>
      <c r="AB95" s="118">
        <v>1</v>
      </c>
      <c r="AC95" s="118">
        <v>60775374</v>
      </c>
      <c r="AD95" s="118"/>
      <c r="AE95" s="118"/>
      <c r="AF95" s="118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28">
        <f>G95</f>
        <v>0</v>
      </c>
      <c r="BA95" s="118"/>
      <c r="BB95" s="118"/>
      <c r="BC95" s="118"/>
      <c r="BD95" s="118"/>
      <c r="BE95" s="118"/>
      <c r="BF95" s="118"/>
      <c r="BG95" s="118"/>
      <c r="BH95" s="118"/>
      <c r="BI95" s="118"/>
      <c r="CA95" s="118">
        <v>3</v>
      </c>
      <c r="CB95" s="118">
        <v>1</v>
      </c>
      <c r="CZ95" s="81">
        <v>1</v>
      </c>
    </row>
    <row r="96" spans="1:104" x14ac:dyDescent="0.2">
      <c r="A96" s="129"/>
      <c r="B96" s="130"/>
      <c r="C96" s="194" t="s">
        <v>177</v>
      </c>
      <c r="D96" s="195"/>
      <c r="E96" s="133">
        <v>0.89</v>
      </c>
      <c r="F96" s="134"/>
      <c r="G96" s="135"/>
      <c r="H96" s="136"/>
      <c r="I96" s="131"/>
      <c r="J96" s="137"/>
      <c r="K96" s="131"/>
      <c r="M96" s="132" t="s">
        <v>177</v>
      </c>
      <c r="O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R96" s="118"/>
      <c r="AS96" s="118"/>
      <c r="AT96" s="118"/>
      <c r="AU96" s="118"/>
      <c r="AV96" s="118"/>
      <c r="AW96" s="118"/>
      <c r="AX96" s="118"/>
      <c r="AY96" s="118"/>
      <c r="AZ96" s="118"/>
      <c r="BA96" s="118"/>
      <c r="BB96" s="118"/>
      <c r="BC96" s="118"/>
      <c r="BD96" s="138" t="str">
        <f>C95</f>
        <v>Parapet interiér PVC šíře 350 mm bílý</v>
      </c>
      <c r="BE96" s="118"/>
      <c r="BF96" s="118"/>
      <c r="BG96" s="118"/>
      <c r="BH96" s="118"/>
      <c r="BI96" s="118"/>
    </row>
    <row r="97" spans="1:104" x14ac:dyDescent="0.2">
      <c r="A97" s="139" t="s">
        <v>50</v>
      </c>
      <c r="B97" s="140" t="s">
        <v>164</v>
      </c>
      <c r="C97" s="141" t="s">
        <v>165</v>
      </c>
      <c r="D97" s="142"/>
      <c r="E97" s="143"/>
      <c r="F97" s="143"/>
      <c r="G97" s="144">
        <f>SUM(G88:G96)</f>
        <v>0</v>
      </c>
      <c r="H97" s="145"/>
      <c r="I97" s="144">
        <f>SUM(I88:I96)</f>
        <v>1.6118900000001088E-2</v>
      </c>
      <c r="J97" s="146"/>
      <c r="K97" s="144">
        <f>SUM(K88:K96)</f>
        <v>0</v>
      </c>
      <c r="O97" s="118"/>
      <c r="X97" s="147">
        <f>K97</f>
        <v>0</v>
      </c>
      <c r="Y97" s="147">
        <f>I97</f>
        <v>1.6118900000001088E-2</v>
      </c>
      <c r="Z97" s="128">
        <f>G97</f>
        <v>0</v>
      </c>
      <c r="AA97" s="118"/>
      <c r="AB97" s="118"/>
      <c r="AC97" s="118"/>
      <c r="AD97" s="118"/>
      <c r="AE97" s="118"/>
      <c r="AF97" s="118"/>
      <c r="AG97" s="118"/>
      <c r="AH97" s="118"/>
      <c r="AI97" s="118"/>
      <c r="AJ97" s="118"/>
      <c r="AK97" s="118"/>
      <c r="AL97" s="118"/>
      <c r="AM97" s="118"/>
      <c r="AN97" s="118"/>
      <c r="AO97" s="118"/>
      <c r="AP97" s="118"/>
      <c r="AQ97" s="118"/>
      <c r="AR97" s="118"/>
      <c r="AS97" s="118"/>
      <c r="AT97" s="118"/>
      <c r="AU97" s="118"/>
      <c r="AV97" s="118"/>
      <c r="AW97" s="118"/>
      <c r="AX97" s="118"/>
      <c r="AY97" s="118"/>
      <c r="AZ97" s="118"/>
      <c r="BA97" s="148"/>
      <c r="BB97" s="148"/>
      <c r="BC97" s="148"/>
      <c r="BD97" s="148"/>
      <c r="BE97" s="148"/>
      <c r="BF97" s="148"/>
      <c r="BG97" s="118"/>
      <c r="BH97" s="118"/>
      <c r="BI97" s="118"/>
    </row>
    <row r="98" spans="1:104" ht="14.25" customHeight="1" x14ac:dyDescent="0.2">
      <c r="A98" s="108" t="s">
        <v>46</v>
      </c>
      <c r="B98" s="109" t="s">
        <v>178</v>
      </c>
      <c r="C98" s="110" t="s">
        <v>179</v>
      </c>
      <c r="D98" s="111"/>
      <c r="E98" s="112"/>
      <c r="F98" s="112"/>
      <c r="G98" s="113"/>
      <c r="H98" s="114"/>
      <c r="I98" s="115"/>
      <c r="J98" s="116"/>
      <c r="K98" s="117"/>
      <c r="O98" s="118"/>
    </row>
    <row r="99" spans="1:104" ht="22.5" x14ac:dyDescent="0.2">
      <c r="A99" s="119">
        <v>38</v>
      </c>
      <c r="B99" s="120" t="s">
        <v>180</v>
      </c>
      <c r="C99" s="121" t="s">
        <v>181</v>
      </c>
      <c r="D99" s="122" t="s">
        <v>49</v>
      </c>
      <c r="E99" s="123">
        <v>58.2</v>
      </c>
      <c r="F99" s="124">
        <v>0</v>
      </c>
      <c r="G99" s="125">
        <f>E99*F99</f>
        <v>0</v>
      </c>
      <c r="H99" s="126">
        <v>1.8380000000007599E-2</v>
      </c>
      <c r="I99" s="127">
        <f>E99*H99</f>
        <v>1.0697160000004422</v>
      </c>
      <c r="J99" s="126">
        <v>0</v>
      </c>
      <c r="K99" s="127">
        <f>E99*J99</f>
        <v>0</v>
      </c>
      <c r="O99" s="118"/>
      <c r="Z99" s="118"/>
      <c r="AA99" s="118">
        <v>1</v>
      </c>
      <c r="AB99" s="118">
        <v>1</v>
      </c>
      <c r="AC99" s="118">
        <v>1</v>
      </c>
      <c r="AD99" s="118"/>
      <c r="AE99" s="118"/>
      <c r="AF99" s="118"/>
      <c r="AG99" s="118"/>
      <c r="AH99" s="118"/>
      <c r="AI99" s="118"/>
      <c r="AJ99" s="118"/>
      <c r="AK99" s="118"/>
      <c r="AL99" s="118"/>
      <c r="AM99" s="118"/>
      <c r="AN99" s="118"/>
      <c r="AO99" s="118"/>
      <c r="AP99" s="118"/>
      <c r="AQ99" s="118"/>
      <c r="AR99" s="118"/>
      <c r="AS99" s="118"/>
      <c r="AT99" s="118"/>
      <c r="AU99" s="118"/>
      <c r="AV99" s="118"/>
      <c r="AW99" s="118"/>
      <c r="AX99" s="118"/>
      <c r="AY99" s="118"/>
      <c r="AZ99" s="128">
        <f>G99</f>
        <v>0</v>
      </c>
      <c r="BA99" s="118"/>
      <c r="BB99" s="118"/>
      <c r="BC99" s="118"/>
      <c r="BD99" s="118"/>
      <c r="BE99" s="118"/>
      <c r="BF99" s="118"/>
      <c r="BG99" s="118"/>
      <c r="BH99" s="118"/>
      <c r="BI99" s="118"/>
      <c r="CA99" s="118">
        <v>1</v>
      </c>
      <c r="CB99" s="118">
        <v>1</v>
      </c>
      <c r="CZ99" s="81">
        <v>1</v>
      </c>
    </row>
    <row r="100" spans="1:104" x14ac:dyDescent="0.2">
      <c r="A100" s="129"/>
      <c r="B100" s="130"/>
      <c r="C100" s="194" t="s">
        <v>182</v>
      </c>
      <c r="D100" s="195"/>
      <c r="E100" s="133">
        <v>58.2</v>
      </c>
      <c r="F100" s="134"/>
      <c r="G100" s="135"/>
      <c r="H100" s="136"/>
      <c r="I100" s="131"/>
      <c r="J100" s="137"/>
      <c r="K100" s="131"/>
      <c r="M100" s="132" t="s">
        <v>182</v>
      </c>
      <c r="O100" s="118"/>
      <c r="Z100" s="118"/>
      <c r="AA100" s="118"/>
      <c r="AB100" s="118"/>
      <c r="AC100" s="118"/>
      <c r="AD100" s="118"/>
      <c r="AE100" s="118"/>
      <c r="AF100" s="118"/>
      <c r="AG100" s="118"/>
      <c r="AH100" s="118"/>
      <c r="AI100" s="118"/>
      <c r="AJ100" s="118"/>
      <c r="AK100" s="118"/>
      <c r="AL100" s="118"/>
      <c r="AM100" s="118"/>
      <c r="AN100" s="118"/>
      <c r="AO100" s="118"/>
      <c r="AP100" s="118"/>
      <c r="AQ100" s="118"/>
      <c r="AR100" s="118"/>
      <c r="AS100" s="118"/>
      <c r="AT100" s="118"/>
      <c r="AU100" s="118"/>
      <c r="AV100" s="118"/>
      <c r="AW100" s="118"/>
      <c r="AX100" s="118"/>
      <c r="AY100" s="118"/>
      <c r="AZ100" s="118"/>
      <c r="BA100" s="118"/>
      <c r="BB100" s="118"/>
      <c r="BC100" s="118"/>
      <c r="BD100" s="138" t="str">
        <f>C99</f>
        <v xml:space="preserve">Montáž lešení leh.řad.s podlahami,š.1,2 m, H 10 m </v>
      </c>
      <c r="BE100" s="118"/>
      <c r="BF100" s="118"/>
      <c r="BG100" s="118"/>
      <c r="BH100" s="118"/>
      <c r="BI100" s="118"/>
    </row>
    <row r="101" spans="1:104" ht="22.5" x14ac:dyDescent="0.2">
      <c r="A101" s="119">
        <v>39</v>
      </c>
      <c r="B101" s="120" t="s">
        <v>183</v>
      </c>
      <c r="C101" s="121" t="s">
        <v>184</v>
      </c>
      <c r="D101" s="122" t="s">
        <v>49</v>
      </c>
      <c r="E101" s="123">
        <v>29.1</v>
      </c>
      <c r="F101" s="124">
        <v>0</v>
      </c>
      <c r="G101" s="125">
        <f>E101*F101</f>
        <v>0</v>
      </c>
      <c r="H101" s="126">
        <v>9.69999999999693E-4</v>
      </c>
      <c r="I101" s="127">
        <f>E101*H101</f>
        <v>2.8226999999991068E-2</v>
      </c>
      <c r="J101" s="126">
        <v>0</v>
      </c>
      <c r="K101" s="127">
        <f>E101*J101</f>
        <v>0</v>
      </c>
      <c r="O101" s="118"/>
      <c r="Z101" s="118"/>
      <c r="AA101" s="118">
        <v>1</v>
      </c>
      <c r="AB101" s="118">
        <v>1</v>
      </c>
      <c r="AC101" s="118">
        <v>1</v>
      </c>
      <c r="AD101" s="118"/>
      <c r="AE101" s="118"/>
      <c r="AF101" s="118"/>
      <c r="AG101" s="118"/>
      <c r="AH101" s="118"/>
      <c r="AI101" s="118"/>
      <c r="AJ101" s="118"/>
      <c r="AK101" s="118"/>
      <c r="AL101" s="118"/>
      <c r="AM101" s="118"/>
      <c r="AN101" s="118"/>
      <c r="AO101" s="118"/>
      <c r="AP101" s="118"/>
      <c r="AQ101" s="118"/>
      <c r="AR101" s="118"/>
      <c r="AS101" s="118"/>
      <c r="AT101" s="118"/>
      <c r="AU101" s="118"/>
      <c r="AV101" s="118"/>
      <c r="AW101" s="118"/>
      <c r="AX101" s="118"/>
      <c r="AY101" s="118"/>
      <c r="AZ101" s="128">
        <f>G101</f>
        <v>0</v>
      </c>
      <c r="BA101" s="118"/>
      <c r="BB101" s="118"/>
      <c r="BC101" s="118"/>
      <c r="BD101" s="118"/>
      <c r="BE101" s="118"/>
      <c r="BF101" s="118"/>
      <c r="BG101" s="118"/>
      <c r="BH101" s="118"/>
      <c r="BI101" s="118"/>
      <c r="CA101" s="118">
        <v>1</v>
      </c>
      <c r="CB101" s="118">
        <v>1</v>
      </c>
      <c r="CZ101" s="81">
        <v>1</v>
      </c>
    </row>
    <row r="102" spans="1:104" x14ac:dyDescent="0.2">
      <c r="A102" s="129"/>
      <c r="B102" s="130"/>
      <c r="C102" s="194" t="s">
        <v>185</v>
      </c>
      <c r="D102" s="195"/>
      <c r="E102" s="133">
        <v>29.1</v>
      </c>
      <c r="F102" s="134"/>
      <c r="G102" s="135"/>
      <c r="H102" s="136"/>
      <c r="I102" s="131"/>
      <c r="J102" s="137"/>
      <c r="K102" s="131"/>
      <c r="M102" s="132" t="s">
        <v>185</v>
      </c>
      <c r="O102" s="118"/>
      <c r="Z102" s="118"/>
      <c r="AA102" s="118"/>
      <c r="AB102" s="118"/>
      <c r="AC102" s="118"/>
      <c r="AD102" s="118"/>
      <c r="AE102" s="118"/>
      <c r="AF102" s="118"/>
      <c r="AG102" s="118"/>
      <c r="AH102" s="118"/>
      <c r="AI102" s="118"/>
      <c r="AJ102" s="118"/>
      <c r="AK102" s="118"/>
      <c r="AL102" s="118"/>
      <c r="AM102" s="118"/>
      <c r="AN102" s="118"/>
      <c r="AO102" s="118"/>
      <c r="AP102" s="118"/>
      <c r="AQ102" s="118"/>
      <c r="AR102" s="118"/>
      <c r="AS102" s="118"/>
      <c r="AT102" s="118"/>
      <c r="AU102" s="118"/>
      <c r="AV102" s="118"/>
      <c r="AW102" s="118"/>
      <c r="AX102" s="118"/>
      <c r="AY102" s="118"/>
      <c r="AZ102" s="118"/>
      <c r="BA102" s="118"/>
      <c r="BB102" s="118"/>
      <c r="BC102" s="118"/>
      <c r="BD102" s="138" t="str">
        <f>C101</f>
        <v xml:space="preserve">Příplatek za každý měsíc použití lešení k pol.1041 </v>
      </c>
      <c r="BE102" s="118"/>
      <c r="BF102" s="118"/>
      <c r="BG102" s="118"/>
      <c r="BH102" s="118"/>
      <c r="BI102" s="118"/>
    </row>
    <row r="103" spans="1:104" ht="22.5" x14ac:dyDescent="0.2">
      <c r="A103" s="119">
        <v>40</v>
      </c>
      <c r="B103" s="120" t="s">
        <v>186</v>
      </c>
      <c r="C103" s="121" t="s">
        <v>187</v>
      </c>
      <c r="D103" s="122" t="s">
        <v>49</v>
      </c>
      <c r="E103" s="123">
        <v>58.2</v>
      </c>
      <c r="F103" s="124">
        <v>0</v>
      </c>
      <c r="G103" s="125">
        <f>E103*F103</f>
        <v>0</v>
      </c>
      <c r="H103" s="126">
        <v>0</v>
      </c>
      <c r="I103" s="127">
        <f>E103*H103</f>
        <v>0</v>
      </c>
      <c r="J103" s="126">
        <v>0</v>
      </c>
      <c r="K103" s="127">
        <f>E103*J103</f>
        <v>0</v>
      </c>
      <c r="O103" s="118"/>
      <c r="Z103" s="118"/>
      <c r="AA103" s="118">
        <v>1</v>
      </c>
      <c r="AB103" s="118">
        <v>1</v>
      </c>
      <c r="AC103" s="118">
        <v>1</v>
      </c>
      <c r="AD103" s="118"/>
      <c r="AE103" s="118"/>
      <c r="AF103" s="118"/>
      <c r="AG103" s="118"/>
      <c r="AH103" s="118"/>
      <c r="AI103" s="118"/>
      <c r="AJ103" s="118"/>
      <c r="AK103" s="118"/>
      <c r="AL103" s="118"/>
      <c r="AM103" s="118"/>
      <c r="AN103" s="118"/>
      <c r="AO103" s="118"/>
      <c r="AP103" s="118"/>
      <c r="AQ103" s="118"/>
      <c r="AR103" s="118"/>
      <c r="AS103" s="118"/>
      <c r="AT103" s="118"/>
      <c r="AU103" s="118"/>
      <c r="AV103" s="118"/>
      <c r="AW103" s="118"/>
      <c r="AX103" s="118"/>
      <c r="AY103" s="118"/>
      <c r="AZ103" s="128">
        <f>G103</f>
        <v>0</v>
      </c>
      <c r="BA103" s="118"/>
      <c r="BB103" s="118"/>
      <c r="BC103" s="118"/>
      <c r="BD103" s="118"/>
      <c r="BE103" s="118"/>
      <c r="BF103" s="118"/>
      <c r="BG103" s="118"/>
      <c r="BH103" s="118"/>
      <c r="BI103" s="118"/>
      <c r="CA103" s="118">
        <v>1</v>
      </c>
      <c r="CB103" s="118">
        <v>1</v>
      </c>
      <c r="CZ103" s="81">
        <v>1</v>
      </c>
    </row>
    <row r="104" spans="1:104" x14ac:dyDescent="0.2">
      <c r="A104" s="119">
        <v>41</v>
      </c>
      <c r="B104" s="120" t="s">
        <v>188</v>
      </c>
      <c r="C104" s="121" t="s">
        <v>189</v>
      </c>
      <c r="D104" s="122" t="s">
        <v>49</v>
      </c>
      <c r="E104" s="123">
        <v>8.3520000000000003</v>
      </c>
      <c r="F104" s="124">
        <v>0</v>
      </c>
      <c r="G104" s="125">
        <f>E104*F104</f>
        <v>0</v>
      </c>
      <c r="H104" s="126">
        <v>1.21000000000038E-3</v>
      </c>
      <c r="I104" s="127">
        <f>E104*H104</f>
        <v>1.0105920000003174E-2</v>
      </c>
      <c r="J104" s="126">
        <v>0</v>
      </c>
      <c r="K104" s="127">
        <f>E104*J104</f>
        <v>0</v>
      </c>
      <c r="O104" s="118"/>
      <c r="Z104" s="118"/>
      <c r="AA104" s="118">
        <v>1</v>
      </c>
      <c r="AB104" s="118">
        <v>1</v>
      </c>
      <c r="AC104" s="118">
        <v>1</v>
      </c>
      <c r="AD104" s="118"/>
      <c r="AE104" s="118"/>
      <c r="AF104" s="118"/>
      <c r="AG104" s="118"/>
      <c r="AH104" s="118"/>
      <c r="AI104" s="118"/>
      <c r="AJ104" s="118"/>
      <c r="AK104" s="118"/>
      <c r="AL104" s="118"/>
      <c r="AM104" s="118"/>
      <c r="AN104" s="118"/>
      <c r="AO104" s="118"/>
      <c r="AP104" s="118"/>
      <c r="AQ104" s="118"/>
      <c r="AR104" s="118"/>
      <c r="AS104" s="118"/>
      <c r="AT104" s="118"/>
      <c r="AU104" s="118"/>
      <c r="AV104" s="118"/>
      <c r="AW104" s="118"/>
      <c r="AX104" s="118"/>
      <c r="AY104" s="118"/>
      <c r="AZ104" s="128">
        <f>G104</f>
        <v>0</v>
      </c>
      <c r="BA104" s="118"/>
      <c r="BB104" s="118"/>
      <c r="BC104" s="118"/>
      <c r="BD104" s="118"/>
      <c r="BE104" s="118"/>
      <c r="BF104" s="118"/>
      <c r="BG104" s="118"/>
      <c r="BH104" s="118"/>
      <c r="BI104" s="118"/>
      <c r="CA104" s="118">
        <v>1</v>
      </c>
      <c r="CB104" s="118">
        <v>1</v>
      </c>
      <c r="CZ104" s="81">
        <v>1</v>
      </c>
    </row>
    <row r="105" spans="1:104" x14ac:dyDescent="0.2">
      <c r="A105" s="129"/>
      <c r="B105" s="130"/>
      <c r="C105" s="194" t="s">
        <v>190</v>
      </c>
      <c r="D105" s="195"/>
      <c r="E105" s="133">
        <v>3.6</v>
      </c>
      <c r="F105" s="134"/>
      <c r="G105" s="135"/>
      <c r="H105" s="136"/>
      <c r="I105" s="131"/>
      <c r="J105" s="137"/>
      <c r="K105" s="131"/>
      <c r="M105" s="132" t="s">
        <v>190</v>
      </c>
      <c r="O105" s="118"/>
      <c r="Z105" s="118"/>
      <c r="AA105" s="118"/>
      <c r="AB105" s="118"/>
      <c r="AC105" s="118"/>
      <c r="AD105" s="118"/>
      <c r="AE105" s="118"/>
      <c r="AF105" s="118"/>
      <c r="AG105" s="118"/>
      <c r="AH105" s="118"/>
      <c r="AI105" s="118"/>
      <c r="AJ105" s="118"/>
      <c r="AK105" s="118"/>
      <c r="AL105" s="118"/>
      <c r="AM105" s="118"/>
      <c r="AN105" s="118"/>
      <c r="AO105" s="118"/>
      <c r="AP105" s="118"/>
      <c r="AQ105" s="118"/>
      <c r="AR105" s="118"/>
      <c r="AS105" s="118"/>
      <c r="AT105" s="118"/>
      <c r="AU105" s="118"/>
      <c r="AV105" s="118"/>
      <c r="AW105" s="118"/>
      <c r="AX105" s="118"/>
      <c r="AY105" s="118"/>
      <c r="AZ105" s="118"/>
      <c r="BA105" s="118"/>
      <c r="BB105" s="118"/>
      <c r="BC105" s="118"/>
      <c r="BD105" s="138" t="str">
        <f>C104</f>
        <v xml:space="preserve">Lešení lehké pomocné, výška podlahy do 1,2 m </v>
      </c>
      <c r="BE105" s="118"/>
      <c r="BF105" s="118"/>
      <c r="BG105" s="118"/>
      <c r="BH105" s="118"/>
      <c r="BI105" s="118"/>
    </row>
    <row r="106" spans="1:104" x14ac:dyDescent="0.2">
      <c r="A106" s="129"/>
      <c r="B106" s="130"/>
      <c r="C106" s="194" t="s">
        <v>191</v>
      </c>
      <c r="D106" s="195"/>
      <c r="E106" s="133">
        <v>3.3119999999999998</v>
      </c>
      <c r="F106" s="134"/>
      <c r="G106" s="135"/>
      <c r="H106" s="136"/>
      <c r="I106" s="131"/>
      <c r="J106" s="137"/>
      <c r="K106" s="131"/>
      <c r="M106" s="132" t="s">
        <v>191</v>
      </c>
      <c r="O106" s="118"/>
      <c r="Z106" s="118"/>
      <c r="AA106" s="118"/>
      <c r="AB106" s="118"/>
      <c r="AC106" s="118"/>
      <c r="AD106" s="118"/>
      <c r="AE106" s="118"/>
      <c r="AF106" s="118"/>
      <c r="AG106" s="118"/>
      <c r="AH106" s="118"/>
      <c r="AI106" s="118"/>
      <c r="AJ106" s="118"/>
      <c r="AK106" s="118"/>
      <c r="AL106" s="118"/>
      <c r="AM106" s="118"/>
      <c r="AN106" s="118"/>
      <c r="AO106" s="118"/>
      <c r="AP106" s="118"/>
      <c r="AQ106" s="118"/>
      <c r="AR106" s="118"/>
      <c r="AS106" s="118"/>
      <c r="AT106" s="118"/>
      <c r="AU106" s="118"/>
      <c r="AV106" s="118"/>
      <c r="AW106" s="118"/>
      <c r="AX106" s="118"/>
      <c r="AY106" s="118"/>
      <c r="AZ106" s="118"/>
      <c r="BA106" s="118"/>
      <c r="BB106" s="118"/>
      <c r="BC106" s="118"/>
      <c r="BD106" s="138" t="str">
        <f>C105</f>
        <v>1.NP m.č.1,02:1,20*3,00</v>
      </c>
      <c r="BE106" s="118"/>
      <c r="BF106" s="118"/>
      <c r="BG106" s="118"/>
      <c r="BH106" s="118"/>
      <c r="BI106" s="118"/>
    </row>
    <row r="107" spans="1:104" x14ac:dyDescent="0.2">
      <c r="A107" s="129"/>
      <c r="B107" s="130"/>
      <c r="C107" s="194" t="s">
        <v>192</v>
      </c>
      <c r="D107" s="195"/>
      <c r="E107" s="133">
        <v>1.44</v>
      </c>
      <c r="F107" s="134"/>
      <c r="G107" s="135"/>
      <c r="H107" s="136"/>
      <c r="I107" s="131"/>
      <c r="J107" s="137"/>
      <c r="K107" s="131"/>
      <c r="M107" s="132" t="s">
        <v>192</v>
      </c>
      <c r="O107" s="118"/>
      <c r="Z107" s="118"/>
      <c r="AA107" s="118"/>
      <c r="AB107" s="118"/>
      <c r="AC107" s="118"/>
      <c r="AD107" s="118"/>
      <c r="AE107" s="118"/>
      <c r="AF107" s="118"/>
      <c r="AG107" s="118"/>
      <c r="AH107" s="118"/>
      <c r="AI107" s="118"/>
      <c r="AJ107" s="118"/>
      <c r="AK107" s="118"/>
      <c r="AL107" s="118"/>
      <c r="AM107" s="118"/>
      <c r="AN107" s="118"/>
      <c r="AO107" s="118"/>
      <c r="AP107" s="118"/>
      <c r="AQ107" s="118"/>
      <c r="AR107" s="118"/>
      <c r="AS107" s="118"/>
      <c r="AT107" s="118"/>
      <c r="AU107" s="118"/>
      <c r="AV107" s="118"/>
      <c r="AW107" s="118"/>
      <c r="AX107" s="118"/>
      <c r="AY107" s="118"/>
      <c r="AZ107" s="118"/>
      <c r="BA107" s="118"/>
      <c r="BB107" s="118"/>
      <c r="BC107" s="118"/>
      <c r="BD107" s="138" t="str">
        <f>C106</f>
        <v>dtto m.č.1.03:1,20*2,76</v>
      </c>
      <c r="BE107" s="118"/>
      <c r="BF107" s="118"/>
      <c r="BG107" s="118"/>
      <c r="BH107" s="118"/>
      <c r="BI107" s="118"/>
    </row>
    <row r="108" spans="1:104" x14ac:dyDescent="0.2">
      <c r="A108" s="139" t="s">
        <v>50</v>
      </c>
      <c r="B108" s="140" t="s">
        <v>178</v>
      </c>
      <c r="C108" s="141" t="s">
        <v>179</v>
      </c>
      <c r="D108" s="142"/>
      <c r="E108" s="143"/>
      <c r="F108" s="143"/>
      <c r="G108" s="144">
        <f>SUM(G98:G107)</f>
        <v>0</v>
      </c>
      <c r="H108" s="145"/>
      <c r="I108" s="144">
        <f>SUM(I98:I107)</f>
        <v>1.1080489200004364</v>
      </c>
      <c r="J108" s="146"/>
      <c r="K108" s="144">
        <f>SUM(K98:K107)</f>
        <v>0</v>
      </c>
      <c r="O108" s="118"/>
      <c r="X108" s="147">
        <f>K108</f>
        <v>0</v>
      </c>
      <c r="Y108" s="147">
        <f>I108</f>
        <v>1.1080489200004364</v>
      </c>
      <c r="Z108" s="128">
        <f>G108</f>
        <v>0</v>
      </c>
      <c r="AA108" s="118"/>
      <c r="AB108" s="118"/>
      <c r="AC108" s="118"/>
      <c r="AD108" s="118"/>
      <c r="AE108" s="118"/>
      <c r="AF108" s="118"/>
      <c r="AG108" s="118"/>
      <c r="AH108" s="118"/>
      <c r="AI108" s="118"/>
      <c r="AJ108" s="118"/>
      <c r="AK108" s="118"/>
      <c r="AL108" s="118"/>
      <c r="AM108" s="118"/>
      <c r="AN108" s="118"/>
      <c r="AO108" s="118"/>
      <c r="AP108" s="118"/>
      <c r="AQ108" s="118"/>
      <c r="AR108" s="118"/>
      <c r="AS108" s="118"/>
      <c r="AT108" s="118"/>
      <c r="AU108" s="118"/>
      <c r="AV108" s="118"/>
      <c r="AW108" s="118"/>
      <c r="AX108" s="118"/>
      <c r="AY108" s="118"/>
      <c r="AZ108" s="118"/>
      <c r="BA108" s="148"/>
      <c r="BB108" s="148"/>
      <c r="BC108" s="148"/>
      <c r="BD108" s="148"/>
      <c r="BE108" s="148"/>
      <c r="BF108" s="148"/>
      <c r="BG108" s="118"/>
      <c r="BH108" s="118"/>
      <c r="BI108" s="118"/>
    </row>
    <row r="109" spans="1:104" ht="14.25" customHeight="1" x14ac:dyDescent="0.2">
      <c r="A109" s="108" t="s">
        <v>46</v>
      </c>
      <c r="B109" s="109" t="s">
        <v>193</v>
      </c>
      <c r="C109" s="110" t="s">
        <v>194</v>
      </c>
      <c r="D109" s="111"/>
      <c r="E109" s="112"/>
      <c r="F109" s="112"/>
      <c r="G109" s="113"/>
      <c r="H109" s="114"/>
      <c r="I109" s="115"/>
      <c r="J109" s="116"/>
      <c r="K109" s="117"/>
      <c r="O109" s="118"/>
    </row>
    <row r="110" spans="1:104" x14ac:dyDescent="0.2">
      <c r="A110" s="119">
        <v>42</v>
      </c>
      <c r="B110" s="120" t="s">
        <v>195</v>
      </c>
      <c r="C110" s="121" t="s">
        <v>196</v>
      </c>
      <c r="D110" s="122" t="s">
        <v>49</v>
      </c>
      <c r="E110" s="123">
        <v>16.03</v>
      </c>
      <c r="F110" s="124">
        <v>0</v>
      </c>
      <c r="G110" s="125">
        <f>E110*F110</f>
        <v>0</v>
      </c>
      <c r="H110" s="126">
        <v>3.9999999999984499E-5</v>
      </c>
      <c r="I110" s="127">
        <f>E110*H110</f>
        <v>6.4119999999975158E-4</v>
      </c>
      <c r="J110" s="126">
        <v>0</v>
      </c>
      <c r="K110" s="127">
        <f>E110*J110</f>
        <v>0</v>
      </c>
      <c r="O110" s="118"/>
      <c r="Z110" s="118"/>
      <c r="AA110" s="118">
        <v>1</v>
      </c>
      <c r="AB110" s="118">
        <v>1</v>
      </c>
      <c r="AC110" s="118">
        <v>1</v>
      </c>
      <c r="AD110" s="118"/>
      <c r="AE110" s="118"/>
      <c r="AF110" s="118"/>
      <c r="AG110" s="118"/>
      <c r="AH110" s="118"/>
      <c r="AI110" s="118"/>
      <c r="AJ110" s="118"/>
      <c r="AK110" s="118"/>
      <c r="AL110" s="118"/>
      <c r="AM110" s="118"/>
      <c r="AN110" s="118"/>
      <c r="AO110" s="118"/>
      <c r="AP110" s="118"/>
      <c r="AQ110" s="118"/>
      <c r="AR110" s="118"/>
      <c r="AS110" s="118"/>
      <c r="AT110" s="118"/>
      <c r="AU110" s="118"/>
      <c r="AV110" s="118"/>
      <c r="AW110" s="118"/>
      <c r="AX110" s="118"/>
      <c r="AY110" s="118"/>
      <c r="AZ110" s="128">
        <f>G110</f>
        <v>0</v>
      </c>
      <c r="BA110" s="118"/>
      <c r="BB110" s="118"/>
      <c r="BC110" s="118"/>
      <c r="BD110" s="118"/>
      <c r="BE110" s="118"/>
      <c r="BF110" s="118"/>
      <c r="BG110" s="118"/>
      <c r="BH110" s="118"/>
      <c r="BI110" s="118"/>
      <c r="CA110" s="118">
        <v>1</v>
      </c>
      <c r="CB110" s="118">
        <v>1</v>
      </c>
      <c r="CZ110" s="81">
        <v>1</v>
      </c>
    </row>
    <row r="111" spans="1:104" ht="33.75" x14ac:dyDescent="0.2">
      <c r="A111" s="129"/>
      <c r="B111" s="130"/>
      <c r="C111" s="191" t="s">
        <v>197</v>
      </c>
      <c r="D111" s="192"/>
      <c r="E111" s="192"/>
      <c r="F111" s="192"/>
      <c r="G111" s="193"/>
      <c r="I111" s="131"/>
      <c r="K111" s="131"/>
      <c r="L111" s="132" t="s">
        <v>197</v>
      </c>
      <c r="O111" s="118"/>
      <c r="Z111" s="118"/>
      <c r="AA111" s="118"/>
      <c r="AB111" s="118"/>
      <c r="AC111" s="118"/>
      <c r="AD111" s="118"/>
      <c r="AE111" s="118"/>
      <c r="AF111" s="118"/>
      <c r="AG111" s="118"/>
      <c r="AH111" s="118"/>
      <c r="AI111" s="118"/>
      <c r="AJ111" s="118"/>
      <c r="AK111" s="118"/>
      <c r="AL111" s="118"/>
      <c r="AM111" s="118"/>
      <c r="AN111" s="118"/>
      <c r="AO111" s="118"/>
      <c r="AP111" s="118"/>
      <c r="AQ111" s="118"/>
      <c r="AR111" s="118"/>
      <c r="AS111" s="118"/>
      <c r="AT111" s="118"/>
      <c r="AU111" s="118"/>
      <c r="AV111" s="118"/>
      <c r="AW111" s="118"/>
      <c r="AX111" s="118"/>
      <c r="AY111" s="118"/>
      <c r="AZ111" s="118"/>
      <c r="BA111" s="118"/>
      <c r="BB111" s="118"/>
      <c r="BC111" s="118"/>
      <c r="BD111" s="118"/>
      <c r="BE111" s="118"/>
      <c r="BF111" s="118"/>
      <c r="BG111" s="118"/>
      <c r="BH111" s="118"/>
      <c r="BI111" s="118"/>
    </row>
    <row r="112" spans="1:104" ht="63.75" x14ac:dyDescent="0.2">
      <c r="A112" s="129"/>
      <c r="B112" s="130"/>
      <c r="C112" s="194" t="s">
        <v>198</v>
      </c>
      <c r="D112" s="195"/>
      <c r="E112" s="133">
        <v>16.03</v>
      </c>
      <c r="F112" s="134"/>
      <c r="G112" s="135"/>
      <c r="H112" s="136"/>
      <c r="I112" s="131"/>
      <c r="J112" s="137"/>
      <c r="K112" s="131"/>
      <c r="M112" s="132" t="s">
        <v>198</v>
      </c>
      <c r="O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  <c r="AO112" s="118"/>
      <c r="AP112" s="118"/>
      <c r="AQ112" s="118"/>
      <c r="AR112" s="118"/>
      <c r="AS112" s="118"/>
      <c r="AT112" s="118"/>
      <c r="AU112" s="118"/>
      <c r="AV112" s="118"/>
      <c r="AW112" s="118"/>
      <c r="AX112" s="118"/>
      <c r="AY112" s="118"/>
      <c r="AZ112" s="118"/>
      <c r="BA112" s="118"/>
      <c r="BB112" s="118"/>
      <c r="BC112" s="118"/>
      <c r="BD112" s="138" t="str">
        <f>C111</f>
        <v>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E112" s="118"/>
      <c r="BF112" s="118"/>
      <c r="BG112" s="118"/>
      <c r="BH112" s="118"/>
      <c r="BI112" s="118"/>
    </row>
    <row r="113" spans="1:104" x14ac:dyDescent="0.2">
      <c r="A113" s="119">
        <v>43</v>
      </c>
      <c r="B113" s="120" t="s">
        <v>199</v>
      </c>
      <c r="C113" s="121" t="s">
        <v>200</v>
      </c>
      <c r="D113" s="122" t="s">
        <v>49</v>
      </c>
      <c r="E113" s="123">
        <v>16.03</v>
      </c>
      <c r="F113" s="124">
        <v>0</v>
      </c>
      <c r="G113" s="125">
        <f>E113*F113</f>
        <v>0</v>
      </c>
      <c r="H113" s="126">
        <v>0</v>
      </c>
      <c r="I113" s="127">
        <f>E113*H113</f>
        <v>0</v>
      </c>
      <c r="J113" s="126"/>
      <c r="K113" s="127">
        <f>E113*J113</f>
        <v>0</v>
      </c>
      <c r="O113" s="118"/>
      <c r="Z113" s="118"/>
      <c r="AA113" s="118">
        <v>12</v>
      </c>
      <c r="AB113" s="118">
        <v>0</v>
      </c>
      <c r="AC113" s="118">
        <v>160</v>
      </c>
      <c r="AD113" s="118"/>
      <c r="AE113" s="118"/>
      <c r="AF113" s="118"/>
      <c r="AG113" s="118"/>
      <c r="AH113" s="118"/>
      <c r="AI113" s="118"/>
      <c r="AJ113" s="118"/>
      <c r="AK113" s="118"/>
      <c r="AL113" s="118"/>
      <c r="AM113" s="118"/>
      <c r="AN113" s="118"/>
      <c r="AO113" s="118"/>
      <c r="AP113" s="118"/>
      <c r="AQ113" s="118"/>
      <c r="AR113" s="118"/>
      <c r="AS113" s="118"/>
      <c r="AT113" s="118"/>
      <c r="AU113" s="118"/>
      <c r="AV113" s="118"/>
      <c r="AW113" s="118"/>
      <c r="AX113" s="118"/>
      <c r="AY113" s="118"/>
      <c r="AZ113" s="128">
        <f>G113</f>
        <v>0</v>
      </c>
      <c r="BA113" s="118"/>
      <c r="BB113" s="118"/>
      <c r="BC113" s="118"/>
      <c r="BD113" s="118"/>
      <c r="BE113" s="118"/>
      <c r="BF113" s="118"/>
      <c r="BG113" s="118"/>
      <c r="BH113" s="118"/>
      <c r="BI113" s="118"/>
      <c r="CA113" s="118">
        <v>12</v>
      </c>
      <c r="CB113" s="118">
        <v>0</v>
      </c>
      <c r="CZ113" s="81">
        <v>1</v>
      </c>
    </row>
    <row r="114" spans="1:104" x14ac:dyDescent="0.2">
      <c r="A114" s="129"/>
      <c r="B114" s="130"/>
      <c r="C114" s="194" t="s">
        <v>201</v>
      </c>
      <c r="D114" s="195"/>
      <c r="E114" s="133">
        <v>16.03</v>
      </c>
      <c r="F114" s="134"/>
      <c r="G114" s="135"/>
      <c r="H114" s="136"/>
      <c r="I114" s="131"/>
      <c r="J114" s="137"/>
      <c r="K114" s="131"/>
      <c r="M114" s="132" t="s">
        <v>201</v>
      </c>
      <c r="O114" s="118"/>
      <c r="Z114" s="118"/>
      <c r="AA114" s="118"/>
      <c r="AB114" s="118"/>
      <c r="AC114" s="118"/>
      <c r="AD114" s="118"/>
      <c r="AE114" s="118"/>
      <c r="AF114" s="118"/>
      <c r="AG114" s="118"/>
      <c r="AH114" s="118"/>
      <c r="AI114" s="118"/>
      <c r="AJ114" s="118"/>
      <c r="AK114" s="118"/>
      <c r="AL114" s="118"/>
      <c r="AM114" s="118"/>
      <c r="AN114" s="118"/>
      <c r="AO114" s="118"/>
      <c r="AP114" s="118"/>
      <c r="AQ114" s="118"/>
      <c r="AR114" s="118"/>
      <c r="AS114" s="118"/>
      <c r="AT114" s="118"/>
      <c r="AU114" s="118"/>
      <c r="AV114" s="118"/>
      <c r="AW114" s="118"/>
      <c r="AX114" s="118"/>
      <c r="AY114" s="118"/>
      <c r="AZ114" s="118"/>
      <c r="BA114" s="118"/>
      <c r="BB114" s="118"/>
      <c r="BC114" s="118"/>
      <c r="BD114" s="138" t="str">
        <f>C113</f>
        <v xml:space="preserve">Zakrytí a ochrana stávajících podlah </v>
      </c>
      <c r="BE114" s="118"/>
      <c r="BF114" s="118"/>
      <c r="BG114" s="118"/>
      <c r="BH114" s="118"/>
      <c r="BI114" s="118"/>
    </row>
    <row r="115" spans="1:104" x14ac:dyDescent="0.2">
      <c r="A115" s="139" t="s">
        <v>50</v>
      </c>
      <c r="B115" s="140" t="s">
        <v>193</v>
      </c>
      <c r="C115" s="141" t="s">
        <v>194</v>
      </c>
      <c r="D115" s="142"/>
      <c r="E115" s="143"/>
      <c r="F115" s="143"/>
      <c r="G115" s="144">
        <f>SUM(G109:G114)</f>
        <v>0</v>
      </c>
      <c r="H115" s="145"/>
      <c r="I115" s="144">
        <f>SUM(I109:I114)</f>
        <v>6.4119999999975158E-4</v>
      </c>
      <c r="J115" s="146"/>
      <c r="K115" s="144">
        <f>SUM(K109:K114)</f>
        <v>0</v>
      </c>
      <c r="O115" s="118"/>
      <c r="X115" s="147">
        <f>K115</f>
        <v>0</v>
      </c>
      <c r="Y115" s="147">
        <f>I115</f>
        <v>6.4119999999975158E-4</v>
      </c>
      <c r="Z115" s="128">
        <f>G115</f>
        <v>0</v>
      </c>
      <c r="AA115" s="118"/>
      <c r="AB115" s="118"/>
      <c r="AC115" s="118"/>
      <c r="AD115" s="118"/>
      <c r="AE115" s="118"/>
      <c r="AF115" s="118"/>
      <c r="AG115" s="118"/>
      <c r="AH115" s="118"/>
      <c r="AI115" s="118"/>
      <c r="AJ115" s="118"/>
      <c r="AK115" s="118"/>
      <c r="AL115" s="118"/>
      <c r="AM115" s="118"/>
      <c r="AN115" s="118"/>
      <c r="AO115" s="118"/>
      <c r="AP115" s="118"/>
      <c r="AQ115" s="118"/>
      <c r="AR115" s="118"/>
      <c r="AS115" s="118"/>
      <c r="AT115" s="118"/>
      <c r="AU115" s="118"/>
      <c r="AV115" s="118"/>
      <c r="AW115" s="118"/>
      <c r="AX115" s="118"/>
      <c r="AY115" s="118"/>
      <c r="AZ115" s="118"/>
      <c r="BA115" s="148"/>
      <c r="BB115" s="148"/>
      <c r="BC115" s="148"/>
      <c r="BD115" s="148"/>
      <c r="BE115" s="148"/>
      <c r="BF115" s="148"/>
      <c r="BG115" s="118"/>
      <c r="BH115" s="118"/>
      <c r="BI115" s="118"/>
    </row>
    <row r="116" spans="1:104" ht="14.25" customHeight="1" x14ac:dyDescent="0.2">
      <c r="A116" s="108" t="s">
        <v>46</v>
      </c>
      <c r="B116" s="109" t="s">
        <v>202</v>
      </c>
      <c r="C116" s="110" t="s">
        <v>203</v>
      </c>
      <c r="D116" s="111"/>
      <c r="E116" s="112"/>
      <c r="F116" s="112"/>
      <c r="G116" s="113"/>
      <c r="H116" s="114"/>
      <c r="I116" s="115"/>
      <c r="J116" s="116"/>
      <c r="K116" s="117"/>
      <c r="O116" s="118"/>
    </row>
    <row r="117" spans="1:104" x14ac:dyDescent="0.2">
      <c r="A117" s="119">
        <v>44</v>
      </c>
      <c r="B117" s="120" t="s">
        <v>204</v>
      </c>
      <c r="C117" s="121" t="s">
        <v>205</v>
      </c>
      <c r="D117" s="122" t="s">
        <v>54</v>
      </c>
      <c r="E117" s="123">
        <v>0.73440000000000005</v>
      </c>
      <c r="F117" s="124">
        <v>0</v>
      </c>
      <c r="G117" s="125">
        <f>E117*F117</f>
        <v>0</v>
      </c>
      <c r="H117" s="126">
        <v>0</v>
      </c>
      <c r="I117" s="127">
        <f>E117*H117</f>
        <v>0</v>
      </c>
      <c r="J117" s="126">
        <v>-2.4</v>
      </c>
      <c r="K117" s="127">
        <f>E117*J117</f>
        <v>-1.7625600000000001</v>
      </c>
      <c r="O117" s="118"/>
      <c r="Z117" s="118"/>
      <c r="AA117" s="118">
        <v>1</v>
      </c>
      <c r="AB117" s="118">
        <v>1</v>
      </c>
      <c r="AC117" s="118">
        <v>1</v>
      </c>
      <c r="AD117" s="118"/>
      <c r="AE117" s="118"/>
      <c r="AF117" s="118"/>
      <c r="AG117" s="118"/>
      <c r="AH117" s="118"/>
      <c r="AI117" s="118"/>
      <c r="AJ117" s="118"/>
      <c r="AK117" s="118"/>
      <c r="AL117" s="118"/>
      <c r="AM117" s="118"/>
      <c r="AN117" s="118"/>
      <c r="AO117" s="118"/>
      <c r="AP117" s="118"/>
      <c r="AQ117" s="118"/>
      <c r="AR117" s="118"/>
      <c r="AS117" s="118"/>
      <c r="AT117" s="118"/>
      <c r="AU117" s="118"/>
      <c r="AV117" s="118"/>
      <c r="AW117" s="118"/>
      <c r="AX117" s="118"/>
      <c r="AY117" s="118"/>
      <c r="AZ117" s="128">
        <f>G117</f>
        <v>0</v>
      </c>
      <c r="BA117" s="118"/>
      <c r="BB117" s="118"/>
      <c r="BC117" s="118"/>
      <c r="BD117" s="118"/>
      <c r="BE117" s="118"/>
      <c r="BF117" s="118"/>
      <c r="BG117" s="118"/>
      <c r="BH117" s="118"/>
      <c r="BI117" s="118"/>
      <c r="CA117" s="118">
        <v>1</v>
      </c>
      <c r="CB117" s="118">
        <v>1</v>
      </c>
      <c r="CZ117" s="81">
        <v>1</v>
      </c>
    </row>
    <row r="118" spans="1:104" x14ac:dyDescent="0.2">
      <c r="A118" s="129"/>
      <c r="B118" s="130"/>
      <c r="C118" s="194" t="s">
        <v>206</v>
      </c>
      <c r="D118" s="195"/>
      <c r="E118" s="133">
        <v>0.52610000000000001</v>
      </c>
      <c r="F118" s="134"/>
      <c r="G118" s="135"/>
      <c r="H118" s="136"/>
      <c r="I118" s="131"/>
      <c r="J118" s="137"/>
      <c r="K118" s="131"/>
      <c r="M118" s="132" t="s">
        <v>206</v>
      </c>
      <c r="O118" s="118"/>
      <c r="Z118" s="118"/>
      <c r="AA118" s="118"/>
      <c r="AB118" s="118"/>
      <c r="AC118" s="118"/>
      <c r="AD118" s="118"/>
      <c r="AE118" s="118"/>
      <c r="AF118" s="118"/>
      <c r="AG118" s="118"/>
      <c r="AH118" s="118"/>
      <c r="AI118" s="118"/>
      <c r="AJ118" s="118"/>
      <c r="AK118" s="118"/>
      <c r="AL118" s="118"/>
      <c r="AM118" s="118"/>
      <c r="AN118" s="118"/>
      <c r="AO118" s="118"/>
      <c r="AP118" s="118"/>
      <c r="AQ118" s="118"/>
      <c r="AR118" s="118"/>
      <c r="AS118" s="118"/>
      <c r="AT118" s="118"/>
      <c r="AU118" s="118"/>
      <c r="AV118" s="118"/>
      <c r="AW118" s="118"/>
      <c r="AX118" s="118"/>
      <c r="AY118" s="118"/>
      <c r="AZ118" s="118"/>
      <c r="BA118" s="118"/>
      <c r="BB118" s="118"/>
      <c r="BC118" s="118"/>
      <c r="BD118" s="138" t="str">
        <f>C117</f>
        <v xml:space="preserve">Bourání základů železobetonových </v>
      </c>
      <c r="BE118" s="118"/>
      <c r="BF118" s="118"/>
      <c r="BG118" s="118"/>
      <c r="BH118" s="118"/>
      <c r="BI118" s="118"/>
    </row>
    <row r="119" spans="1:104" x14ac:dyDescent="0.2">
      <c r="A119" s="129"/>
      <c r="B119" s="130"/>
      <c r="C119" s="194" t="s">
        <v>207</v>
      </c>
      <c r="D119" s="195"/>
      <c r="E119" s="133">
        <v>0.20830000000000001</v>
      </c>
      <c r="F119" s="134"/>
      <c r="G119" s="135"/>
      <c r="H119" s="136"/>
      <c r="I119" s="131"/>
      <c r="J119" s="137"/>
      <c r="K119" s="131"/>
      <c r="M119" s="132" t="s">
        <v>207</v>
      </c>
      <c r="O119" s="118"/>
      <c r="Z119" s="118"/>
      <c r="AA119" s="118"/>
      <c r="AB119" s="118"/>
      <c r="AC119" s="118"/>
      <c r="AD119" s="118"/>
      <c r="AE119" s="118"/>
      <c r="AF119" s="118"/>
      <c r="AG119" s="118"/>
      <c r="AH119" s="118"/>
      <c r="AI119" s="118"/>
      <c r="AJ119" s="118"/>
      <c r="AK119" s="118"/>
      <c r="AL119" s="118"/>
      <c r="AM119" s="118"/>
      <c r="AN119" s="118"/>
      <c r="AO119" s="118"/>
      <c r="AP119" s="118"/>
      <c r="AQ119" s="118"/>
      <c r="AR119" s="118"/>
      <c r="AS119" s="118"/>
      <c r="AT119" s="118"/>
      <c r="AU119" s="118"/>
      <c r="AV119" s="118"/>
      <c r="AW119" s="118"/>
      <c r="AX119" s="118"/>
      <c r="AY119" s="118"/>
      <c r="AZ119" s="118"/>
      <c r="BA119" s="118"/>
      <c r="BB119" s="118"/>
      <c r="BC119" s="118"/>
      <c r="BD119" s="138" t="str">
        <f>C118</f>
        <v>Deska:0,28*(0,78*3,15-0,68*0,85)</v>
      </c>
      <c r="BE119" s="118"/>
      <c r="BF119" s="118"/>
      <c r="BG119" s="118"/>
      <c r="BH119" s="118"/>
      <c r="BI119" s="118"/>
    </row>
    <row r="120" spans="1:104" x14ac:dyDescent="0.2">
      <c r="A120" s="119">
        <v>45</v>
      </c>
      <c r="B120" s="120" t="s">
        <v>208</v>
      </c>
      <c r="C120" s="121" t="s">
        <v>209</v>
      </c>
      <c r="D120" s="122" t="s">
        <v>49</v>
      </c>
      <c r="E120" s="123">
        <v>7.7152000000000003</v>
      </c>
      <c r="F120" s="124">
        <v>0</v>
      </c>
      <c r="G120" s="125">
        <f>E120*F120</f>
        <v>0</v>
      </c>
      <c r="H120" s="126">
        <v>6.7000000000000002E-4</v>
      </c>
      <c r="I120" s="127">
        <f>E120*H120</f>
        <v>5.1691840000000003E-3</v>
      </c>
      <c r="J120" s="126">
        <v>-0.13100000000000001</v>
      </c>
      <c r="K120" s="127">
        <f>E120*J120</f>
        <v>-1.0106912000000001</v>
      </c>
      <c r="O120" s="118"/>
      <c r="Z120" s="118"/>
      <c r="AA120" s="118">
        <v>1</v>
      </c>
      <c r="AB120" s="118">
        <v>1</v>
      </c>
      <c r="AC120" s="118">
        <v>1</v>
      </c>
      <c r="AD120" s="118"/>
      <c r="AE120" s="118"/>
      <c r="AF120" s="118"/>
      <c r="AG120" s="118"/>
      <c r="AH120" s="118"/>
      <c r="AI120" s="118"/>
      <c r="AJ120" s="118"/>
      <c r="AK120" s="118"/>
      <c r="AL120" s="118"/>
      <c r="AM120" s="118"/>
      <c r="AN120" s="118"/>
      <c r="AO120" s="118"/>
      <c r="AP120" s="118"/>
      <c r="AQ120" s="118"/>
      <c r="AR120" s="118"/>
      <c r="AS120" s="118"/>
      <c r="AT120" s="118"/>
      <c r="AU120" s="118"/>
      <c r="AV120" s="118"/>
      <c r="AW120" s="118"/>
      <c r="AX120" s="118"/>
      <c r="AY120" s="118"/>
      <c r="AZ120" s="128">
        <f>G120</f>
        <v>0</v>
      </c>
      <c r="BA120" s="118"/>
      <c r="BB120" s="118"/>
      <c r="BC120" s="118"/>
      <c r="BD120" s="118"/>
      <c r="BE120" s="118"/>
      <c r="BF120" s="118"/>
      <c r="BG120" s="118"/>
      <c r="BH120" s="118"/>
      <c r="BI120" s="118"/>
      <c r="CA120" s="118">
        <v>1</v>
      </c>
      <c r="CB120" s="118">
        <v>1</v>
      </c>
      <c r="CZ120" s="81">
        <v>1</v>
      </c>
    </row>
    <row r="121" spans="1:104" x14ac:dyDescent="0.2">
      <c r="A121" s="129"/>
      <c r="B121" s="130"/>
      <c r="C121" s="194" t="s">
        <v>210</v>
      </c>
      <c r="D121" s="195"/>
      <c r="E121" s="133">
        <v>7.6452</v>
      </c>
      <c r="F121" s="134"/>
      <c r="G121" s="135"/>
      <c r="H121" s="136"/>
      <c r="I121" s="131"/>
      <c r="J121" s="137"/>
      <c r="K121" s="131"/>
      <c r="M121" s="132" t="s">
        <v>210</v>
      </c>
      <c r="O121" s="118"/>
      <c r="Z121" s="118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118"/>
      <c r="AK121" s="118"/>
      <c r="AL121" s="118"/>
      <c r="AM121" s="118"/>
      <c r="AN121" s="118"/>
      <c r="AO121" s="118"/>
      <c r="AP121" s="118"/>
      <c r="AQ121" s="118"/>
      <c r="AR121" s="118"/>
      <c r="AS121" s="118"/>
      <c r="AT121" s="118"/>
      <c r="AU121" s="118"/>
      <c r="AV121" s="118"/>
      <c r="AW121" s="118"/>
      <c r="AX121" s="118"/>
      <c r="AY121" s="118"/>
      <c r="AZ121" s="118"/>
      <c r="BA121" s="118"/>
      <c r="BB121" s="118"/>
      <c r="BC121" s="118"/>
      <c r="BD121" s="138" t="str">
        <f>C120</f>
        <v xml:space="preserve">Bourání příček cihelných tl. 10 cm </v>
      </c>
      <c r="BE121" s="118"/>
      <c r="BF121" s="118"/>
      <c r="BG121" s="118"/>
      <c r="BH121" s="118"/>
      <c r="BI121" s="118"/>
    </row>
    <row r="122" spans="1:104" x14ac:dyDescent="0.2">
      <c r="A122" s="129"/>
      <c r="B122" s="130"/>
      <c r="C122" s="194" t="s">
        <v>211</v>
      </c>
      <c r="D122" s="195"/>
      <c r="E122" s="133">
        <v>7.0000000000000007E-2</v>
      </c>
      <c r="F122" s="134"/>
      <c r="G122" s="135"/>
      <c r="H122" s="136"/>
      <c r="I122" s="131"/>
      <c r="J122" s="137"/>
      <c r="K122" s="131"/>
      <c r="M122" s="132" t="s">
        <v>211</v>
      </c>
      <c r="O122" s="118"/>
      <c r="Z122" s="118"/>
      <c r="AA122" s="118"/>
      <c r="AB122" s="118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18"/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8"/>
      <c r="AZ122" s="118"/>
      <c r="BA122" s="118"/>
      <c r="BB122" s="118"/>
      <c r="BC122" s="118"/>
      <c r="BD122" s="138" t="str">
        <f>C121</f>
        <v>(3,15-0,15-0,24)*(2,20+0,57)</v>
      </c>
      <c r="BE122" s="118"/>
      <c r="BF122" s="118"/>
      <c r="BG122" s="118"/>
      <c r="BH122" s="118"/>
      <c r="BI122" s="118"/>
    </row>
    <row r="123" spans="1:104" x14ac:dyDescent="0.2">
      <c r="A123" s="119">
        <v>46</v>
      </c>
      <c r="B123" s="120" t="s">
        <v>212</v>
      </c>
      <c r="C123" s="121" t="s">
        <v>213</v>
      </c>
      <c r="D123" s="122" t="s">
        <v>49</v>
      </c>
      <c r="E123" s="123">
        <v>8.9405999999999999</v>
      </c>
      <c r="F123" s="124">
        <v>0</v>
      </c>
      <c r="G123" s="125">
        <f>E123*F123</f>
        <v>0</v>
      </c>
      <c r="H123" s="126">
        <v>6.7000000000000002E-4</v>
      </c>
      <c r="I123" s="127">
        <f>E123*H123</f>
        <v>5.990202E-3</v>
      </c>
      <c r="J123" s="126">
        <v>-0.26100000000000001</v>
      </c>
      <c r="K123" s="127">
        <f>E123*J123</f>
        <v>-2.3334966000000001</v>
      </c>
      <c r="O123" s="118"/>
      <c r="Z123" s="118"/>
      <c r="AA123" s="118">
        <v>1</v>
      </c>
      <c r="AB123" s="118">
        <v>1</v>
      </c>
      <c r="AC123" s="118">
        <v>1</v>
      </c>
      <c r="AD123" s="118"/>
      <c r="AE123" s="118"/>
      <c r="AF123" s="118"/>
      <c r="AG123" s="118"/>
      <c r="AH123" s="118"/>
      <c r="AI123" s="118"/>
      <c r="AJ123" s="118"/>
      <c r="AK123" s="118"/>
      <c r="AL123" s="118"/>
      <c r="AM123" s="118"/>
      <c r="AN123" s="118"/>
      <c r="AO123" s="118"/>
      <c r="AP123" s="118"/>
      <c r="AQ123" s="118"/>
      <c r="AR123" s="118"/>
      <c r="AS123" s="118"/>
      <c r="AT123" s="118"/>
      <c r="AU123" s="118"/>
      <c r="AV123" s="118"/>
      <c r="AW123" s="118"/>
      <c r="AX123" s="118"/>
      <c r="AY123" s="118"/>
      <c r="AZ123" s="128">
        <f>G123</f>
        <v>0</v>
      </c>
      <c r="BA123" s="118"/>
      <c r="BB123" s="118"/>
      <c r="BC123" s="118"/>
      <c r="BD123" s="118"/>
      <c r="BE123" s="118"/>
      <c r="BF123" s="118"/>
      <c r="BG123" s="118"/>
      <c r="BH123" s="118"/>
      <c r="BI123" s="118"/>
      <c r="CA123" s="118">
        <v>1</v>
      </c>
      <c r="CB123" s="118">
        <v>1</v>
      </c>
      <c r="CZ123" s="81">
        <v>1</v>
      </c>
    </row>
    <row r="124" spans="1:104" x14ac:dyDescent="0.2">
      <c r="A124" s="129"/>
      <c r="B124" s="130"/>
      <c r="C124" s="194" t="s">
        <v>214</v>
      </c>
      <c r="D124" s="195"/>
      <c r="E124" s="133">
        <v>8.9405999999999999</v>
      </c>
      <c r="F124" s="134"/>
      <c r="G124" s="135"/>
      <c r="H124" s="136"/>
      <c r="I124" s="131"/>
      <c r="J124" s="137"/>
      <c r="K124" s="131"/>
      <c r="M124" s="132" t="s">
        <v>214</v>
      </c>
      <c r="O124" s="118"/>
      <c r="Z124" s="118"/>
      <c r="AA124" s="118"/>
      <c r="AB124" s="118"/>
      <c r="AC124" s="118"/>
      <c r="AD124" s="118"/>
      <c r="AE124" s="118"/>
      <c r="AF124" s="118"/>
      <c r="AG124" s="118"/>
      <c r="AH124" s="118"/>
      <c r="AI124" s="118"/>
      <c r="AJ124" s="118"/>
      <c r="AK124" s="118"/>
      <c r="AL124" s="118"/>
      <c r="AM124" s="118"/>
      <c r="AN124" s="118"/>
      <c r="AO124" s="118"/>
      <c r="AP124" s="118"/>
      <c r="AQ124" s="118"/>
      <c r="AR124" s="118"/>
      <c r="AS124" s="118"/>
      <c r="AT124" s="118"/>
      <c r="AU124" s="118"/>
      <c r="AV124" s="118"/>
      <c r="AW124" s="118"/>
      <c r="AX124" s="118"/>
      <c r="AY124" s="118"/>
      <c r="AZ124" s="118"/>
      <c r="BA124" s="118"/>
      <c r="BB124" s="118"/>
      <c r="BC124" s="118"/>
      <c r="BD124" s="138" t="str">
        <f>C123</f>
        <v xml:space="preserve">Bourání příček cihelných tl. 15 cm </v>
      </c>
      <c r="BE124" s="118"/>
      <c r="BF124" s="118"/>
      <c r="BG124" s="118"/>
      <c r="BH124" s="118"/>
      <c r="BI124" s="118"/>
    </row>
    <row r="125" spans="1:104" x14ac:dyDescent="0.2">
      <c r="A125" s="119">
        <v>47</v>
      </c>
      <c r="B125" s="120" t="s">
        <v>215</v>
      </c>
      <c r="C125" s="121" t="s">
        <v>216</v>
      </c>
      <c r="D125" s="122" t="s">
        <v>54</v>
      </c>
      <c r="E125" s="123">
        <v>0.37330000000000002</v>
      </c>
      <c r="F125" s="124">
        <v>0</v>
      </c>
      <c r="G125" s="125">
        <f>E125*F125</f>
        <v>0</v>
      </c>
      <c r="H125" s="126">
        <v>1.2800000000000001E-3</v>
      </c>
      <c r="I125" s="127">
        <f>E125*H125</f>
        <v>4.7782400000000007E-4</v>
      </c>
      <c r="J125" s="126">
        <v>-1.8</v>
      </c>
      <c r="K125" s="127">
        <f>E125*J125</f>
        <v>-0.67194000000000009</v>
      </c>
      <c r="O125" s="118"/>
      <c r="Z125" s="118"/>
      <c r="AA125" s="118">
        <v>1</v>
      </c>
      <c r="AB125" s="118">
        <v>1</v>
      </c>
      <c r="AC125" s="118">
        <v>1</v>
      </c>
      <c r="AD125" s="118"/>
      <c r="AE125" s="118"/>
      <c r="AF125" s="118"/>
      <c r="AG125" s="118"/>
      <c r="AH125" s="118"/>
      <c r="AI125" s="118"/>
      <c r="AJ125" s="118"/>
      <c r="AK125" s="118"/>
      <c r="AL125" s="118"/>
      <c r="AM125" s="118"/>
      <c r="AN125" s="118"/>
      <c r="AO125" s="118"/>
      <c r="AP125" s="118"/>
      <c r="AQ125" s="118"/>
      <c r="AR125" s="118"/>
      <c r="AS125" s="118"/>
      <c r="AT125" s="118"/>
      <c r="AU125" s="118"/>
      <c r="AV125" s="118"/>
      <c r="AW125" s="118"/>
      <c r="AX125" s="118"/>
      <c r="AY125" s="118"/>
      <c r="AZ125" s="128">
        <f>G125</f>
        <v>0</v>
      </c>
      <c r="BA125" s="118"/>
      <c r="BB125" s="118"/>
      <c r="BC125" s="118"/>
      <c r="BD125" s="118"/>
      <c r="BE125" s="118"/>
      <c r="BF125" s="118"/>
      <c r="BG125" s="118"/>
      <c r="BH125" s="118"/>
      <c r="BI125" s="118"/>
      <c r="CA125" s="118">
        <v>1</v>
      </c>
      <c r="CB125" s="118">
        <v>1</v>
      </c>
      <c r="CZ125" s="81">
        <v>1</v>
      </c>
    </row>
    <row r="126" spans="1:104" x14ac:dyDescent="0.2">
      <c r="A126" s="129"/>
      <c r="B126" s="130"/>
      <c r="C126" s="194" t="s">
        <v>217</v>
      </c>
      <c r="D126" s="195"/>
      <c r="E126" s="133">
        <v>0.37330000000000002</v>
      </c>
      <c r="F126" s="134"/>
      <c r="G126" s="135"/>
      <c r="H126" s="136"/>
      <c r="I126" s="131"/>
      <c r="J126" s="137"/>
      <c r="K126" s="131"/>
      <c r="M126" s="132" t="s">
        <v>217</v>
      </c>
      <c r="O126" s="118"/>
      <c r="Z126" s="118"/>
      <c r="AA126" s="118"/>
      <c r="AB126" s="118"/>
      <c r="AC126" s="118"/>
      <c r="AD126" s="118"/>
      <c r="AE126" s="118"/>
      <c r="AF126" s="118"/>
      <c r="AG126" s="118"/>
      <c r="AH126" s="118"/>
      <c r="AI126" s="118"/>
      <c r="AJ126" s="118"/>
      <c r="AK126" s="118"/>
      <c r="AL126" s="118"/>
      <c r="AM126" s="118"/>
      <c r="AN126" s="118"/>
      <c r="AO126" s="118"/>
      <c r="AP126" s="118"/>
      <c r="AQ126" s="118"/>
      <c r="AR126" s="118"/>
      <c r="AS126" s="118"/>
      <c r="AT126" s="118"/>
      <c r="AU126" s="118"/>
      <c r="AV126" s="118"/>
      <c r="AW126" s="118"/>
      <c r="AX126" s="118"/>
      <c r="AY126" s="118"/>
      <c r="AZ126" s="118"/>
      <c r="BA126" s="118"/>
      <c r="BB126" s="118"/>
      <c r="BC126" s="118"/>
      <c r="BD126" s="138" t="str">
        <f>C125</f>
        <v xml:space="preserve">Bourání zdiva z cihel pálených na MVC </v>
      </c>
      <c r="BE126" s="118"/>
      <c r="BF126" s="118"/>
      <c r="BG126" s="118"/>
      <c r="BH126" s="118"/>
      <c r="BI126" s="118"/>
    </row>
    <row r="127" spans="1:104" x14ac:dyDescent="0.2">
      <c r="A127" s="119">
        <v>48</v>
      </c>
      <c r="B127" s="120" t="s">
        <v>218</v>
      </c>
      <c r="C127" s="121" t="s">
        <v>219</v>
      </c>
      <c r="D127" s="122" t="s">
        <v>54</v>
      </c>
      <c r="E127" s="123">
        <v>0.61419999999999997</v>
      </c>
      <c r="F127" s="124">
        <v>0</v>
      </c>
      <c r="G127" s="125">
        <f>E127*F127</f>
        <v>0</v>
      </c>
      <c r="H127" s="126">
        <v>6.6600000000000001E-3</v>
      </c>
      <c r="I127" s="127">
        <f>E127*H127</f>
        <v>4.0905719999999998E-3</v>
      </c>
      <c r="J127" s="126">
        <v>-2.4</v>
      </c>
      <c r="K127" s="127">
        <f>E127*J127</f>
        <v>-1.4740799999999998</v>
      </c>
      <c r="O127" s="118"/>
      <c r="Z127" s="118"/>
      <c r="AA127" s="118">
        <v>1</v>
      </c>
      <c r="AB127" s="118">
        <v>1</v>
      </c>
      <c r="AC127" s="118">
        <v>1</v>
      </c>
      <c r="AD127" s="118"/>
      <c r="AE127" s="118"/>
      <c r="AF127" s="118"/>
      <c r="AG127" s="118"/>
      <c r="AH127" s="118"/>
      <c r="AI127" s="118"/>
      <c r="AJ127" s="118"/>
      <c r="AK127" s="118"/>
      <c r="AL127" s="118"/>
      <c r="AM127" s="118"/>
      <c r="AN127" s="118"/>
      <c r="AO127" s="118"/>
      <c r="AP127" s="118"/>
      <c r="AQ127" s="118"/>
      <c r="AR127" s="118"/>
      <c r="AS127" s="118"/>
      <c r="AT127" s="118"/>
      <c r="AU127" s="118"/>
      <c r="AV127" s="118"/>
      <c r="AW127" s="118"/>
      <c r="AX127" s="118"/>
      <c r="AY127" s="118"/>
      <c r="AZ127" s="128">
        <f>G127</f>
        <v>0</v>
      </c>
      <c r="BA127" s="118"/>
      <c r="BB127" s="118"/>
      <c r="BC127" s="118"/>
      <c r="BD127" s="118"/>
      <c r="BE127" s="118"/>
      <c r="BF127" s="118"/>
      <c r="BG127" s="118"/>
      <c r="BH127" s="118"/>
      <c r="BI127" s="118"/>
      <c r="CA127" s="118">
        <v>1</v>
      </c>
      <c r="CB127" s="118">
        <v>1</v>
      </c>
      <c r="CZ127" s="81">
        <v>1</v>
      </c>
    </row>
    <row r="128" spans="1:104" x14ac:dyDescent="0.2">
      <c r="A128" s="129"/>
      <c r="B128" s="130"/>
      <c r="C128" s="194" t="s">
        <v>220</v>
      </c>
      <c r="D128" s="195"/>
      <c r="E128" s="133">
        <v>0.61419999999999997</v>
      </c>
      <c r="F128" s="134"/>
      <c r="G128" s="135"/>
      <c r="H128" s="136"/>
      <c r="I128" s="131"/>
      <c r="J128" s="137"/>
      <c r="K128" s="131"/>
      <c r="M128" s="132" t="s">
        <v>220</v>
      </c>
      <c r="O128" s="118"/>
      <c r="Z128" s="118"/>
      <c r="AA128" s="118"/>
      <c r="AB128" s="118"/>
      <c r="AC128" s="118"/>
      <c r="AD128" s="118"/>
      <c r="AE128" s="118"/>
      <c r="AF128" s="118"/>
      <c r="AG128" s="118"/>
      <c r="AH128" s="118"/>
      <c r="AI128" s="118"/>
      <c r="AJ128" s="118"/>
      <c r="AK128" s="118"/>
      <c r="AL128" s="118"/>
      <c r="AM128" s="118"/>
      <c r="AN128" s="118"/>
      <c r="AO128" s="118"/>
      <c r="AP128" s="118"/>
      <c r="AQ128" s="118"/>
      <c r="AR128" s="118"/>
      <c r="AS128" s="118"/>
      <c r="AT128" s="118"/>
      <c r="AU128" s="118"/>
      <c r="AV128" s="118"/>
      <c r="AW128" s="118"/>
      <c r="AX128" s="118"/>
      <c r="AY128" s="118"/>
      <c r="AZ128" s="118"/>
      <c r="BA128" s="118"/>
      <c r="BB128" s="118"/>
      <c r="BC128" s="118"/>
      <c r="BD128" s="138" t="str">
        <f>C127</f>
        <v xml:space="preserve">Bourání ŽB stropů deskových tl. nad 8 cm </v>
      </c>
      <c r="BE128" s="118"/>
      <c r="BF128" s="118"/>
      <c r="BG128" s="118"/>
      <c r="BH128" s="118"/>
      <c r="BI128" s="118"/>
    </row>
    <row r="129" spans="1:104" x14ac:dyDescent="0.2">
      <c r="A129" s="119">
        <v>49</v>
      </c>
      <c r="B129" s="120" t="s">
        <v>221</v>
      </c>
      <c r="C129" s="121" t="s">
        <v>222</v>
      </c>
      <c r="D129" s="122" t="s">
        <v>54</v>
      </c>
      <c r="E129" s="123">
        <v>0.31359999999999999</v>
      </c>
      <c r="F129" s="124">
        <v>0</v>
      </c>
      <c r="G129" s="125">
        <f>E129*F129</f>
        <v>0</v>
      </c>
      <c r="H129" s="126">
        <v>1.7989999999999999E-2</v>
      </c>
      <c r="I129" s="127">
        <f>E129*H129</f>
        <v>5.6416639999999994E-3</v>
      </c>
      <c r="J129" s="126">
        <v>-2.4</v>
      </c>
      <c r="K129" s="127">
        <f>E129*J129</f>
        <v>-0.75263999999999998</v>
      </c>
      <c r="O129" s="118"/>
      <c r="Z129" s="118"/>
      <c r="AA129" s="118">
        <v>1</v>
      </c>
      <c r="AB129" s="118">
        <v>1</v>
      </c>
      <c r="AC129" s="118">
        <v>1</v>
      </c>
      <c r="AD129" s="118"/>
      <c r="AE129" s="118"/>
      <c r="AF129" s="118"/>
      <c r="AG129" s="118"/>
      <c r="AH129" s="118"/>
      <c r="AI129" s="118"/>
      <c r="AJ129" s="118"/>
      <c r="AK129" s="118"/>
      <c r="AL129" s="118"/>
      <c r="AM129" s="118"/>
      <c r="AN129" s="118"/>
      <c r="AO129" s="118"/>
      <c r="AP129" s="118"/>
      <c r="AQ129" s="118"/>
      <c r="AR129" s="118"/>
      <c r="AS129" s="118"/>
      <c r="AT129" s="118"/>
      <c r="AU129" s="118"/>
      <c r="AV129" s="118"/>
      <c r="AW129" s="118"/>
      <c r="AX129" s="118"/>
      <c r="AY129" s="118"/>
      <c r="AZ129" s="128">
        <f>G129</f>
        <v>0</v>
      </c>
      <c r="BA129" s="118"/>
      <c r="BB129" s="118"/>
      <c r="BC129" s="118"/>
      <c r="BD129" s="118"/>
      <c r="BE129" s="118"/>
      <c r="BF129" s="118"/>
      <c r="BG129" s="118"/>
      <c r="BH129" s="118"/>
      <c r="BI129" s="118"/>
      <c r="CA129" s="118">
        <v>1</v>
      </c>
      <c r="CB129" s="118">
        <v>1</v>
      </c>
      <c r="CZ129" s="81">
        <v>1</v>
      </c>
    </row>
    <row r="130" spans="1:104" x14ac:dyDescent="0.2">
      <c r="A130" s="129"/>
      <c r="B130" s="130"/>
      <c r="C130" s="194" t="s">
        <v>223</v>
      </c>
      <c r="D130" s="195"/>
      <c r="E130" s="133">
        <v>0.31359999999999999</v>
      </c>
      <c r="F130" s="134"/>
      <c r="G130" s="135"/>
      <c r="H130" s="136"/>
      <c r="I130" s="131"/>
      <c r="J130" s="137"/>
      <c r="K130" s="131"/>
      <c r="M130" s="132" t="s">
        <v>223</v>
      </c>
      <c r="O130" s="118"/>
      <c r="Z130" s="118"/>
      <c r="AA130" s="118"/>
      <c r="AB130" s="118"/>
      <c r="AC130" s="118"/>
      <c r="AD130" s="118"/>
      <c r="AE130" s="118"/>
      <c r="AF130" s="118"/>
      <c r="AG130" s="118"/>
      <c r="AH130" s="118"/>
      <c r="AI130" s="118"/>
      <c r="AJ130" s="118"/>
      <c r="AK130" s="118"/>
      <c r="AL130" s="118"/>
      <c r="AM130" s="118"/>
      <c r="AN130" s="118"/>
      <c r="AO130" s="118"/>
      <c r="AP130" s="118"/>
      <c r="AQ130" s="118"/>
      <c r="AR130" s="118"/>
      <c r="AS130" s="118"/>
      <c r="AT130" s="118"/>
      <c r="AU130" s="118"/>
      <c r="AV130" s="118"/>
      <c r="AW130" s="118"/>
      <c r="AX130" s="118"/>
      <c r="AY130" s="118"/>
      <c r="AZ130" s="118"/>
      <c r="BA130" s="118"/>
      <c r="BB130" s="118"/>
      <c r="BC130" s="118"/>
      <c r="BD130" s="138" t="str">
        <f>C129</f>
        <v xml:space="preserve">Vybourání ŽB překladů prefa  dl. 3 m, 50 kg/m </v>
      </c>
      <c r="BE130" s="118"/>
      <c r="BF130" s="118"/>
      <c r="BG130" s="118"/>
      <c r="BH130" s="118"/>
      <c r="BI130" s="118"/>
    </row>
    <row r="131" spans="1:104" x14ac:dyDescent="0.2">
      <c r="A131" s="119">
        <v>50</v>
      </c>
      <c r="B131" s="120" t="s">
        <v>224</v>
      </c>
      <c r="C131" s="121" t="s">
        <v>225</v>
      </c>
      <c r="D131" s="122" t="s">
        <v>49</v>
      </c>
      <c r="E131" s="123">
        <v>0.60499999999999998</v>
      </c>
      <c r="F131" s="124">
        <v>0</v>
      </c>
      <c r="G131" s="125">
        <f>E131*F131</f>
        <v>0</v>
      </c>
      <c r="H131" s="126">
        <v>2.1900000000000001E-3</v>
      </c>
      <c r="I131" s="127">
        <f>E131*H131</f>
        <v>1.3249500000000001E-3</v>
      </c>
      <c r="J131" s="126">
        <v>-0.01</v>
      </c>
      <c r="K131" s="127">
        <f>E131*J131</f>
        <v>-6.0499999999999998E-3</v>
      </c>
      <c r="O131" s="118"/>
      <c r="Z131" s="118"/>
      <c r="AA131" s="118">
        <v>1</v>
      </c>
      <c r="AB131" s="118">
        <v>1</v>
      </c>
      <c r="AC131" s="118">
        <v>1</v>
      </c>
      <c r="AD131" s="118"/>
      <c r="AE131" s="118"/>
      <c r="AF131" s="118"/>
      <c r="AG131" s="118"/>
      <c r="AH131" s="118"/>
      <c r="AI131" s="118"/>
      <c r="AJ131" s="118"/>
      <c r="AK131" s="118"/>
      <c r="AL131" s="118"/>
      <c r="AM131" s="118"/>
      <c r="AN131" s="118"/>
      <c r="AO131" s="118"/>
      <c r="AP131" s="118"/>
      <c r="AQ131" s="118"/>
      <c r="AR131" s="118"/>
      <c r="AS131" s="118"/>
      <c r="AT131" s="118"/>
      <c r="AU131" s="118"/>
      <c r="AV131" s="118"/>
      <c r="AW131" s="118"/>
      <c r="AX131" s="118"/>
      <c r="AY131" s="118"/>
      <c r="AZ131" s="128">
        <f>G131</f>
        <v>0</v>
      </c>
      <c r="BA131" s="118"/>
      <c r="BB131" s="118"/>
      <c r="BC131" s="118"/>
      <c r="BD131" s="118"/>
      <c r="BE131" s="118"/>
      <c r="BF131" s="118"/>
      <c r="BG131" s="118"/>
      <c r="BH131" s="118"/>
      <c r="BI131" s="118"/>
      <c r="CA131" s="118">
        <v>1</v>
      </c>
      <c r="CB131" s="118">
        <v>1</v>
      </c>
      <c r="CZ131" s="81">
        <v>1</v>
      </c>
    </row>
    <row r="132" spans="1:104" x14ac:dyDescent="0.2">
      <c r="A132" s="129"/>
      <c r="B132" s="130"/>
      <c r="C132" s="194" t="s">
        <v>226</v>
      </c>
      <c r="D132" s="195"/>
      <c r="E132" s="133">
        <v>0.60499999999999998</v>
      </c>
      <c r="F132" s="134"/>
      <c r="G132" s="135"/>
      <c r="H132" s="136"/>
      <c r="I132" s="131"/>
      <c r="J132" s="137"/>
      <c r="K132" s="131"/>
      <c r="M132" s="132" t="s">
        <v>226</v>
      </c>
      <c r="O132" s="118"/>
      <c r="Z132" s="118"/>
      <c r="AA132" s="118"/>
      <c r="AB132" s="118"/>
      <c r="AC132" s="118"/>
      <c r="AD132" s="118"/>
      <c r="AE132" s="118"/>
      <c r="AF132" s="118"/>
      <c r="AG132" s="118"/>
      <c r="AH132" s="118"/>
      <c r="AI132" s="118"/>
      <c r="AJ132" s="118"/>
      <c r="AK132" s="118"/>
      <c r="AL132" s="118"/>
      <c r="AM132" s="118"/>
      <c r="AN132" s="118"/>
      <c r="AO132" s="118"/>
      <c r="AP132" s="118"/>
      <c r="AQ132" s="118"/>
      <c r="AR132" s="118"/>
      <c r="AS132" s="118"/>
      <c r="AT132" s="118"/>
      <c r="AU132" s="118"/>
      <c r="AV132" s="118"/>
      <c r="AW132" s="118"/>
      <c r="AX132" s="118"/>
      <c r="AY132" s="118"/>
      <c r="AZ132" s="118"/>
      <c r="BA132" s="118"/>
      <c r="BB132" s="118"/>
      <c r="BC132" s="118"/>
      <c r="BD132" s="138" t="str">
        <f>C131</f>
        <v xml:space="preserve">Vybourání plastových oken do 1 m2 </v>
      </c>
      <c r="BE132" s="118"/>
      <c r="BF132" s="118"/>
      <c r="BG132" s="118"/>
      <c r="BH132" s="118"/>
      <c r="BI132" s="118"/>
    </row>
    <row r="133" spans="1:104" x14ac:dyDescent="0.2">
      <c r="A133" s="119">
        <v>51</v>
      </c>
      <c r="B133" s="120" t="s">
        <v>227</v>
      </c>
      <c r="C133" s="121" t="s">
        <v>228</v>
      </c>
      <c r="D133" s="122" t="s">
        <v>49</v>
      </c>
      <c r="E133" s="123">
        <v>1.5720000000000001</v>
      </c>
      <c r="F133" s="124">
        <v>0</v>
      </c>
      <c r="G133" s="125">
        <f>E133*F133</f>
        <v>0</v>
      </c>
      <c r="H133" s="126">
        <v>1E-3</v>
      </c>
      <c r="I133" s="127">
        <f>E133*H133</f>
        <v>1.572E-3</v>
      </c>
      <c r="J133" s="126">
        <v>-3.492E-2</v>
      </c>
      <c r="K133" s="127">
        <f>E133*J133</f>
        <v>-5.4894240000000004E-2</v>
      </c>
      <c r="O133" s="118"/>
      <c r="Z133" s="118"/>
      <c r="AA133" s="118">
        <v>1</v>
      </c>
      <c r="AB133" s="118">
        <v>1</v>
      </c>
      <c r="AC133" s="118">
        <v>1</v>
      </c>
      <c r="AD133" s="118"/>
      <c r="AE133" s="118"/>
      <c r="AF133" s="118"/>
      <c r="AG133" s="118"/>
      <c r="AH133" s="118"/>
      <c r="AI133" s="118"/>
      <c r="AJ133" s="118"/>
      <c r="AK133" s="118"/>
      <c r="AL133" s="118"/>
      <c r="AM133" s="118"/>
      <c r="AN133" s="118"/>
      <c r="AO133" s="118"/>
      <c r="AP133" s="118"/>
      <c r="AQ133" s="118"/>
      <c r="AR133" s="118"/>
      <c r="AS133" s="118"/>
      <c r="AT133" s="118"/>
      <c r="AU133" s="118"/>
      <c r="AV133" s="118"/>
      <c r="AW133" s="118"/>
      <c r="AX133" s="118"/>
      <c r="AY133" s="118"/>
      <c r="AZ133" s="128">
        <f>G133</f>
        <v>0</v>
      </c>
      <c r="BA133" s="118"/>
      <c r="BB133" s="118"/>
      <c r="BC133" s="118"/>
      <c r="BD133" s="118"/>
      <c r="BE133" s="118"/>
      <c r="BF133" s="118"/>
      <c r="BG133" s="118"/>
      <c r="BH133" s="118"/>
      <c r="BI133" s="118"/>
      <c r="CA133" s="118">
        <v>1</v>
      </c>
      <c r="CB133" s="118">
        <v>1</v>
      </c>
      <c r="CZ133" s="81">
        <v>1</v>
      </c>
    </row>
    <row r="134" spans="1:104" x14ac:dyDescent="0.2">
      <c r="A134" s="129"/>
      <c r="B134" s="130"/>
      <c r="C134" s="194" t="s">
        <v>229</v>
      </c>
      <c r="D134" s="195"/>
      <c r="E134" s="133">
        <v>1.5720000000000001</v>
      </c>
      <c r="F134" s="134"/>
      <c r="G134" s="135"/>
      <c r="H134" s="136"/>
      <c r="I134" s="131"/>
      <c r="J134" s="137"/>
      <c r="K134" s="131"/>
      <c r="M134" s="132" t="s">
        <v>229</v>
      </c>
      <c r="O134" s="118"/>
      <c r="Z134" s="118"/>
      <c r="AA134" s="118"/>
      <c r="AB134" s="118"/>
      <c r="AC134" s="118"/>
      <c r="AD134" s="118"/>
      <c r="AE134" s="118"/>
      <c r="AF134" s="118"/>
      <c r="AG134" s="118"/>
      <c r="AH134" s="118"/>
      <c r="AI134" s="118"/>
      <c r="AJ134" s="118"/>
      <c r="AK134" s="118"/>
      <c r="AL134" s="118"/>
      <c r="AM134" s="118"/>
      <c r="AN134" s="118"/>
      <c r="AO134" s="118"/>
      <c r="AP134" s="118"/>
      <c r="AQ134" s="118"/>
      <c r="AR134" s="118"/>
      <c r="AS134" s="118"/>
      <c r="AT134" s="118"/>
      <c r="AU134" s="118"/>
      <c r="AV134" s="118"/>
      <c r="AW134" s="118"/>
      <c r="AX134" s="118"/>
      <c r="AY134" s="118"/>
      <c r="AZ134" s="118"/>
      <c r="BA134" s="118"/>
      <c r="BB134" s="118"/>
      <c r="BC134" s="118"/>
      <c r="BD134" s="138" t="str">
        <f>C133</f>
        <v xml:space="preserve">Vybourání plastových oken do 2 m2 </v>
      </c>
      <c r="BE134" s="118"/>
      <c r="BF134" s="118"/>
      <c r="BG134" s="118"/>
      <c r="BH134" s="118"/>
      <c r="BI134" s="118"/>
    </row>
    <row r="135" spans="1:104" x14ac:dyDescent="0.2">
      <c r="A135" s="119">
        <v>52</v>
      </c>
      <c r="B135" s="120" t="s">
        <v>230</v>
      </c>
      <c r="C135" s="121" t="s">
        <v>231</v>
      </c>
      <c r="D135" s="122" t="s">
        <v>120</v>
      </c>
      <c r="E135" s="123">
        <v>1.75</v>
      </c>
      <c r="F135" s="124">
        <v>0</v>
      </c>
      <c r="G135" s="125">
        <f>E135*F135</f>
        <v>0</v>
      </c>
      <c r="H135" s="126">
        <v>0</v>
      </c>
      <c r="I135" s="127">
        <f>E135*H135</f>
        <v>0</v>
      </c>
      <c r="J135" s="126">
        <v>-1.1129999999999999E-2</v>
      </c>
      <c r="K135" s="127">
        <f>E135*J135</f>
        <v>-1.9477499999999998E-2</v>
      </c>
      <c r="O135" s="118"/>
      <c r="Z135" s="118"/>
      <c r="AA135" s="118">
        <v>1</v>
      </c>
      <c r="AB135" s="118">
        <v>1</v>
      </c>
      <c r="AC135" s="118">
        <v>1</v>
      </c>
      <c r="AD135" s="118"/>
      <c r="AE135" s="118"/>
      <c r="AF135" s="118"/>
      <c r="AG135" s="118"/>
      <c r="AH135" s="118"/>
      <c r="AI135" s="118"/>
      <c r="AJ135" s="118"/>
      <c r="AK135" s="118"/>
      <c r="AL135" s="118"/>
      <c r="AM135" s="118"/>
      <c r="AN135" s="118"/>
      <c r="AO135" s="118"/>
      <c r="AP135" s="118"/>
      <c r="AQ135" s="118"/>
      <c r="AR135" s="118"/>
      <c r="AS135" s="118"/>
      <c r="AT135" s="118"/>
      <c r="AU135" s="118"/>
      <c r="AV135" s="118"/>
      <c r="AW135" s="118"/>
      <c r="AX135" s="118"/>
      <c r="AY135" s="118"/>
      <c r="AZ135" s="128">
        <f>G135</f>
        <v>0</v>
      </c>
      <c r="BA135" s="118"/>
      <c r="BB135" s="118"/>
      <c r="BC135" s="118"/>
      <c r="BD135" s="118"/>
      <c r="BE135" s="118"/>
      <c r="BF135" s="118"/>
      <c r="BG135" s="118"/>
      <c r="BH135" s="118"/>
      <c r="BI135" s="118"/>
      <c r="CA135" s="118">
        <v>1</v>
      </c>
      <c r="CB135" s="118">
        <v>1</v>
      </c>
      <c r="CZ135" s="81">
        <v>1</v>
      </c>
    </row>
    <row r="136" spans="1:104" x14ac:dyDescent="0.2">
      <c r="A136" s="129"/>
      <c r="B136" s="130"/>
      <c r="C136" s="194" t="s">
        <v>232</v>
      </c>
      <c r="D136" s="195"/>
      <c r="E136" s="133">
        <v>1.75</v>
      </c>
      <c r="F136" s="134"/>
      <c r="G136" s="135"/>
      <c r="H136" s="136"/>
      <c r="I136" s="131"/>
      <c r="J136" s="137"/>
      <c r="K136" s="131"/>
      <c r="M136" s="132" t="s">
        <v>232</v>
      </c>
      <c r="O136" s="118"/>
      <c r="Z136" s="118"/>
      <c r="AA136" s="118"/>
      <c r="AB136" s="118"/>
      <c r="AC136" s="118"/>
      <c r="AD136" s="118"/>
      <c r="AE136" s="118"/>
      <c r="AF136" s="118"/>
      <c r="AG136" s="118"/>
      <c r="AH136" s="118"/>
      <c r="AI136" s="118"/>
      <c r="AJ136" s="118"/>
      <c r="AK136" s="118"/>
      <c r="AL136" s="118"/>
      <c r="AM136" s="118"/>
      <c r="AN136" s="118"/>
      <c r="AO136" s="118"/>
      <c r="AP136" s="118"/>
      <c r="AQ136" s="118"/>
      <c r="AR136" s="118"/>
      <c r="AS136" s="118"/>
      <c r="AT136" s="118"/>
      <c r="AU136" s="118"/>
      <c r="AV136" s="118"/>
      <c r="AW136" s="118"/>
      <c r="AX136" s="118"/>
      <c r="AY136" s="118"/>
      <c r="AZ136" s="118"/>
      <c r="BA136" s="118"/>
      <c r="BB136" s="118"/>
      <c r="BC136" s="118"/>
      <c r="BD136" s="138" t="str">
        <f>C135</f>
        <v xml:space="preserve">Bourání parapetů dřevěných š. do 25 cm </v>
      </c>
      <c r="BE136" s="118"/>
      <c r="BF136" s="118"/>
      <c r="BG136" s="118"/>
      <c r="BH136" s="118"/>
      <c r="BI136" s="118"/>
    </row>
    <row r="137" spans="1:104" x14ac:dyDescent="0.2">
      <c r="A137" s="119">
        <v>53</v>
      </c>
      <c r="B137" s="120" t="s">
        <v>233</v>
      </c>
      <c r="C137" s="121" t="s">
        <v>234</v>
      </c>
      <c r="D137" s="122" t="s">
        <v>72</v>
      </c>
      <c r="E137" s="123">
        <v>1</v>
      </c>
      <c r="F137" s="124">
        <v>0</v>
      </c>
      <c r="G137" s="125">
        <f>E137*F137</f>
        <v>0</v>
      </c>
      <c r="H137" s="126">
        <v>3.4000000000000002E-4</v>
      </c>
      <c r="I137" s="127">
        <f>E137*H137</f>
        <v>3.4000000000000002E-4</v>
      </c>
      <c r="J137" s="126">
        <v>-2E-3</v>
      </c>
      <c r="K137" s="127">
        <f>E137*J137</f>
        <v>-2E-3</v>
      </c>
      <c r="O137" s="118"/>
      <c r="Z137" s="118"/>
      <c r="AA137" s="118">
        <v>1</v>
      </c>
      <c r="AB137" s="118">
        <v>1</v>
      </c>
      <c r="AC137" s="118">
        <v>1</v>
      </c>
      <c r="AD137" s="118"/>
      <c r="AE137" s="118"/>
      <c r="AF137" s="118"/>
      <c r="AG137" s="118"/>
      <c r="AH137" s="118"/>
      <c r="AI137" s="118"/>
      <c r="AJ137" s="118"/>
      <c r="AK137" s="118"/>
      <c r="AL137" s="118"/>
      <c r="AM137" s="118"/>
      <c r="AN137" s="118"/>
      <c r="AO137" s="118"/>
      <c r="AP137" s="118"/>
      <c r="AQ137" s="118"/>
      <c r="AR137" s="118"/>
      <c r="AS137" s="118"/>
      <c r="AT137" s="118"/>
      <c r="AU137" s="118"/>
      <c r="AV137" s="118"/>
      <c r="AW137" s="118"/>
      <c r="AX137" s="118"/>
      <c r="AY137" s="118"/>
      <c r="AZ137" s="128">
        <f>G137</f>
        <v>0</v>
      </c>
      <c r="BA137" s="118"/>
      <c r="BB137" s="118"/>
      <c r="BC137" s="118"/>
      <c r="BD137" s="118"/>
      <c r="BE137" s="118"/>
      <c r="BF137" s="118"/>
      <c r="BG137" s="118"/>
      <c r="BH137" s="118"/>
      <c r="BI137" s="118"/>
      <c r="CA137" s="118">
        <v>1</v>
      </c>
      <c r="CB137" s="118">
        <v>1</v>
      </c>
      <c r="CZ137" s="81">
        <v>1</v>
      </c>
    </row>
    <row r="138" spans="1:104" x14ac:dyDescent="0.2">
      <c r="A138" s="129"/>
      <c r="B138" s="130"/>
      <c r="C138" s="194" t="s">
        <v>73</v>
      </c>
      <c r="D138" s="195"/>
      <c r="E138" s="133">
        <v>1</v>
      </c>
      <c r="F138" s="134"/>
      <c r="G138" s="135"/>
      <c r="H138" s="136"/>
      <c r="I138" s="131"/>
      <c r="J138" s="137"/>
      <c r="K138" s="131"/>
      <c r="M138" s="132" t="s">
        <v>73</v>
      </c>
      <c r="O138" s="118"/>
      <c r="Z138" s="118"/>
      <c r="AA138" s="118"/>
      <c r="AB138" s="118"/>
      <c r="AC138" s="118"/>
      <c r="AD138" s="118"/>
      <c r="AE138" s="118"/>
      <c r="AF138" s="118"/>
      <c r="AG138" s="118"/>
      <c r="AH138" s="118"/>
      <c r="AI138" s="118"/>
      <c r="AJ138" s="118"/>
      <c r="AK138" s="118"/>
      <c r="AL138" s="118"/>
      <c r="AM138" s="118"/>
      <c r="AN138" s="118"/>
      <c r="AO138" s="118"/>
      <c r="AP138" s="118"/>
      <c r="AQ138" s="118"/>
      <c r="AR138" s="118"/>
      <c r="AS138" s="118"/>
      <c r="AT138" s="118"/>
      <c r="AU138" s="118"/>
      <c r="AV138" s="118"/>
      <c r="AW138" s="118"/>
      <c r="AX138" s="118"/>
      <c r="AY138" s="118"/>
      <c r="AZ138" s="118"/>
      <c r="BA138" s="118"/>
      <c r="BB138" s="118"/>
      <c r="BC138" s="118"/>
      <c r="BD138" s="138" t="str">
        <f>C137</f>
        <v xml:space="preserve">Vybourání výplní z lehk. bet. nad 15cm, pl.0,09 m2 </v>
      </c>
      <c r="BE138" s="118"/>
      <c r="BF138" s="118"/>
      <c r="BG138" s="118"/>
      <c r="BH138" s="118"/>
      <c r="BI138" s="118"/>
    </row>
    <row r="139" spans="1:104" x14ac:dyDescent="0.2">
      <c r="A139" s="119">
        <v>54</v>
      </c>
      <c r="B139" s="120" t="s">
        <v>235</v>
      </c>
      <c r="C139" s="121" t="s">
        <v>236</v>
      </c>
      <c r="D139" s="122" t="s">
        <v>120</v>
      </c>
      <c r="E139" s="123">
        <v>12.82</v>
      </c>
      <c r="F139" s="124">
        <v>0</v>
      </c>
      <c r="G139" s="125">
        <f>E139*F139</f>
        <v>0</v>
      </c>
      <c r="H139" s="126">
        <v>0</v>
      </c>
      <c r="I139" s="127">
        <f>E139*H139</f>
        <v>0</v>
      </c>
      <c r="J139" s="126">
        <v>-8.9999999999999993E-3</v>
      </c>
      <c r="K139" s="127">
        <f>E139*J139</f>
        <v>-0.11538</v>
      </c>
      <c r="O139" s="118"/>
      <c r="Z139" s="118"/>
      <c r="AA139" s="118">
        <v>1</v>
      </c>
      <c r="AB139" s="118">
        <v>1</v>
      </c>
      <c r="AC139" s="118">
        <v>1</v>
      </c>
      <c r="AD139" s="118"/>
      <c r="AE139" s="118"/>
      <c r="AF139" s="118"/>
      <c r="AG139" s="118"/>
      <c r="AH139" s="118"/>
      <c r="AI139" s="118"/>
      <c r="AJ139" s="118"/>
      <c r="AK139" s="118"/>
      <c r="AL139" s="118"/>
      <c r="AM139" s="118"/>
      <c r="AN139" s="118"/>
      <c r="AO139" s="118"/>
      <c r="AP139" s="118"/>
      <c r="AQ139" s="118"/>
      <c r="AR139" s="118"/>
      <c r="AS139" s="118"/>
      <c r="AT139" s="118"/>
      <c r="AU139" s="118"/>
      <c r="AV139" s="118"/>
      <c r="AW139" s="118"/>
      <c r="AX139" s="118"/>
      <c r="AY139" s="118"/>
      <c r="AZ139" s="128">
        <f>G139</f>
        <v>0</v>
      </c>
      <c r="BA139" s="118"/>
      <c r="BB139" s="118"/>
      <c r="BC139" s="118"/>
      <c r="BD139" s="118"/>
      <c r="BE139" s="118"/>
      <c r="BF139" s="118"/>
      <c r="BG139" s="118"/>
      <c r="BH139" s="118"/>
      <c r="BI139" s="118"/>
      <c r="CA139" s="118">
        <v>1</v>
      </c>
      <c r="CB139" s="118">
        <v>1</v>
      </c>
      <c r="CZ139" s="81">
        <v>1</v>
      </c>
    </row>
    <row r="140" spans="1:104" x14ac:dyDescent="0.2">
      <c r="A140" s="129"/>
      <c r="B140" s="130"/>
      <c r="C140" s="194" t="s">
        <v>237</v>
      </c>
      <c r="D140" s="195"/>
      <c r="E140" s="133">
        <v>12.82</v>
      </c>
      <c r="F140" s="134"/>
      <c r="G140" s="135"/>
      <c r="H140" s="136"/>
      <c r="I140" s="131"/>
      <c r="J140" s="137"/>
      <c r="K140" s="131"/>
      <c r="M140" s="132" t="s">
        <v>237</v>
      </c>
      <c r="O140" s="118"/>
      <c r="Z140" s="118"/>
      <c r="AA140" s="118"/>
      <c r="AB140" s="118"/>
      <c r="AC140" s="118"/>
      <c r="AD140" s="118"/>
      <c r="AE140" s="118"/>
      <c r="AF140" s="118"/>
      <c r="AG140" s="118"/>
      <c r="AH140" s="118"/>
      <c r="AI140" s="118"/>
      <c r="AJ140" s="118"/>
      <c r="AK140" s="118"/>
      <c r="AL140" s="118"/>
      <c r="AM140" s="118"/>
      <c r="AN140" s="118"/>
      <c r="AO140" s="118"/>
      <c r="AP140" s="118"/>
      <c r="AQ140" s="118"/>
      <c r="AR140" s="118"/>
      <c r="AS140" s="118"/>
      <c r="AT140" s="118"/>
      <c r="AU140" s="118"/>
      <c r="AV140" s="118"/>
      <c r="AW140" s="118"/>
      <c r="AX140" s="118"/>
      <c r="AY140" s="118"/>
      <c r="AZ140" s="118"/>
      <c r="BA140" s="118"/>
      <c r="BB140" s="118"/>
      <c r="BC140" s="118"/>
      <c r="BD140" s="138" t="str">
        <f>C139</f>
        <v xml:space="preserve">Vysekání kapes pro zavázání zdí tl. 30 cm </v>
      </c>
      <c r="BE140" s="118"/>
      <c r="BF140" s="118"/>
      <c r="BG140" s="118"/>
      <c r="BH140" s="118"/>
      <c r="BI140" s="118"/>
    </row>
    <row r="141" spans="1:104" x14ac:dyDescent="0.2">
      <c r="A141" s="119">
        <v>55</v>
      </c>
      <c r="B141" s="120" t="s">
        <v>238</v>
      </c>
      <c r="C141" s="121" t="s">
        <v>239</v>
      </c>
      <c r="D141" s="122" t="s">
        <v>120</v>
      </c>
      <c r="E141" s="123">
        <v>3.3</v>
      </c>
      <c r="F141" s="124">
        <v>0</v>
      </c>
      <c r="G141" s="125">
        <f>E141*F141</f>
        <v>0</v>
      </c>
      <c r="H141" s="126">
        <v>0</v>
      </c>
      <c r="I141" s="127">
        <f>E141*H141</f>
        <v>0</v>
      </c>
      <c r="J141" s="126">
        <v>-1.4999999999999999E-2</v>
      </c>
      <c r="K141" s="127">
        <f>E141*J141</f>
        <v>-4.9499999999999995E-2</v>
      </c>
      <c r="O141" s="118"/>
      <c r="Z141" s="118"/>
      <c r="AA141" s="118">
        <v>1</v>
      </c>
      <c r="AB141" s="118">
        <v>1</v>
      </c>
      <c r="AC141" s="118">
        <v>1</v>
      </c>
      <c r="AD141" s="118"/>
      <c r="AE141" s="118"/>
      <c r="AF141" s="118"/>
      <c r="AG141" s="118"/>
      <c r="AH141" s="118"/>
      <c r="AI141" s="118"/>
      <c r="AJ141" s="118"/>
      <c r="AK141" s="118"/>
      <c r="AL141" s="118"/>
      <c r="AM141" s="118"/>
      <c r="AN141" s="118"/>
      <c r="AO141" s="118"/>
      <c r="AP141" s="118"/>
      <c r="AQ141" s="118"/>
      <c r="AR141" s="118"/>
      <c r="AS141" s="118"/>
      <c r="AT141" s="118"/>
      <c r="AU141" s="118"/>
      <c r="AV141" s="118"/>
      <c r="AW141" s="118"/>
      <c r="AX141" s="118"/>
      <c r="AY141" s="118"/>
      <c r="AZ141" s="128">
        <f>G141</f>
        <v>0</v>
      </c>
      <c r="BA141" s="118"/>
      <c r="BB141" s="118"/>
      <c r="BC141" s="118"/>
      <c r="BD141" s="118"/>
      <c r="BE141" s="118"/>
      <c r="BF141" s="118"/>
      <c r="BG141" s="118"/>
      <c r="BH141" s="118"/>
      <c r="BI141" s="118"/>
      <c r="CA141" s="118">
        <v>1</v>
      </c>
      <c r="CB141" s="118">
        <v>1</v>
      </c>
      <c r="CZ141" s="81">
        <v>1</v>
      </c>
    </row>
    <row r="142" spans="1:104" x14ac:dyDescent="0.2">
      <c r="A142" s="129"/>
      <c r="B142" s="130"/>
      <c r="C142" s="194" t="s">
        <v>240</v>
      </c>
      <c r="D142" s="195"/>
      <c r="E142" s="133">
        <v>3.3</v>
      </c>
      <c r="F142" s="134"/>
      <c r="G142" s="135"/>
      <c r="H142" s="136"/>
      <c r="I142" s="131"/>
      <c r="J142" s="137"/>
      <c r="K142" s="131"/>
      <c r="M142" s="132" t="s">
        <v>240</v>
      </c>
      <c r="O142" s="118"/>
      <c r="Z142" s="118"/>
      <c r="AA142" s="118"/>
      <c r="AB142" s="118"/>
      <c r="AC142" s="118"/>
      <c r="AD142" s="118"/>
      <c r="AE142" s="118"/>
      <c r="AF142" s="118"/>
      <c r="AG142" s="118"/>
      <c r="AH142" s="118"/>
      <c r="AI142" s="118"/>
      <c r="AJ142" s="118"/>
      <c r="AK142" s="118"/>
      <c r="AL142" s="118"/>
      <c r="AM142" s="118"/>
      <c r="AN142" s="118"/>
      <c r="AO142" s="118"/>
      <c r="AP142" s="118"/>
      <c r="AQ142" s="118"/>
      <c r="AR142" s="118"/>
      <c r="AS142" s="118"/>
      <c r="AT142" s="118"/>
      <c r="AU142" s="118"/>
      <c r="AV142" s="118"/>
      <c r="AW142" s="118"/>
      <c r="AX142" s="118"/>
      <c r="AY142" s="118"/>
      <c r="AZ142" s="118"/>
      <c r="BA142" s="118"/>
      <c r="BB142" s="118"/>
      <c r="BC142" s="118"/>
      <c r="BD142" s="138" t="str">
        <f>C141</f>
        <v xml:space="preserve">Vysekání kapes pro zavázání zdí tl. 45 cm </v>
      </c>
      <c r="BE142" s="118"/>
      <c r="BF142" s="118"/>
      <c r="BG142" s="118"/>
      <c r="BH142" s="118"/>
      <c r="BI142" s="118"/>
    </row>
    <row r="143" spans="1:104" x14ac:dyDescent="0.2">
      <c r="A143" s="119">
        <v>56</v>
      </c>
      <c r="B143" s="120" t="s">
        <v>241</v>
      </c>
      <c r="C143" s="121" t="s">
        <v>242</v>
      </c>
      <c r="D143" s="122" t="s">
        <v>120</v>
      </c>
      <c r="E143" s="123">
        <v>2</v>
      </c>
      <c r="F143" s="124">
        <v>0</v>
      </c>
      <c r="G143" s="125">
        <f>E143*F143</f>
        <v>0</v>
      </c>
      <c r="H143" s="126">
        <v>4.8999999999999998E-4</v>
      </c>
      <c r="I143" s="127">
        <f>E143*H143</f>
        <v>9.7999999999999997E-4</v>
      </c>
      <c r="J143" s="126">
        <v>-2.7E-2</v>
      </c>
      <c r="K143" s="127">
        <f>E143*J143</f>
        <v>-5.3999999999999999E-2</v>
      </c>
      <c r="O143" s="118"/>
      <c r="Z143" s="118"/>
      <c r="AA143" s="118">
        <v>1</v>
      </c>
      <c r="AB143" s="118">
        <v>1</v>
      </c>
      <c r="AC143" s="118">
        <v>1</v>
      </c>
      <c r="AD143" s="118"/>
      <c r="AE143" s="118"/>
      <c r="AF143" s="118"/>
      <c r="AG143" s="118"/>
      <c r="AH143" s="118"/>
      <c r="AI143" s="118"/>
      <c r="AJ143" s="118"/>
      <c r="AK143" s="118"/>
      <c r="AL143" s="118"/>
      <c r="AM143" s="118"/>
      <c r="AN143" s="118"/>
      <c r="AO143" s="118"/>
      <c r="AP143" s="118"/>
      <c r="AQ143" s="118"/>
      <c r="AR143" s="118"/>
      <c r="AS143" s="118"/>
      <c r="AT143" s="118"/>
      <c r="AU143" s="118"/>
      <c r="AV143" s="118"/>
      <c r="AW143" s="118"/>
      <c r="AX143" s="118"/>
      <c r="AY143" s="118"/>
      <c r="AZ143" s="128">
        <f>G143</f>
        <v>0</v>
      </c>
      <c r="BA143" s="118"/>
      <c r="BB143" s="118"/>
      <c r="BC143" s="118"/>
      <c r="BD143" s="118"/>
      <c r="BE143" s="118"/>
      <c r="BF143" s="118"/>
      <c r="BG143" s="118"/>
      <c r="BH143" s="118"/>
      <c r="BI143" s="118"/>
      <c r="CA143" s="118">
        <v>1</v>
      </c>
      <c r="CB143" s="118">
        <v>1</v>
      </c>
      <c r="CZ143" s="81">
        <v>1</v>
      </c>
    </row>
    <row r="144" spans="1:104" x14ac:dyDescent="0.2">
      <c r="A144" s="129"/>
      <c r="B144" s="130"/>
      <c r="C144" s="191" t="s">
        <v>243</v>
      </c>
      <c r="D144" s="192"/>
      <c r="E144" s="192"/>
      <c r="F144" s="192"/>
      <c r="G144" s="193"/>
      <c r="I144" s="131"/>
      <c r="K144" s="131"/>
      <c r="L144" s="132" t="s">
        <v>243</v>
      </c>
      <c r="O144" s="118"/>
      <c r="Z144" s="118"/>
      <c r="AA144" s="118"/>
      <c r="AB144" s="118"/>
      <c r="AC144" s="118"/>
      <c r="AD144" s="118"/>
      <c r="AE144" s="118"/>
      <c r="AF144" s="118"/>
      <c r="AG144" s="118"/>
      <c r="AH144" s="118"/>
      <c r="AI144" s="118"/>
      <c r="AJ144" s="118"/>
      <c r="AK144" s="118"/>
      <c r="AL144" s="118"/>
      <c r="AM144" s="118"/>
      <c r="AN144" s="118"/>
      <c r="AO144" s="118"/>
      <c r="AP144" s="118"/>
      <c r="AQ144" s="118"/>
      <c r="AR144" s="118"/>
      <c r="AS144" s="118"/>
      <c r="AT144" s="118"/>
      <c r="AU144" s="118"/>
      <c r="AV144" s="118"/>
      <c r="AW144" s="118"/>
      <c r="AX144" s="118"/>
      <c r="AY144" s="118"/>
      <c r="AZ144" s="118"/>
      <c r="BA144" s="118"/>
      <c r="BB144" s="118"/>
      <c r="BC144" s="118"/>
      <c r="BD144" s="118"/>
      <c r="BE144" s="118"/>
      <c r="BF144" s="118"/>
      <c r="BG144" s="118"/>
      <c r="BH144" s="118"/>
      <c r="BI144" s="118"/>
    </row>
    <row r="145" spans="1:104" ht="25.5" x14ac:dyDescent="0.2">
      <c r="A145" s="129"/>
      <c r="B145" s="130"/>
      <c r="C145" s="194" t="s">
        <v>244</v>
      </c>
      <c r="D145" s="195"/>
      <c r="E145" s="133">
        <v>2</v>
      </c>
      <c r="F145" s="134"/>
      <c r="G145" s="135"/>
      <c r="H145" s="136"/>
      <c r="I145" s="131"/>
      <c r="J145" s="137"/>
      <c r="K145" s="131"/>
      <c r="M145" s="132" t="s">
        <v>244</v>
      </c>
      <c r="O145" s="118"/>
      <c r="Z145" s="118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118"/>
      <c r="AK145" s="118"/>
      <c r="AL145" s="118"/>
      <c r="AM145" s="118"/>
      <c r="AN145" s="118"/>
      <c r="AO145" s="118"/>
      <c r="AP145" s="118"/>
      <c r="AQ145" s="118"/>
      <c r="AR145" s="118"/>
      <c r="AS145" s="118"/>
      <c r="AT145" s="118"/>
      <c r="AU145" s="118"/>
      <c r="AV145" s="118"/>
      <c r="AW145" s="118"/>
      <c r="AX145" s="118"/>
      <c r="AY145" s="118"/>
      <c r="AZ145" s="118"/>
      <c r="BA145" s="118"/>
      <c r="BB145" s="118"/>
      <c r="BC145" s="118"/>
      <c r="BD145" s="138" t="str">
        <f>C144</f>
        <v>Včetně pomocného lešení o výšce podlahy do 1900 mm a pro zatížení do 1,5 kPa  (150 kg/m2).</v>
      </c>
      <c r="BE145" s="118"/>
      <c r="BF145" s="118"/>
      <c r="BG145" s="118"/>
      <c r="BH145" s="118"/>
      <c r="BI145" s="118"/>
    </row>
    <row r="146" spans="1:104" ht="22.5" x14ac:dyDescent="0.2">
      <c r="A146" s="119">
        <v>57</v>
      </c>
      <c r="B146" s="120" t="s">
        <v>245</v>
      </c>
      <c r="C146" s="121" t="s">
        <v>246</v>
      </c>
      <c r="D146" s="122" t="s">
        <v>49</v>
      </c>
      <c r="E146" s="123">
        <v>2.1825000000000001</v>
      </c>
      <c r="F146" s="124">
        <v>0</v>
      </c>
      <c r="G146" s="125">
        <f>E146*F146</f>
        <v>0</v>
      </c>
      <c r="H146" s="126">
        <v>0</v>
      </c>
      <c r="I146" s="127">
        <f>E146*H146</f>
        <v>0</v>
      </c>
      <c r="J146" s="126">
        <v>-4.5999999999999999E-2</v>
      </c>
      <c r="K146" s="127">
        <f>E146*J146</f>
        <v>-0.100395</v>
      </c>
      <c r="O146" s="118"/>
      <c r="Z146" s="118"/>
      <c r="AA146" s="118">
        <v>1</v>
      </c>
      <c r="AB146" s="118">
        <v>1</v>
      </c>
      <c r="AC146" s="118">
        <v>1</v>
      </c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18"/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8"/>
      <c r="AZ146" s="128">
        <f>G146</f>
        <v>0</v>
      </c>
      <c r="BA146" s="118"/>
      <c r="BB146" s="118"/>
      <c r="BC146" s="118"/>
      <c r="BD146" s="118"/>
      <c r="BE146" s="118"/>
      <c r="BF146" s="118"/>
      <c r="BG146" s="118"/>
      <c r="BH146" s="118"/>
      <c r="BI146" s="118"/>
      <c r="CA146" s="118">
        <v>1</v>
      </c>
      <c r="CB146" s="118">
        <v>1</v>
      </c>
      <c r="CZ146" s="81">
        <v>1</v>
      </c>
    </row>
    <row r="147" spans="1:104" x14ac:dyDescent="0.2">
      <c r="A147" s="129"/>
      <c r="B147" s="130"/>
      <c r="C147" s="194" t="s">
        <v>247</v>
      </c>
      <c r="D147" s="195"/>
      <c r="E147" s="133">
        <v>2.1825000000000001</v>
      </c>
      <c r="F147" s="134"/>
      <c r="G147" s="135"/>
      <c r="H147" s="136"/>
      <c r="I147" s="131"/>
      <c r="J147" s="137"/>
      <c r="K147" s="131"/>
      <c r="M147" s="132" t="s">
        <v>247</v>
      </c>
      <c r="O147" s="118"/>
      <c r="Z147" s="118"/>
      <c r="AA147" s="118"/>
      <c r="AB147" s="118"/>
      <c r="AC147" s="118"/>
      <c r="AD147" s="118"/>
      <c r="AE147" s="118"/>
      <c r="AF147" s="118"/>
      <c r="AG147" s="118"/>
      <c r="AH147" s="118"/>
      <c r="AI147" s="118"/>
      <c r="AJ147" s="118"/>
      <c r="AK147" s="118"/>
      <c r="AL147" s="118"/>
      <c r="AM147" s="118"/>
      <c r="AN147" s="118"/>
      <c r="AO147" s="118"/>
      <c r="AP147" s="118"/>
      <c r="AQ147" s="118"/>
      <c r="AR147" s="118"/>
      <c r="AS147" s="118"/>
      <c r="AT147" s="118"/>
      <c r="AU147" s="118"/>
      <c r="AV147" s="118"/>
      <c r="AW147" s="118"/>
      <c r="AX147" s="118"/>
      <c r="AY147" s="118"/>
      <c r="AZ147" s="118"/>
      <c r="BA147" s="118"/>
      <c r="BB147" s="118"/>
      <c r="BC147" s="118"/>
      <c r="BD147" s="138" t="str">
        <f>C146</f>
        <v xml:space="preserve">Otlučení omítek vnitřních stěn v rozsahu do 100 % </v>
      </c>
      <c r="BE147" s="118"/>
      <c r="BF147" s="118"/>
      <c r="BG147" s="118"/>
      <c r="BH147" s="118"/>
      <c r="BI147" s="118"/>
    </row>
    <row r="148" spans="1:104" x14ac:dyDescent="0.2">
      <c r="A148" s="119">
        <v>58</v>
      </c>
      <c r="B148" s="120" t="s">
        <v>248</v>
      </c>
      <c r="C148" s="121" t="s">
        <v>249</v>
      </c>
      <c r="D148" s="122" t="s">
        <v>49</v>
      </c>
      <c r="E148" s="123">
        <v>20.04</v>
      </c>
      <c r="F148" s="124">
        <v>0</v>
      </c>
      <c r="G148" s="125">
        <f>E148*F148</f>
        <v>0</v>
      </c>
      <c r="H148" s="126">
        <v>0</v>
      </c>
      <c r="I148" s="127">
        <f>E148*H148</f>
        <v>0</v>
      </c>
      <c r="J148" s="126">
        <v>-1.2030000000000001E-2</v>
      </c>
      <c r="K148" s="127">
        <f>E148*J148</f>
        <v>-0.2410812</v>
      </c>
      <c r="O148" s="118"/>
      <c r="Z148" s="118"/>
      <c r="AA148" s="118">
        <v>1</v>
      </c>
      <c r="AB148" s="118">
        <v>1</v>
      </c>
      <c r="AC148" s="118">
        <v>1</v>
      </c>
      <c r="AD148" s="118"/>
      <c r="AE148" s="118"/>
      <c r="AF148" s="118"/>
      <c r="AG148" s="118"/>
      <c r="AH148" s="118"/>
      <c r="AI148" s="118"/>
      <c r="AJ148" s="118"/>
      <c r="AK148" s="118"/>
      <c r="AL148" s="118"/>
      <c r="AM148" s="118"/>
      <c r="AN148" s="118"/>
      <c r="AO148" s="118"/>
      <c r="AP148" s="118"/>
      <c r="AQ148" s="118"/>
      <c r="AR148" s="118"/>
      <c r="AS148" s="118"/>
      <c r="AT148" s="118"/>
      <c r="AU148" s="118"/>
      <c r="AV148" s="118"/>
      <c r="AW148" s="118"/>
      <c r="AX148" s="118"/>
      <c r="AY148" s="118"/>
      <c r="AZ148" s="128">
        <f>G148</f>
        <v>0</v>
      </c>
      <c r="BA148" s="118"/>
      <c r="BB148" s="118"/>
      <c r="BC148" s="118"/>
      <c r="BD148" s="118"/>
      <c r="BE148" s="118"/>
      <c r="BF148" s="118"/>
      <c r="BG148" s="118"/>
      <c r="BH148" s="118"/>
      <c r="BI148" s="118"/>
      <c r="CA148" s="118">
        <v>1</v>
      </c>
      <c r="CB148" s="118">
        <v>1</v>
      </c>
      <c r="CZ148" s="81">
        <v>1</v>
      </c>
    </row>
    <row r="149" spans="1:104" x14ac:dyDescent="0.2">
      <c r="A149" s="129"/>
      <c r="B149" s="130"/>
      <c r="C149" s="194" t="s">
        <v>250</v>
      </c>
      <c r="D149" s="195"/>
      <c r="E149" s="133">
        <v>20.04</v>
      </c>
      <c r="F149" s="134"/>
      <c r="G149" s="135"/>
      <c r="H149" s="136"/>
      <c r="I149" s="131"/>
      <c r="J149" s="137"/>
      <c r="K149" s="131"/>
      <c r="M149" s="132" t="s">
        <v>250</v>
      </c>
      <c r="O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Q149" s="118"/>
      <c r="AR149" s="118"/>
      <c r="AS149" s="118"/>
      <c r="AT149" s="118"/>
      <c r="AU149" s="118"/>
      <c r="AV149" s="118"/>
      <c r="AW149" s="118"/>
      <c r="AX149" s="118"/>
      <c r="AY149" s="118"/>
      <c r="AZ149" s="118"/>
      <c r="BA149" s="118"/>
      <c r="BB149" s="118"/>
      <c r="BC149" s="118"/>
      <c r="BD149" s="138" t="str">
        <f>C148</f>
        <v xml:space="preserve">Odstranění KZS EPS F tl. 50 mm s omítkou </v>
      </c>
      <c r="BE149" s="118"/>
      <c r="BF149" s="118"/>
      <c r="BG149" s="118"/>
      <c r="BH149" s="118"/>
      <c r="BI149" s="118"/>
    </row>
    <row r="150" spans="1:104" x14ac:dyDescent="0.2">
      <c r="A150" s="119">
        <v>59</v>
      </c>
      <c r="B150" s="120" t="s">
        <v>251</v>
      </c>
      <c r="C150" s="121" t="s">
        <v>252</v>
      </c>
      <c r="D150" s="122" t="s">
        <v>66</v>
      </c>
      <c r="E150" s="123">
        <v>8.6481857400000006</v>
      </c>
      <c r="F150" s="124">
        <v>0</v>
      </c>
      <c r="G150" s="125">
        <f>E150*F150</f>
        <v>0</v>
      </c>
      <c r="H150" s="126">
        <v>0</v>
      </c>
      <c r="I150" s="127">
        <f>E150*H150</f>
        <v>0</v>
      </c>
      <c r="J150" s="126"/>
      <c r="K150" s="127">
        <f>E150*J150</f>
        <v>0</v>
      </c>
      <c r="O150" s="118"/>
      <c r="Z150" s="118"/>
      <c r="AA150" s="118">
        <v>8</v>
      </c>
      <c r="AB150" s="118">
        <v>0</v>
      </c>
      <c r="AC150" s="118">
        <v>3</v>
      </c>
      <c r="AD150" s="118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8"/>
      <c r="AO150" s="118"/>
      <c r="AP150" s="118"/>
      <c r="AQ150" s="118"/>
      <c r="AR150" s="118"/>
      <c r="AS150" s="118"/>
      <c r="AT150" s="118"/>
      <c r="AU150" s="118"/>
      <c r="AV150" s="118"/>
      <c r="AW150" s="118"/>
      <c r="AX150" s="118"/>
      <c r="AY150" s="118"/>
      <c r="AZ150" s="128">
        <f>G150</f>
        <v>0</v>
      </c>
      <c r="BA150" s="118"/>
      <c r="BB150" s="118"/>
      <c r="BC150" s="118"/>
      <c r="BD150" s="118"/>
      <c r="BE150" s="118"/>
      <c r="BF150" s="118"/>
      <c r="BG150" s="118"/>
      <c r="BH150" s="118"/>
      <c r="BI150" s="118"/>
      <c r="CA150" s="118">
        <v>8</v>
      </c>
      <c r="CB150" s="118">
        <v>0</v>
      </c>
      <c r="CZ150" s="81">
        <v>1</v>
      </c>
    </row>
    <row r="151" spans="1:104" x14ac:dyDescent="0.2">
      <c r="A151" s="119">
        <v>60</v>
      </c>
      <c r="B151" s="120" t="s">
        <v>253</v>
      </c>
      <c r="C151" s="121" t="s">
        <v>254</v>
      </c>
      <c r="D151" s="122" t="s">
        <v>66</v>
      </c>
      <c r="E151" s="123">
        <v>69.185485920000005</v>
      </c>
      <c r="F151" s="124">
        <v>0</v>
      </c>
      <c r="G151" s="125">
        <f>E151*F151</f>
        <v>0</v>
      </c>
      <c r="H151" s="126">
        <v>0</v>
      </c>
      <c r="I151" s="127">
        <f>E151*H151</f>
        <v>0</v>
      </c>
      <c r="J151" s="126"/>
      <c r="K151" s="127">
        <f>E151*J151</f>
        <v>0</v>
      </c>
      <c r="O151" s="118"/>
      <c r="Z151" s="118"/>
      <c r="AA151" s="118">
        <v>8</v>
      </c>
      <c r="AB151" s="118">
        <v>0</v>
      </c>
      <c r="AC151" s="118">
        <v>3</v>
      </c>
      <c r="AD151" s="118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8"/>
      <c r="AO151" s="118"/>
      <c r="AP151" s="118"/>
      <c r="AQ151" s="118"/>
      <c r="AR151" s="118"/>
      <c r="AS151" s="118"/>
      <c r="AT151" s="118"/>
      <c r="AU151" s="118"/>
      <c r="AV151" s="118"/>
      <c r="AW151" s="118"/>
      <c r="AX151" s="118"/>
      <c r="AY151" s="118"/>
      <c r="AZ151" s="128">
        <f>G151</f>
        <v>0</v>
      </c>
      <c r="BA151" s="118"/>
      <c r="BB151" s="118"/>
      <c r="BC151" s="118"/>
      <c r="BD151" s="118"/>
      <c r="BE151" s="118"/>
      <c r="BF151" s="118"/>
      <c r="BG151" s="118"/>
      <c r="BH151" s="118"/>
      <c r="BI151" s="118"/>
      <c r="CA151" s="118">
        <v>8</v>
      </c>
      <c r="CB151" s="118">
        <v>0</v>
      </c>
      <c r="CZ151" s="81">
        <v>1</v>
      </c>
    </row>
    <row r="152" spans="1:104" ht="22.5" x14ac:dyDescent="0.2">
      <c r="A152" s="119">
        <v>61</v>
      </c>
      <c r="B152" s="120" t="s">
        <v>255</v>
      </c>
      <c r="C152" s="121" t="s">
        <v>256</v>
      </c>
      <c r="D152" s="122" t="s">
        <v>66</v>
      </c>
      <c r="E152" s="123">
        <v>8.6481857400000006</v>
      </c>
      <c r="F152" s="124">
        <v>0</v>
      </c>
      <c r="G152" s="125">
        <f>E152*F152</f>
        <v>0</v>
      </c>
      <c r="H152" s="126">
        <v>0</v>
      </c>
      <c r="I152" s="127">
        <f>E152*H152</f>
        <v>0</v>
      </c>
      <c r="J152" s="126"/>
      <c r="K152" s="127">
        <f>E152*J152</f>
        <v>0</v>
      </c>
      <c r="O152" s="118"/>
      <c r="Z152" s="118"/>
      <c r="AA152" s="118">
        <v>8</v>
      </c>
      <c r="AB152" s="118">
        <v>0</v>
      </c>
      <c r="AC152" s="118">
        <v>3</v>
      </c>
      <c r="AD152" s="118"/>
      <c r="AE152" s="118"/>
      <c r="AF152" s="118"/>
      <c r="AG152" s="118"/>
      <c r="AH152" s="118"/>
      <c r="AI152" s="118"/>
      <c r="AJ152" s="118"/>
      <c r="AK152" s="118"/>
      <c r="AL152" s="118"/>
      <c r="AM152" s="118"/>
      <c r="AN152" s="118"/>
      <c r="AO152" s="118"/>
      <c r="AP152" s="118"/>
      <c r="AQ152" s="118"/>
      <c r="AR152" s="118"/>
      <c r="AS152" s="118"/>
      <c r="AT152" s="118"/>
      <c r="AU152" s="118"/>
      <c r="AV152" s="118"/>
      <c r="AW152" s="118"/>
      <c r="AX152" s="118"/>
      <c r="AY152" s="118"/>
      <c r="AZ152" s="128">
        <f>G152</f>
        <v>0</v>
      </c>
      <c r="BA152" s="118"/>
      <c r="BB152" s="118"/>
      <c r="BC152" s="118"/>
      <c r="BD152" s="118"/>
      <c r="BE152" s="118"/>
      <c r="BF152" s="118"/>
      <c r="BG152" s="118"/>
      <c r="BH152" s="118"/>
      <c r="BI152" s="118"/>
      <c r="CA152" s="118">
        <v>8</v>
      </c>
      <c r="CB152" s="118">
        <v>0</v>
      </c>
      <c r="CZ152" s="81">
        <v>1</v>
      </c>
    </row>
    <row r="153" spans="1:104" ht="22.5" x14ac:dyDescent="0.2">
      <c r="A153" s="119">
        <v>62</v>
      </c>
      <c r="B153" s="120" t="s">
        <v>257</v>
      </c>
      <c r="C153" s="121" t="s">
        <v>258</v>
      </c>
      <c r="D153" s="122" t="s">
        <v>66</v>
      </c>
      <c r="E153" s="123">
        <v>8.6481857400000006</v>
      </c>
      <c r="F153" s="124">
        <v>0</v>
      </c>
      <c r="G153" s="125">
        <f>E153*F153</f>
        <v>0</v>
      </c>
      <c r="H153" s="126">
        <v>0</v>
      </c>
      <c r="I153" s="127">
        <f>E153*H153</f>
        <v>0</v>
      </c>
      <c r="J153" s="126"/>
      <c r="K153" s="127">
        <f>E153*J153</f>
        <v>0</v>
      </c>
      <c r="O153" s="118"/>
      <c r="Z153" s="118"/>
      <c r="AA153" s="118">
        <v>8</v>
      </c>
      <c r="AB153" s="118">
        <v>0</v>
      </c>
      <c r="AC153" s="118">
        <v>3</v>
      </c>
      <c r="AD153" s="118"/>
      <c r="AE153" s="118"/>
      <c r="AF153" s="118"/>
      <c r="AG153" s="118"/>
      <c r="AH153" s="118"/>
      <c r="AI153" s="118"/>
      <c r="AJ153" s="118"/>
      <c r="AK153" s="118"/>
      <c r="AL153" s="118"/>
      <c r="AM153" s="118"/>
      <c r="AN153" s="118"/>
      <c r="AO153" s="118"/>
      <c r="AP153" s="118"/>
      <c r="AQ153" s="118"/>
      <c r="AR153" s="118"/>
      <c r="AS153" s="118"/>
      <c r="AT153" s="118"/>
      <c r="AU153" s="118"/>
      <c r="AV153" s="118"/>
      <c r="AW153" s="118"/>
      <c r="AX153" s="118"/>
      <c r="AY153" s="118"/>
      <c r="AZ153" s="128">
        <f>G153</f>
        <v>0</v>
      </c>
      <c r="BA153" s="118"/>
      <c r="BB153" s="118"/>
      <c r="BC153" s="118"/>
      <c r="BD153" s="118"/>
      <c r="BE153" s="118"/>
      <c r="BF153" s="118"/>
      <c r="BG153" s="118"/>
      <c r="BH153" s="118"/>
      <c r="BI153" s="118"/>
      <c r="CA153" s="118">
        <v>8</v>
      </c>
      <c r="CB153" s="118">
        <v>0</v>
      </c>
      <c r="CZ153" s="81">
        <v>1</v>
      </c>
    </row>
    <row r="154" spans="1:104" x14ac:dyDescent="0.2">
      <c r="A154" s="119">
        <v>63</v>
      </c>
      <c r="B154" s="120" t="s">
        <v>259</v>
      </c>
      <c r="C154" s="121" t="s">
        <v>260</v>
      </c>
      <c r="D154" s="122" t="s">
        <v>66</v>
      </c>
      <c r="E154" s="123">
        <v>8.6481857400000006</v>
      </c>
      <c r="F154" s="124">
        <v>0</v>
      </c>
      <c r="G154" s="125">
        <f>E154*F154</f>
        <v>0</v>
      </c>
      <c r="H154" s="126">
        <v>0</v>
      </c>
      <c r="I154" s="127">
        <f>E154*H154</f>
        <v>0</v>
      </c>
      <c r="J154" s="126"/>
      <c r="K154" s="127">
        <f>E154*J154</f>
        <v>0</v>
      </c>
      <c r="O154" s="118"/>
      <c r="Z154" s="118"/>
      <c r="AA154" s="118">
        <v>8</v>
      </c>
      <c r="AB154" s="118">
        <v>0</v>
      </c>
      <c r="AC154" s="118">
        <v>3</v>
      </c>
      <c r="AD154" s="118"/>
      <c r="AE154" s="118"/>
      <c r="AF154" s="118"/>
      <c r="AG154" s="118"/>
      <c r="AH154" s="118"/>
      <c r="AI154" s="118"/>
      <c r="AJ154" s="118"/>
      <c r="AK154" s="118"/>
      <c r="AL154" s="118"/>
      <c r="AM154" s="118"/>
      <c r="AN154" s="118"/>
      <c r="AO154" s="118"/>
      <c r="AP154" s="118"/>
      <c r="AQ154" s="118"/>
      <c r="AR154" s="118"/>
      <c r="AS154" s="118"/>
      <c r="AT154" s="118"/>
      <c r="AU154" s="118"/>
      <c r="AV154" s="118"/>
      <c r="AW154" s="118"/>
      <c r="AX154" s="118"/>
      <c r="AY154" s="118"/>
      <c r="AZ154" s="128">
        <f>G154</f>
        <v>0</v>
      </c>
      <c r="BA154" s="118"/>
      <c r="BB154" s="118"/>
      <c r="BC154" s="118"/>
      <c r="BD154" s="118"/>
      <c r="BE154" s="118"/>
      <c r="BF154" s="118"/>
      <c r="BG154" s="118"/>
      <c r="BH154" s="118"/>
      <c r="BI154" s="118"/>
      <c r="CA154" s="118">
        <v>8</v>
      </c>
      <c r="CB154" s="118">
        <v>0</v>
      </c>
      <c r="CZ154" s="81">
        <v>1</v>
      </c>
    </row>
    <row r="155" spans="1:104" x14ac:dyDescent="0.2">
      <c r="A155" s="139" t="s">
        <v>50</v>
      </c>
      <c r="B155" s="140" t="s">
        <v>202</v>
      </c>
      <c r="C155" s="141" t="s">
        <v>203</v>
      </c>
      <c r="D155" s="142"/>
      <c r="E155" s="143"/>
      <c r="F155" s="143"/>
      <c r="G155" s="144">
        <f>SUM(G116:G154)</f>
        <v>0</v>
      </c>
      <c r="H155" s="145"/>
      <c r="I155" s="144">
        <f>SUM(I116:I154)</f>
        <v>2.5586395999999997E-2</v>
      </c>
      <c r="J155" s="146"/>
      <c r="K155" s="144">
        <f>SUM(K116:K154)</f>
        <v>-8.6481857400000024</v>
      </c>
      <c r="O155" s="118"/>
      <c r="X155" s="147">
        <f>K155</f>
        <v>-8.6481857400000024</v>
      </c>
      <c r="Y155" s="147">
        <f>I155</f>
        <v>2.5586395999999997E-2</v>
      </c>
      <c r="Z155" s="128">
        <f>G155</f>
        <v>0</v>
      </c>
      <c r="AA155" s="118"/>
      <c r="AB155" s="118"/>
      <c r="AC155" s="118"/>
      <c r="AD155" s="118"/>
      <c r="AE155" s="118"/>
      <c r="AF155" s="118"/>
      <c r="AG155" s="118"/>
      <c r="AH155" s="118"/>
      <c r="AI155" s="118"/>
      <c r="AJ155" s="118"/>
      <c r="AK155" s="118"/>
      <c r="AL155" s="118"/>
      <c r="AM155" s="118"/>
      <c r="AN155" s="118"/>
      <c r="AO155" s="118"/>
      <c r="AP155" s="118"/>
      <c r="AQ155" s="118"/>
      <c r="AR155" s="118"/>
      <c r="AS155" s="118"/>
      <c r="AT155" s="118"/>
      <c r="AU155" s="118"/>
      <c r="AV155" s="118"/>
      <c r="AW155" s="118"/>
      <c r="AX155" s="118"/>
      <c r="AY155" s="118"/>
      <c r="AZ155" s="118"/>
      <c r="BA155" s="148"/>
      <c r="BB155" s="148"/>
      <c r="BC155" s="148"/>
      <c r="BD155" s="148"/>
      <c r="BE155" s="148"/>
      <c r="BF155" s="148"/>
      <c r="BG155" s="118"/>
      <c r="BH155" s="118"/>
      <c r="BI155" s="118"/>
    </row>
    <row r="156" spans="1:104" ht="14.25" customHeight="1" x14ac:dyDescent="0.2">
      <c r="A156" s="108" t="s">
        <v>46</v>
      </c>
      <c r="B156" s="109" t="s">
        <v>261</v>
      </c>
      <c r="C156" s="110" t="s">
        <v>262</v>
      </c>
      <c r="D156" s="111"/>
      <c r="E156" s="112"/>
      <c r="F156" s="112"/>
      <c r="G156" s="113"/>
      <c r="H156" s="114"/>
      <c r="I156" s="115"/>
      <c r="J156" s="116"/>
      <c r="K156" s="117"/>
      <c r="O156" s="118"/>
    </row>
    <row r="157" spans="1:104" ht="22.5" x14ac:dyDescent="0.2">
      <c r="A157" s="119">
        <v>64</v>
      </c>
      <c r="B157" s="120" t="s">
        <v>263</v>
      </c>
      <c r="C157" s="121" t="s">
        <v>264</v>
      </c>
      <c r="D157" s="122" t="s">
        <v>66</v>
      </c>
      <c r="E157" s="123">
        <v>8.2150033970012508</v>
      </c>
      <c r="F157" s="124">
        <v>0</v>
      </c>
      <c r="G157" s="125">
        <f>E157*F157</f>
        <v>0</v>
      </c>
      <c r="H157" s="126">
        <v>0</v>
      </c>
      <c r="I157" s="127">
        <f>E157*H157</f>
        <v>0</v>
      </c>
      <c r="J157" s="126"/>
      <c r="K157" s="127">
        <f>E157*J157</f>
        <v>0</v>
      </c>
      <c r="O157" s="118"/>
      <c r="Z157" s="118"/>
      <c r="AA157" s="118">
        <v>7</v>
      </c>
      <c r="AB157" s="118">
        <v>1</v>
      </c>
      <c r="AC157" s="118">
        <v>2</v>
      </c>
      <c r="AD157" s="118"/>
      <c r="AE157" s="118"/>
      <c r="AF157" s="118"/>
      <c r="AG157" s="118"/>
      <c r="AH157" s="118"/>
      <c r="AI157" s="118"/>
      <c r="AJ157" s="118"/>
      <c r="AK157" s="118"/>
      <c r="AL157" s="118"/>
      <c r="AM157" s="118"/>
      <c r="AN157" s="118"/>
      <c r="AO157" s="118"/>
      <c r="AP157" s="118"/>
      <c r="AQ157" s="118"/>
      <c r="AR157" s="118"/>
      <c r="AS157" s="118"/>
      <c r="AT157" s="118"/>
      <c r="AU157" s="118"/>
      <c r="AV157" s="118"/>
      <c r="AW157" s="118"/>
      <c r="AX157" s="118"/>
      <c r="AY157" s="118"/>
      <c r="AZ157" s="128">
        <f>G157</f>
        <v>0</v>
      </c>
      <c r="BA157" s="118"/>
      <c r="BB157" s="118"/>
      <c r="BC157" s="118"/>
      <c r="BD157" s="118"/>
      <c r="BE157" s="118"/>
      <c r="BF157" s="118"/>
      <c r="BG157" s="118"/>
      <c r="BH157" s="118"/>
      <c r="BI157" s="118"/>
      <c r="CA157" s="118">
        <v>7</v>
      </c>
      <c r="CB157" s="118">
        <v>1</v>
      </c>
      <c r="CZ157" s="81">
        <v>1</v>
      </c>
    </row>
    <row r="158" spans="1:104" x14ac:dyDescent="0.2">
      <c r="A158" s="139" t="s">
        <v>50</v>
      </c>
      <c r="B158" s="140" t="s">
        <v>261</v>
      </c>
      <c r="C158" s="141" t="s">
        <v>262</v>
      </c>
      <c r="D158" s="142"/>
      <c r="E158" s="143"/>
      <c r="F158" s="143"/>
      <c r="G158" s="144">
        <f>SUM(G156:G157)</f>
        <v>0</v>
      </c>
      <c r="H158" s="145"/>
      <c r="I158" s="144">
        <f>SUM(I156:I157)</f>
        <v>0</v>
      </c>
      <c r="J158" s="146"/>
      <c r="K158" s="144">
        <f>SUM(K156:K157)</f>
        <v>0</v>
      </c>
      <c r="O158" s="118"/>
      <c r="X158" s="147">
        <f>K158</f>
        <v>0</v>
      </c>
      <c r="Y158" s="147">
        <f>I158</f>
        <v>0</v>
      </c>
      <c r="Z158" s="128">
        <f>G158</f>
        <v>0</v>
      </c>
      <c r="AA158" s="118"/>
      <c r="AB158" s="118"/>
      <c r="AC158" s="118"/>
      <c r="AD158" s="118"/>
      <c r="AE158" s="118"/>
      <c r="AF158" s="118"/>
      <c r="AG158" s="118"/>
      <c r="AH158" s="118"/>
      <c r="AI158" s="118"/>
      <c r="AJ158" s="118"/>
      <c r="AK158" s="118"/>
      <c r="AL158" s="118"/>
      <c r="AM158" s="118"/>
      <c r="AN158" s="118"/>
      <c r="AO158" s="118"/>
      <c r="AP158" s="118"/>
      <c r="AQ158" s="118"/>
      <c r="AR158" s="118"/>
      <c r="AS158" s="118"/>
      <c r="AT158" s="118"/>
      <c r="AU158" s="118"/>
      <c r="AV158" s="118"/>
      <c r="AW158" s="118"/>
      <c r="AX158" s="118"/>
      <c r="AY158" s="118"/>
      <c r="AZ158" s="118"/>
      <c r="BA158" s="148"/>
      <c r="BB158" s="148"/>
      <c r="BC158" s="148"/>
      <c r="BD158" s="148"/>
      <c r="BE158" s="148"/>
      <c r="BF158" s="148"/>
      <c r="BG158" s="118"/>
      <c r="BH158" s="118"/>
      <c r="BI158" s="118"/>
    </row>
    <row r="159" spans="1:104" ht="14.25" customHeight="1" x14ac:dyDescent="0.2">
      <c r="A159" s="108" t="s">
        <v>46</v>
      </c>
      <c r="B159" s="109" t="s">
        <v>265</v>
      </c>
      <c r="C159" s="110" t="s">
        <v>266</v>
      </c>
      <c r="D159" s="111"/>
      <c r="E159" s="112"/>
      <c r="F159" s="112"/>
      <c r="G159" s="113"/>
      <c r="H159" s="114"/>
      <c r="I159" s="115"/>
      <c r="J159" s="116"/>
      <c r="K159" s="117"/>
      <c r="O159" s="118"/>
    </row>
    <row r="160" spans="1:104" ht="22.5" x14ac:dyDescent="0.2">
      <c r="A160" s="119">
        <v>65</v>
      </c>
      <c r="B160" s="120" t="s">
        <v>267</v>
      </c>
      <c r="C160" s="121" t="s">
        <v>268</v>
      </c>
      <c r="D160" s="122" t="s">
        <v>49</v>
      </c>
      <c r="E160" s="123">
        <v>1.5725</v>
      </c>
      <c r="F160" s="124">
        <v>0</v>
      </c>
      <c r="G160" s="125">
        <f>E160*F160</f>
        <v>0</v>
      </c>
      <c r="H160" s="126">
        <v>1.7000000000000299E-4</v>
      </c>
      <c r="I160" s="127">
        <f>E160*H160</f>
        <v>2.6732500000000472E-4</v>
      </c>
      <c r="J160" s="126">
        <v>0</v>
      </c>
      <c r="K160" s="127">
        <f>E160*J160</f>
        <v>0</v>
      </c>
      <c r="O160" s="118"/>
      <c r="Z160" s="118"/>
      <c r="AA160" s="118">
        <v>1</v>
      </c>
      <c r="AB160" s="118">
        <v>7</v>
      </c>
      <c r="AC160" s="118">
        <v>7</v>
      </c>
      <c r="AD160" s="118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Q160" s="118"/>
      <c r="AR160" s="118"/>
      <c r="AS160" s="118"/>
      <c r="AT160" s="118"/>
      <c r="AU160" s="118"/>
      <c r="AV160" s="118"/>
      <c r="AW160" s="118"/>
      <c r="AX160" s="118"/>
      <c r="AY160" s="118"/>
      <c r="AZ160" s="128">
        <f>G160</f>
        <v>0</v>
      </c>
      <c r="BA160" s="118"/>
      <c r="BB160" s="118"/>
      <c r="BC160" s="118"/>
      <c r="BD160" s="118"/>
      <c r="BE160" s="118"/>
      <c r="BF160" s="118"/>
      <c r="BG160" s="118"/>
      <c r="BH160" s="118"/>
      <c r="BI160" s="118"/>
      <c r="CA160" s="118">
        <v>1</v>
      </c>
      <c r="CB160" s="118">
        <v>7</v>
      </c>
      <c r="CZ160" s="81">
        <v>2</v>
      </c>
    </row>
    <row r="161" spans="1:104" ht="25.5" x14ac:dyDescent="0.2">
      <c r="A161" s="129"/>
      <c r="B161" s="130"/>
      <c r="C161" s="194" t="s">
        <v>269</v>
      </c>
      <c r="D161" s="195"/>
      <c r="E161" s="133">
        <v>1.5725</v>
      </c>
      <c r="F161" s="134"/>
      <c r="G161" s="135"/>
      <c r="H161" s="136"/>
      <c r="I161" s="131"/>
      <c r="J161" s="137"/>
      <c r="K161" s="131"/>
      <c r="M161" s="132" t="s">
        <v>269</v>
      </c>
      <c r="O161" s="118"/>
      <c r="Z161" s="118"/>
      <c r="AA161" s="118"/>
      <c r="AB161" s="118"/>
      <c r="AC161" s="118"/>
      <c r="AD161" s="118"/>
      <c r="AE161" s="118"/>
      <c r="AF161" s="118"/>
      <c r="AG161" s="118"/>
      <c r="AH161" s="118"/>
      <c r="AI161" s="118"/>
      <c r="AJ161" s="118"/>
      <c r="AK161" s="118"/>
      <c r="AL161" s="118"/>
      <c r="AM161" s="118"/>
      <c r="AN161" s="118"/>
      <c r="AO161" s="118"/>
      <c r="AP161" s="118"/>
      <c r="AQ161" s="118"/>
      <c r="AR161" s="118"/>
      <c r="AS161" s="118"/>
      <c r="AT161" s="118"/>
      <c r="AU161" s="118"/>
      <c r="AV161" s="118"/>
      <c r="AW161" s="118"/>
      <c r="AX161" s="118"/>
      <c r="AY161" s="118"/>
      <c r="AZ161" s="118"/>
      <c r="BA161" s="118"/>
      <c r="BB161" s="118"/>
      <c r="BC161" s="118"/>
      <c r="BD161" s="138" t="str">
        <f>C160</f>
        <v>Izolace proti vlhkosti svis. nátěr ALP, za studena  1x nátěr - asfaltový lak ALP ve specifikaci</v>
      </c>
      <c r="BE161" s="118"/>
      <c r="BF161" s="118"/>
      <c r="BG161" s="118"/>
      <c r="BH161" s="118"/>
      <c r="BI161" s="118"/>
    </row>
    <row r="162" spans="1:104" ht="22.5" x14ac:dyDescent="0.2">
      <c r="A162" s="119">
        <v>66</v>
      </c>
      <c r="B162" s="120" t="s">
        <v>270</v>
      </c>
      <c r="C162" s="121" t="s">
        <v>271</v>
      </c>
      <c r="D162" s="122" t="s">
        <v>49</v>
      </c>
      <c r="E162" s="123">
        <v>1.5725</v>
      </c>
      <c r="F162" s="124">
        <v>0</v>
      </c>
      <c r="G162" s="125">
        <f>E162*F162</f>
        <v>0</v>
      </c>
      <c r="H162" s="126">
        <v>9.8999999999982392E-4</v>
      </c>
      <c r="I162" s="127">
        <f>E162*H162</f>
        <v>1.5567749999997231E-3</v>
      </c>
      <c r="J162" s="126">
        <v>0</v>
      </c>
      <c r="K162" s="127">
        <f>E162*J162</f>
        <v>0</v>
      </c>
      <c r="O162" s="118"/>
      <c r="Z162" s="118"/>
      <c r="AA162" s="118">
        <v>1</v>
      </c>
      <c r="AB162" s="118">
        <v>7</v>
      </c>
      <c r="AC162" s="118">
        <v>7</v>
      </c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28">
        <f>G162</f>
        <v>0</v>
      </c>
      <c r="BA162" s="118"/>
      <c r="BB162" s="118"/>
      <c r="BC162" s="118"/>
      <c r="BD162" s="118"/>
      <c r="BE162" s="118"/>
      <c r="BF162" s="118"/>
      <c r="BG162" s="118"/>
      <c r="BH162" s="118"/>
      <c r="BI162" s="118"/>
      <c r="CA162" s="118">
        <v>1</v>
      </c>
      <c r="CB162" s="118">
        <v>7</v>
      </c>
      <c r="CZ162" s="81">
        <v>2</v>
      </c>
    </row>
    <row r="163" spans="1:104" ht="25.5" x14ac:dyDescent="0.2">
      <c r="A163" s="129"/>
      <c r="B163" s="130"/>
      <c r="C163" s="194" t="s">
        <v>269</v>
      </c>
      <c r="D163" s="195"/>
      <c r="E163" s="133">
        <v>1.5725</v>
      </c>
      <c r="F163" s="134"/>
      <c r="G163" s="135"/>
      <c r="H163" s="136"/>
      <c r="I163" s="131"/>
      <c r="J163" s="137"/>
      <c r="K163" s="131"/>
      <c r="M163" s="132" t="s">
        <v>269</v>
      </c>
      <c r="O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38" t="str">
        <f>C162</f>
        <v>Izolace proti vlhkosti svislá pásy přitavením 2 vrstvy - materiál ve specifikaci</v>
      </c>
      <c r="BE163" s="118"/>
      <c r="BF163" s="118"/>
      <c r="BG163" s="118"/>
      <c r="BH163" s="118"/>
      <c r="BI163" s="118"/>
    </row>
    <row r="164" spans="1:104" x14ac:dyDescent="0.2">
      <c r="A164" s="119">
        <v>67</v>
      </c>
      <c r="B164" s="120" t="s">
        <v>272</v>
      </c>
      <c r="C164" s="121" t="s">
        <v>273</v>
      </c>
      <c r="D164" s="122" t="s">
        <v>49</v>
      </c>
      <c r="E164" s="123">
        <v>1.5725</v>
      </c>
      <c r="F164" s="124">
        <v>0</v>
      </c>
      <c r="G164" s="125">
        <f>E164*F164</f>
        <v>0</v>
      </c>
      <c r="H164" s="126">
        <v>0</v>
      </c>
      <c r="I164" s="127">
        <f>E164*H164</f>
        <v>0</v>
      </c>
      <c r="J164" s="126">
        <v>0</v>
      </c>
      <c r="K164" s="127">
        <f>E164*J164</f>
        <v>0</v>
      </c>
      <c r="O164" s="118"/>
      <c r="Z164" s="118"/>
      <c r="AA164" s="118">
        <v>1</v>
      </c>
      <c r="AB164" s="118">
        <v>7</v>
      </c>
      <c r="AC164" s="118">
        <v>7</v>
      </c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28">
        <f>G164</f>
        <v>0</v>
      </c>
      <c r="BA164" s="118"/>
      <c r="BB164" s="118"/>
      <c r="BC164" s="118"/>
      <c r="BD164" s="118"/>
      <c r="BE164" s="118"/>
      <c r="BF164" s="118"/>
      <c r="BG164" s="118"/>
      <c r="BH164" s="118"/>
      <c r="BI164" s="118"/>
      <c r="CA164" s="118">
        <v>1</v>
      </c>
      <c r="CB164" s="118">
        <v>7</v>
      </c>
      <c r="CZ164" s="81">
        <v>2</v>
      </c>
    </row>
    <row r="165" spans="1:104" x14ac:dyDescent="0.2">
      <c r="A165" s="129"/>
      <c r="B165" s="130"/>
      <c r="C165" s="194" t="s">
        <v>269</v>
      </c>
      <c r="D165" s="195"/>
      <c r="E165" s="133">
        <v>1.5725</v>
      </c>
      <c r="F165" s="134"/>
      <c r="G165" s="135"/>
      <c r="H165" s="136"/>
      <c r="I165" s="131"/>
      <c r="J165" s="137"/>
      <c r="K165" s="131"/>
      <c r="M165" s="132" t="s">
        <v>269</v>
      </c>
      <c r="O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38" t="str">
        <f>C164</f>
        <v xml:space="preserve">Izolace proti zem.vlhkosti,podklad.textilie,svislá </v>
      </c>
      <c r="BE165" s="118"/>
      <c r="BF165" s="118"/>
      <c r="BG165" s="118"/>
      <c r="BH165" s="118"/>
      <c r="BI165" s="118"/>
    </row>
    <row r="166" spans="1:104" x14ac:dyDescent="0.2">
      <c r="A166" s="119">
        <v>68</v>
      </c>
      <c r="B166" s="120" t="s">
        <v>274</v>
      </c>
      <c r="C166" s="121" t="s">
        <v>275</v>
      </c>
      <c r="D166" s="122" t="s">
        <v>49</v>
      </c>
      <c r="E166" s="123">
        <v>1.5725</v>
      </c>
      <c r="F166" s="124">
        <v>0</v>
      </c>
      <c r="G166" s="125">
        <f>E166*F166</f>
        <v>0</v>
      </c>
      <c r="H166" s="126">
        <v>0</v>
      </c>
      <c r="I166" s="127">
        <f>E166*H166</f>
        <v>0</v>
      </c>
      <c r="J166" s="126">
        <v>0</v>
      </c>
      <c r="K166" s="127">
        <f>E166*J166</f>
        <v>0</v>
      </c>
      <c r="O166" s="118"/>
      <c r="Z166" s="118"/>
      <c r="AA166" s="118">
        <v>1</v>
      </c>
      <c r="AB166" s="118">
        <v>7</v>
      </c>
      <c r="AC166" s="118">
        <v>7</v>
      </c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28">
        <f>G166</f>
        <v>0</v>
      </c>
      <c r="BA166" s="118"/>
      <c r="BB166" s="118"/>
      <c r="BC166" s="118"/>
      <c r="BD166" s="118"/>
      <c r="BE166" s="118"/>
      <c r="BF166" s="118"/>
      <c r="BG166" s="118"/>
      <c r="BH166" s="118"/>
      <c r="BI166" s="118"/>
      <c r="CA166" s="118">
        <v>1</v>
      </c>
      <c r="CB166" s="118">
        <v>7</v>
      </c>
      <c r="CZ166" s="81">
        <v>2</v>
      </c>
    </row>
    <row r="167" spans="1:104" x14ac:dyDescent="0.2">
      <c r="A167" s="129"/>
      <c r="B167" s="130"/>
      <c r="C167" s="194" t="s">
        <v>269</v>
      </c>
      <c r="D167" s="195"/>
      <c r="E167" s="133">
        <v>1.5725</v>
      </c>
      <c r="F167" s="134"/>
      <c r="G167" s="135"/>
      <c r="H167" s="136"/>
      <c r="I167" s="131"/>
      <c r="J167" s="137"/>
      <c r="K167" s="131"/>
      <c r="M167" s="132" t="s">
        <v>269</v>
      </c>
      <c r="O167" s="118"/>
      <c r="Z167" s="118"/>
      <c r="AA167" s="118"/>
      <c r="AB167" s="118"/>
      <c r="AC167" s="118"/>
      <c r="AD167" s="118"/>
      <c r="AE167" s="118"/>
      <c r="AF167" s="118"/>
      <c r="AG167" s="118"/>
      <c r="AH167" s="118"/>
      <c r="AI167" s="118"/>
      <c r="AJ167" s="118"/>
      <c r="AK167" s="118"/>
      <c r="AL167" s="118"/>
      <c r="AM167" s="118"/>
      <c r="AN167" s="118"/>
      <c r="AO167" s="118"/>
      <c r="AP167" s="118"/>
      <c r="AQ167" s="118"/>
      <c r="AR167" s="118"/>
      <c r="AS167" s="118"/>
      <c r="AT167" s="118"/>
      <c r="AU167" s="118"/>
      <c r="AV167" s="118"/>
      <c r="AW167" s="118"/>
      <c r="AX167" s="118"/>
      <c r="AY167" s="118"/>
      <c r="AZ167" s="118"/>
      <c r="BA167" s="118"/>
      <c r="BB167" s="118"/>
      <c r="BC167" s="118"/>
      <c r="BD167" s="138" t="str">
        <f>C166</f>
        <v xml:space="preserve">Montáž nopové fólie svisle bez dodávky fólie </v>
      </c>
      <c r="BE167" s="118"/>
      <c r="BF167" s="118"/>
      <c r="BG167" s="118"/>
      <c r="BH167" s="118"/>
      <c r="BI167" s="118"/>
    </row>
    <row r="168" spans="1:104" x14ac:dyDescent="0.2">
      <c r="A168" s="119">
        <v>69</v>
      </c>
      <c r="B168" s="120" t="s">
        <v>276</v>
      </c>
      <c r="C168" s="121" t="s">
        <v>277</v>
      </c>
      <c r="D168" s="122" t="s">
        <v>278</v>
      </c>
      <c r="E168" s="123">
        <v>0.5504</v>
      </c>
      <c r="F168" s="124">
        <v>0</v>
      </c>
      <c r="G168" s="125">
        <f>E168*F168</f>
        <v>0</v>
      </c>
      <c r="H168" s="126">
        <v>1E-3</v>
      </c>
      <c r="I168" s="127">
        <f>E168*H168</f>
        <v>5.5040000000000004E-4</v>
      </c>
      <c r="J168" s="126"/>
      <c r="K168" s="127">
        <f>E168*J168</f>
        <v>0</v>
      </c>
      <c r="O168" s="118"/>
      <c r="Z168" s="118"/>
      <c r="AA168" s="118">
        <v>3</v>
      </c>
      <c r="AB168" s="118">
        <v>7</v>
      </c>
      <c r="AC168" s="118">
        <v>11163111</v>
      </c>
      <c r="AD168" s="118"/>
      <c r="AE168" s="118"/>
      <c r="AF168" s="118"/>
      <c r="AG168" s="118"/>
      <c r="AH168" s="118"/>
      <c r="AI168" s="118"/>
      <c r="AJ168" s="118"/>
      <c r="AK168" s="118"/>
      <c r="AL168" s="118"/>
      <c r="AM168" s="118"/>
      <c r="AN168" s="118"/>
      <c r="AO168" s="118"/>
      <c r="AP168" s="118"/>
      <c r="AQ168" s="118"/>
      <c r="AR168" s="118"/>
      <c r="AS168" s="118"/>
      <c r="AT168" s="118"/>
      <c r="AU168" s="118"/>
      <c r="AV168" s="118"/>
      <c r="AW168" s="118"/>
      <c r="AX168" s="118"/>
      <c r="AY168" s="118"/>
      <c r="AZ168" s="128">
        <f>G168</f>
        <v>0</v>
      </c>
      <c r="BA168" s="118"/>
      <c r="BB168" s="118"/>
      <c r="BC168" s="118"/>
      <c r="BD168" s="118"/>
      <c r="BE168" s="118"/>
      <c r="BF168" s="118"/>
      <c r="BG168" s="118"/>
      <c r="BH168" s="118"/>
      <c r="BI168" s="118"/>
      <c r="CA168" s="118">
        <v>3</v>
      </c>
      <c r="CB168" s="118">
        <v>7</v>
      </c>
      <c r="CZ168" s="81">
        <v>2</v>
      </c>
    </row>
    <row r="169" spans="1:104" x14ac:dyDescent="0.2">
      <c r="A169" s="129"/>
      <c r="B169" s="130"/>
      <c r="C169" s="194" t="s">
        <v>279</v>
      </c>
      <c r="D169" s="195"/>
      <c r="E169" s="133">
        <v>0.5504</v>
      </c>
      <c r="F169" s="134"/>
      <c r="G169" s="135"/>
      <c r="H169" s="136"/>
      <c r="I169" s="131"/>
      <c r="J169" s="137"/>
      <c r="K169" s="131"/>
      <c r="M169" s="132" t="s">
        <v>279</v>
      </c>
      <c r="O169" s="118"/>
      <c r="Z169" s="118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118"/>
      <c r="AK169" s="118"/>
      <c r="AL169" s="118"/>
      <c r="AM169" s="118"/>
      <c r="AN169" s="118"/>
      <c r="AO169" s="118"/>
      <c r="AP169" s="118"/>
      <c r="AQ169" s="118"/>
      <c r="AR169" s="118"/>
      <c r="AS169" s="118"/>
      <c r="AT169" s="118"/>
      <c r="AU169" s="118"/>
      <c r="AV169" s="118"/>
      <c r="AW169" s="118"/>
      <c r="AX169" s="118"/>
      <c r="AY169" s="118"/>
      <c r="AZ169" s="118"/>
      <c r="BA169" s="118"/>
      <c r="BB169" s="118"/>
      <c r="BC169" s="118"/>
      <c r="BD169" s="138" t="str">
        <f>C168</f>
        <v>Lak asfaltový izolační ALP/9</v>
      </c>
      <c r="BE169" s="118"/>
      <c r="BF169" s="118"/>
      <c r="BG169" s="118"/>
      <c r="BH169" s="118"/>
      <c r="BI169" s="118"/>
    </row>
    <row r="170" spans="1:104" x14ac:dyDescent="0.2">
      <c r="A170" s="119">
        <v>70</v>
      </c>
      <c r="B170" s="120" t="s">
        <v>280</v>
      </c>
      <c r="C170" s="121" t="s">
        <v>281</v>
      </c>
      <c r="D170" s="122" t="s">
        <v>49</v>
      </c>
      <c r="E170" s="123">
        <v>1.8084</v>
      </c>
      <c r="F170" s="124">
        <v>0</v>
      </c>
      <c r="G170" s="125">
        <f>E170*F170</f>
        <v>0</v>
      </c>
      <c r="H170" s="126">
        <v>1.4999999999999999E-4</v>
      </c>
      <c r="I170" s="127">
        <f>E170*H170</f>
        <v>2.7126E-4</v>
      </c>
      <c r="J170" s="126"/>
      <c r="K170" s="127">
        <f>E170*J170</f>
        <v>0</v>
      </c>
      <c r="O170" s="118"/>
      <c r="Z170" s="118"/>
      <c r="AA170" s="118">
        <v>3</v>
      </c>
      <c r="AB170" s="118">
        <v>7</v>
      </c>
      <c r="AC170" s="118">
        <v>28323134</v>
      </c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18"/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8"/>
      <c r="AZ170" s="128">
        <f>G170</f>
        <v>0</v>
      </c>
      <c r="BA170" s="118"/>
      <c r="BB170" s="118"/>
      <c r="BC170" s="118"/>
      <c r="BD170" s="118"/>
      <c r="BE170" s="118"/>
      <c r="BF170" s="118"/>
      <c r="BG170" s="118"/>
      <c r="BH170" s="118"/>
      <c r="BI170" s="118"/>
      <c r="CA170" s="118">
        <v>3</v>
      </c>
      <c r="CB170" s="118">
        <v>7</v>
      </c>
      <c r="CZ170" s="81">
        <v>2</v>
      </c>
    </row>
    <row r="171" spans="1:104" x14ac:dyDescent="0.2">
      <c r="A171" s="129"/>
      <c r="B171" s="130"/>
      <c r="C171" s="194" t="s">
        <v>282</v>
      </c>
      <c r="D171" s="195"/>
      <c r="E171" s="133">
        <v>1.8084</v>
      </c>
      <c r="F171" s="134"/>
      <c r="G171" s="135"/>
      <c r="H171" s="136"/>
      <c r="I171" s="131"/>
      <c r="J171" s="137"/>
      <c r="K171" s="131"/>
      <c r="M171" s="132" t="s">
        <v>282</v>
      </c>
      <c r="O171" s="118"/>
      <c r="Z171" s="118"/>
      <c r="AA171" s="118"/>
      <c r="AB171" s="118"/>
      <c r="AC171" s="118"/>
      <c r="AD171" s="118"/>
      <c r="AE171" s="118"/>
      <c r="AF171" s="118"/>
      <c r="AG171" s="118"/>
      <c r="AH171" s="118"/>
      <c r="AI171" s="118"/>
      <c r="AJ171" s="118"/>
      <c r="AK171" s="118"/>
      <c r="AL171" s="118"/>
      <c r="AM171" s="118"/>
      <c r="AN171" s="118"/>
      <c r="AO171" s="118"/>
      <c r="AP171" s="118"/>
      <c r="AQ171" s="118"/>
      <c r="AR171" s="118"/>
      <c r="AS171" s="118"/>
      <c r="AT171" s="118"/>
      <c r="AU171" s="118"/>
      <c r="AV171" s="118"/>
      <c r="AW171" s="118"/>
      <c r="AX171" s="118"/>
      <c r="AY171" s="118"/>
      <c r="AZ171" s="118"/>
      <c r="BA171" s="118"/>
      <c r="BB171" s="118"/>
      <c r="BC171" s="118"/>
      <c r="BD171" s="138" t="str">
        <f>C170</f>
        <v>Fólie nopová, nopy 4 mm</v>
      </c>
      <c r="BE171" s="118"/>
      <c r="BF171" s="118"/>
      <c r="BG171" s="118"/>
      <c r="BH171" s="118"/>
      <c r="BI171" s="118"/>
    </row>
    <row r="172" spans="1:104" x14ac:dyDescent="0.2">
      <c r="A172" s="119">
        <v>71</v>
      </c>
      <c r="B172" s="120" t="s">
        <v>283</v>
      </c>
      <c r="C172" s="121" t="s">
        <v>284</v>
      </c>
      <c r="D172" s="122" t="s">
        <v>49</v>
      </c>
      <c r="E172" s="123">
        <v>3.774</v>
      </c>
      <c r="F172" s="124">
        <v>0</v>
      </c>
      <c r="G172" s="125">
        <f>E172*F172</f>
        <v>0</v>
      </c>
      <c r="H172" s="126">
        <v>3.8800000000000002E-3</v>
      </c>
      <c r="I172" s="127">
        <f>E172*H172</f>
        <v>1.4643120000000001E-2</v>
      </c>
      <c r="J172" s="126"/>
      <c r="K172" s="127">
        <f>E172*J172</f>
        <v>0</v>
      </c>
      <c r="O172" s="118"/>
      <c r="Z172" s="118"/>
      <c r="AA172" s="118">
        <v>3</v>
      </c>
      <c r="AB172" s="118">
        <v>7</v>
      </c>
      <c r="AC172" s="118">
        <v>62832280</v>
      </c>
      <c r="AD172" s="118"/>
      <c r="AE172" s="118"/>
      <c r="AF172" s="118"/>
      <c r="AG172" s="118"/>
      <c r="AH172" s="118"/>
      <c r="AI172" s="118"/>
      <c r="AJ172" s="118"/>
      <c r="AK172" s="118"/>
      <c r="AL172" s="118"/>
      <c r="AM172" s="118"/>
      <c r="AN172" s="118"/>
      <c r="AO172" s="118"/>
      <c r="AP172" s="118"/>
      <c r="AQ172" s="118"/>
      <c r="AR172" s="118"/>
      <c r="AS172" s="118"/>
      <c r="AT172" s="118"/>
      <c r="AU172" s="118"/>
      <c r="AV172" s="118"/>
      <c r="AW172" s="118"/>
      <c r="AX172" s="118"/>
      <c r="AY172" s="118"/>
      <c r="AZ172" s="128">
        <f>G172</f>
        <v>0</v>
      </c>
      <c r="BA172" s="118"/>
      <c r="BB172" s="118"/>
      <c r="BC172" s="118"/>
      <c r="BD172" s="118"/>
      <c r="BE172" s="118"/>
      <c r="BF172" s="118"/>
      <c r="BG172" s="118"/>
      <c r="BH172" s="118"/>
      <c r="BI172" s="118"/>
      <c r="CA172" s="118">
        <v>3</v>
      </c>
      <c r="CB172" s="118">
        <v>7</v>
      </c>
      <c r="CZ172" s="81">
        <v>2</v>
      </c>
    </row>
    <row r="173" spans="1:104" x14ac:dyDescent="0.2">
      <c r="A173" s="129"/>
      <c r="B173" s="130"/>
      <c r="C173" s="194" t="s">
        <v>285</v>
      </c>
      <c r="D173" s="195"/>
      <c r="E173" s="133">
        <v>3.774</v>
      </c>
      <c r="F173" s="134"/>
      <c r="G173" s="135"/>
      <c r="H173" s="136"/>
      <c r="I173" s="131"/>
      <c r="J173" s="137"/>
      <c r="K173" s="131"/>
      <c r="M173" s="132" t="s">
        <v>285</v>
      </c>
      <c r="O173" s="118"/>
      <c r="Z173" s="118"/>
      <c r="AA173" s="118"/>
      <c r="AB173" s="118"/>
      <c r="AC173" s="118"/>
      <c r="AD173" s="118"/>
      <c r="AE173" s="118"/>
      <c r="AF173" s="118"/>
      <c r="AG173" s="118"/>
      <c r="AH173" s="118"/>
      <c r="AI173" s="118"/>
      <c r="AJ173" s="118"/>
      <c r="AK173" s="118"/>
      <c r="AL173" s="118"/>
      <c r="AM173" s="118"/>
      <c r="AN173" s="118"/>
      <c r="AO173" s="118"/>
      <c r="AP173" s="118"/>
      <c r="AQ173" s="118"/>
      <c r="AR173" s="118"/>
      <c r="AS173" s="118"/>
      <c r="AT173" s="118"/>
      <c r="AU173" s="118"/>
      <c r="AV173" s="118"/>
      <c r="AW173" s="118"/>
      <c r="AX173" s="118"/>
      <c r="AY173" s="118"/>
      <c r="AZ173" s="118"/>
      <c r="BA173" s="118"/>
      <c r="BB173" s="118"/>
      <c r="BC173" s="118"/>
      <c r="BD173" s="138" t="str">
        <f>C172</f>
        <v>Pás asfaltovaný těžký</v>
      </c>
      <c r="BE173" s="118"/>
      <c r="BF173" s="118"/>
      <c r="BG173" s="118"/>
      <c r="BH173" s="118"/>
      <c r="BI173" s="118"/>
    </row>
    <row r="174" spans="1:104" x14ac:dyDescent="0.2">
      <c r="A174" s="119">
        <v>72</v>
      </c>
      <c r="B174" s="120" t="s">
        <v>286</v>
      </c>
      <c r="C174" s="121" t="s">
        <v>287</v>
      </c>
      <c r="D174" s="122" t="s">
        <v>120</v>
      </c>
      <c r="E174" s="123">
        <v>1.6982999999999999</v>
      </c>
      <c r="F174" s="124">
        <v>0</v>
      </c>
      <c r="G174" s="125">
        <f>E174*F174</f>
        <v>0</v>
      </c>
      <c r="H174" s="126">
        <v>5.9999999999999995E-4</v>
      </c>
      <c r="I174" s="127">
        <f>E174*H174</f>
        <v>1.0189799999999998E-3</v>
      </c>
      <c r="J174" s="126"/>
      <c r="K174" s="127">
        <f>E174*J174</f>
        <v>0</v>
      </c>
      <c r="O174" s="118"/>
      <c r="Z174" s="118"/>
      <c r="AA174" s="118">
        <v>3</v>
      </c>
      <c r="AB174" s="118">
        <v>7</v>
      </c>
      <c r="AC174" s="118">
        <v>67390330</v>
      </c>
      <c r="AD174" s="118"/>
      <c r="AE174" s="118"/>
      <c r="AF174" s="118"/>
      <c r="AG174" s="118"/>
      <c r="AH174" s="118"/>
      <c r="AI174" s="118"/>
      <c r="AJ174" s="118"/>
      <c r="AK174" s="118"/>
      <c r="AL174" s="118"/>
      <c r="AM174" s="118"/>
      <c r="AN174" s="118"/>
      <c r="AO174" s="118"/>
      <c r="AP174" s="118"/>
      <c r="AQ174" s="118"/>
      <c r="AR174" s="118"/>
      <c r="AS174" s="118"/>
      <c r="AT174" s="118"/>
      <c r="AU174" s="118"/>
      <c r="AV174" s="118"/>
      <c r="AW174" s="118"/>
      <c r="AX174" s="118"/>
      <c r="AY174" s="118"/>
      <c r="AZ174" s="128">
        <f>G174</f>
        <v>0</v>
      </c>
      <c r="BA174" s="118"/>
      <c r="BB174" s="118"/>
      <c r="BC174" s="118"/>
      <c r="BD174" s="118"/>
      <c r="BE174" s="118"/>
      <c r="BF174" s="118"/>
      <c r="BG174" s="118"/>
      <c r="BH174" s="118"/>
      <c r="BI174" s="118"/>
      <c r="CA174" s="118">
        <v>3</v>
      </c>
      <c r="CB174" s="118">
        <v>7</v>
      </c>
      <c r="CZ174" s="81">
        <v>2</v>
      </c>
    </row>
    <row r="175" spans="1:104" x14ac:dyDescent="0.2">
      <c r="A175" s="129"/>
      <c r="B175" s="130"/>
      <c r="C175" s="194" t="s">
        <v>288</v>
      </c>
      <c r="D175" s="195"/>
      <c r="E175" s="133">
        <v>1.6982999999999999</v>
      </c>
      <c r="F175" s="134"/>
      <c r="G175" s="135"/>
      <c r="H175" s="136"/>
      <c r="I175" s="131"/>
      <c r="J175" s="137"/>
      <c r="K175" s="131"/>
      <c r="M175" s="132" t="s">
        <v>288</v>
      </c>
      <c r="O175" s="118"/>
      <c r="Z175" s="118"/>
      <c r="AA175" s="118"/>
      <c r="AB175" s="118"/>
      <c r="AC175" s="118"/>
      <c r="AD175" s="118"/>
      <c r="AE175" s="118"/>
      <c r="AF175" s="118"/>
      <c r="AG175" s="118"/>
      <c r="AH175" s="118"/>
      <c r="AI175" s="118"/>
      <c r="AJ175" s="118"/>
      <c r="AK175" s="118"/>
      <c r="AL175" s="118"/>
      <c r="AM175" s="118"/>
      <c r="AN175" s="118"/>
      <c r="AO175" s="118"/>
      <c r="AP175" s="118"/>
      <c r="AQ175" s="118"/>
      <c r="AR175" s="118"/>
      <c r="AS175" s="118"/>
      <c r="AT175" s="118"/>
      <c r="AU175" s="118"/>
      <c r="AV175" s="118"/>
      <c r="AW175" s="118"/>
      <c r="AX175" s="118"/>
      <c r="AY175" s="118"/>
      <c r="AZ175" s="118"/>
      <c r="BA175" s="118"/>
      <c r="BB175" s="118"/>
      <c r="BC175" s="118"/>
      <c r="BD175" s="138" t="str">
        <f>C174</f>
        <v>Textilie jutařská 300 g/m2</v>
      </c>
      <c r="BE175" s="118"/>
      <c r="BF175" s="118"/>
      <c r="BG175" s="118"/>
      <c r="BH175" s="118"/>
      <c r="BI175" s="118"/>
    </row>
    <row r="176" spans="1:104" ht="22.5" x14ac:dyDescent="0.2">
      <c r="A176" s="119">
        <v>73</v>
      </c>
      <c r="B176" s="120" t="s">
        <v>289</v>
      </c>
      <c r="C176" s="121" t="s">
        <v>290</v>
      </c>
      <c r="D176" s="122" t="s">
        <v>66</v>
      </c>
      <c r="E176" s="123">
        <v>1.83078599999997E-2</v>
      </c>
      <c r="F176" s="124">
        <v>0</v>
      </c>
      <c r="G176" s="125">
        <f>E176*F176</f>
        <v>0</v>
      </c>
      <c r="H176" s="126">
        <v>0</v>
      </c>
      <c r="I176" s="127">
        <f>E176*H176</f>
        <v>0</v>
      </c>
      <c r="J176" s="126"/>
      <c r="K176" s="127">
        <f>E176*J176</f>
        <v>0</v>
      </c>
      <c r="O176" s="118"/>
      <c r="Z176" s="118"/>
      <c r="AA176" s="118">
        <v>7</v>
      </c>
      <c r="AB176" s="118">
        <v>1001</v>
      </c>
      <c r="AC176" s="118">
        <v>5</v>
      </c>
      <c r="AD176" s="118"/>
      <c r="AE176" s="118"/>
      <c r="AF176" s="118"/>
      <c r="AG176" s="118"/>
      <c r="AH176" s="118"/>
      <c r="AI176" s="118"/>
      <c r="AJ176" s="118"/>
      <c r="AK176" s="118"/>
      <c r="AL176" s="118"/>
      <c r="AM176" s="118"/>
      <c r="AN176" s="118"/>
      <c r="AO176" s="118"/>
      <c r="AP176" s="118"/>
      <c r="AQ176" s="118"/>
      <c r="AR176" s="118"/>
      <c r="AS176" s="118"/>
      <c r="AT176" s="118"/>
      <c r="AU176" s="118"/>
      <c r="AV176" s="118"/>
      <c r="AW176" s="118"/>
      <c r="AX176" s="118"/>
      <c r="AY176" s="118"/>
      <c r="AZ176" s="128">
        <f>G176</f>
        <v>0</v>
      </c>
      <c r="BA176" s="118"/>
      <c r="BB176" s="118"/>
      <c r="BC176" s="118"/>
      <c r="BD176" s="118"/>
      <c r="BE176" s="118"/>
      <c r="BF176" s="118"/>
      <c r="BG176" s="118"/>
      <c r="BH176" s="118"/>
      <c r="BI176" s="118"/>
      <c r="CA176" s="118">
        <v>7</v>
      </c>
      <c r="CB176" s="118">
        <v>1001</v>
      </c>
      <c r="CZ176" s="81">
        <v>2</v>
      </c>
    </row>
    <row r="177" spans="1:104" x14ac:dyDescent="0.2">
      <c r="A177" s="139" t="s">
        <v>50</v>
      </c>
      <c r="B177" s="140" t="s">
        <v>265</v>
      </c>
      <c r="C177" s="141" t="s">
        <v>266</v>
      </c>
      <c r="D177" s="142"/>
      <c r="E177" s="143"/>
      <c r="F177" s="143"/>
      <c r="G177" s="144">
        <f>SUM(G159:G176)</f>
        <v>0</v>
      </c>
      <c r="H177" s="145"/>
      <c r="I177" s="144">
        <f>SUM(I159:I176)</f>
        <v>1.8307859999999728E-2</v>
      </c>
      <c r="J177" s="146"/>
      <c r="K177" s="144">
        <f>SUM(K159:K176)</f>
        <v>0</v>
      </c>
      <c r="O177" s="118"/>
      <c r="X177" s="147">
        <f>K177</f>
        <v>0</v>
      </c>
      <c r="Y177" s="147">
        <f>I177</f>
        <v>1.8307859999999728E-2</v>
      </c>
      <c r="Z177" s="128">
        <f>G177</f>
        <v>0</v>
      </c>
      <c r="AA177" s="118"/>
      <c r="AB177" s="118"/>
      <c r="AC177" s="118"/>
      <c r="AD177" s="118"/>
      <c r="AE177" s="118"/>
      <c r="AF177" s="118"/>
      <c r="AG177" s="118"/>
      <c r="AH177" s="118"/>
      <c r="AI177" s="118"/>
      <c r="AJ177" s="118"/>
      <c r="AK177" s="118"/>
      <c r="AL177" s="118"/>
      <c r="AM177" s="118"/>
      <c r="AN177" s="118"/>
      <c r="AO177" s="118"/>
      <c r="AP177" s="118"/>
      <c r="AQ177" s="118"/>
      <c r="AR177" s="118"/>
      <c r="AS177" s="118"/>
      <c r="AT177" s="118"/>
      <c r="AU177" s="118"/>
      <c r="AV177" s="118"/>
      <c r="AW177" s="118"/>
      <c r="AX177" s="118"/>
      <c r="AY177" s="118"/>
      <c r="AZ177" s="118"/>
      <c r="BA177" s="148"/>
      <c r="BB177" s="148"/>
      <c r="BC177" s="148"/>
      <c r="BD177" s="148"/>
      <c r="BE177" s="148"/>
      <c r="BF177" s="148"/>
      <c r="BG177" s="118"/>
      <c r="BH177" s="118"/>
      <c r="BI177" s="118"/>
    </row>
    <row r="178" spans="1:104" ht="14.25" customHeight="1" x14ac:dyDescent="0.2">
      <c r="A178" s="108" t="s">
        <v>46</v>
      </c>
      <c r="B178" s="109" t="s">
        <v>291</v>
      </c>
      <c r="C178" s="110" t="s">
        <v>292</v>
      </c>
      <c r="D178" s="111"/>
      <c r="E178" s="112"/>
      <c r="F178" s="112"/>
      <c r="G178" s="113"/>
      <c r="H178" s="114"/>
      <c r="I178" s="115"/>
      <c r="J178" s="116"/>
      <c r="K178" s="117"/>
      <c r="O178" s="118"/>
    </row>
    <row r="179" spans="1:104" x14ac:dyDescent="0.2">
      <c r="A179" s="119">
        <v>74</v>
      </c>
      <c r="B179" s="120" t="s">
        <v>293</v>
      </c>
      <c r="C179" s="121" t="s">
        <v>294</v>
      </c>
      <c r="D179" s="122" t="s">
        <v>120</v>
      </c>
      <c r="E179" s="123">
        <v>2</v>
      </c>
      <c r="F179" s="124">
        <v>0</v>
      </c>
      <c r="G179" s="125">
        <f>E179*F179</f>
        <v>0</v>
      </c>
      <c r="H179" s="126">
        <v>5.0899999999999999E-3</v>
      </c>
      <c r="I179" s="127">
        <f>E179*H179</f>
        <v>1.018E-2</v>
      </c>
      <c r="J179" s="126">
        <v>0</v>
      </c>
      <c r="K179" s="127">
        <f>E179*J179</f>
        <v>0</v>
      </c>
      <c r="O179" s="118"/>
      <c r="Z179" s="118"/>
      <c r="AA179" s="118">
        <v>1</v>
      </c>
      <c r="AB179" s="118">
        <v>7</v>
      </c>
      <c r="AC179" s="118">
        <v>7</v>
      </c>
      <c r="AD179" s="118"/>
      <c r="AE179" s="118"/>
      <c r="AF179" s="118"/>
      <c r="AG179" s="118"/>
      <c r="AH179" s="118"/>
      <c r="AI179" s="118"/>
      <c r="AJ179" s="118"/>
      <c r="AK179" s="118"/>
      <c r="AL179" s="118"/>
      <c r="AM179" s="118"/>
      <c r="AN179" s="118"/>
      <c r="AO179" s="118"/>
      <c r="AP179" s="118"/>
      <c r="AQ179" s="118"/>
      <c r="AR179" s="118"/>
      <c r="AS179" s="118"/>
      <c r="AT179" s="118"/>
      <c r="AU179" s="118"/>
      <c r="AV179" s="118"/>
      <c r="AW179" s="118"/>
      <c r="AX179" s="118"/>
      <c r="AY179" s="118"/>
      <c r="AZ179" s="128">
        <f>G179</f>
        <v>0</v>
      </c>
      <c r="BA179" s="118"/>
      <c r="BB179" s="118"/>
      <c r="BC179" s="118"/>
      <c r="BD179" s="118"/>
      <c r="BE179" s="118"/>
      <c r="BF179" s="118"/>
      <c r="BG179" s="118"/>
      <c r="BH179" s="118"/>
      <c r="BI179" s="118"/>
      <c r="CA179" s="118">
        <v>1</v>
      </c>
      <c r="CB179" s="118">
        <v>7</v>
      </c>
      <c r="CZ179" s="81">
        <v>2</v>
      </c>
    </row>
    <row r="180" spans="1:104" x14ac:dyDescent="0.2">
      <c r="A180" s="129"/>
      <c r="B180" s="130"/>
      <c r="C180" s="191" t="s">
        <v>295</v>
      </c>
      <c r="D180" s="192"/>
      <c r="E180" s="192"/>
      <c r="F180" s="192"/>
      <c r="G180" s="193"/>
      <c r="I180" s="131"/>
      <c r="K180" s="131"/>
      <c r="L180" s="132" t="s">
        <v>295</v>
      </c>
      <c r="O180" s="118"/>
      <c r="Z180" s="118"/>
      <c r="AA180" s="118"/>
      <c r="AB180" s="118"/>
      <c r="AC180" s="118"/>
      <c r="AD180" s="118"/>
      <c r="AE180" s="118"/>
      <c r="AF180" s="118"/>
      <c r="AG180" s="118"/>
      <c r="AH180" s="118"/>
      <c r="AI180" s="118"/>
      <c r="AJ180" s="118"/>
      <c r="AK180" s="118"/>
      <c r="AL180" s="118"/>
      <c r="AM180" s="118"/>
      <c r="AN180" s="118"/>
      <c r="AO180" s="118"/>
      <c r="AP180" s="118"/>
      <c r="AQ180" s="118"/>
      <c r="AR180" s="118"/>
      <c r="AS180" s="118"/>
      <c r="AT180" s="118"/>
      <c r="AU180" s="118"/>
      <c r="AV180" s="118"/>
      <c r="AW180" s="118"/>
      <c r="AX180" s="118"/>
      <c r="AY180" s="118"/>
      <c r="AZ180" s="118"/>
      <c r="BA180" s="118"/>
      <c r="BB180" s="118"/>
      <c r="BC180" s="118"/>
      <c r="BD180" s="118"/>
      <c r="BE180" s="118"/>
      <c r="BF180" s="118"/>
      <c r="BG180" s="118"/>
      <c r="BH180" s="118"/>
      <c r="BI180" s="118"/>
    </row>
    <row r="181" spans="1:104" x14ac:dyDescent="0.2">
      <c r="A181" s="129"/>
      <c r="B181" s="130"/>
      <c r="C181" s="191" t="s">
        <v>296</v>
      </c>
      <c r="D181" s="192"/>
      <c r="E181" s="192"/>
      <c r="F181" s="192"/>
      <c r="G181" s="193"/>
      <c r="I181" s="131"/>
      <c r="K181" s="131"/>
      <c r="L181" s="132" t="s">
        <v>296</v>
      </c>
      <c r="O181" s="118"/>
      <c r="Z181" s="118"/>
      <c r="AA181" s="118"/>
      <c r="AB181" s="118"/>
      <c r="AC181" s="118"/>
      <c r="AD181" s="118"/>
      <c r="AE181" s="118"/>
      <c r="AF181" s="118"/>
      <c r="AG181" s="118"/>
      <c r="AH181" s="118"/>
      <c r="AI181" s="118"/>
      <c r="AJ181" s="118"/>
      <c r="AK181" s="118"/>
      <c r="AL181" s="118"/>
      <c r="AM181" s="118"/>
      <c r="AN181" s="118"/>
      <c r="AO181" s="118"/>
      <c r="AP181" s="118"/>
      <c r="AQ181" s="118"/>
      <c r="AR181" s="118"/>
      <c r="AS181" s="118"/>
      <c r="AT181" s="118"/>
      <c r="AU181" s="118"/>
      <c r="AV181" s="118"/>
      <c r="AW181" s="118"/>
      <c r="AX181" s="118"/>
      <c r="AY181" s="118"/>
      <c r="AZ181" s="118"/>
      <c r="BA181" s="118"/>
      <c r="BB181" s="118"/>
      <c r="BC181" s="118"/>
      <c r="BD181" s="118"/>
      <c r="BE181" s="118"/>
      <c r="BF181" s="118"/>
      <c r="BG181" s="118"/>
      <c r="BH181" s="118"/>
      <c r="BI181" s="118"/>
    </row>
    <row r="182" spans="1:104" ht="25.5" x14ac:dyDescent="0.2">
      <c r="A182" s="129"/>
      <c r="B182" s="130"/>
      <c r="C182" s="194" t="s">
        <v>244</v>
      </c>
      <c r="D182" s="195"/>
      <c r="E182" s="133">
        <v>2</v>
      </c>
      <c r="F182" s="134"/>
      <c r="G182" s="135"/>
      <c r="H182" s="136"/>
      <c r="I182" s="131"/>
      <c r="J182" s="137"/>
      <c r="K182" s="131"/>
      <c r="M182" s="132" t="s">
        <v>244</v>
      </c>
      <c r="O182" s="118"/>
      <c r="Z182" s="118"/>
      <c r="AA182" s="118"/>
      <c r="AB182" s="118"/>
      <c r="AC182" s="118"/>
      <c r="AD182" s="118"/>
      <c r="AE182" s="118"/>
      <c r="AF182" s="118"/>
      <c r="AG182" s="118"/>
      <c r="AH182" s="118"/>
      <c r="AI182" s="118"/>
      <c r="AJ182" s="118"/>
      <c r="AK182" s="118"/>
      <c r="AL182" s="118"/>
      <c r="AM182" s="118"/>
      <c r="AN182" s="118"/>
      <c r="AO182" s="118"/>
      <c r="AP182" s="118"/>
      <c r="AQ182" s="118"/>
      <c r="AR182" s="118"/>
      <c r="AS182" s="118"/>
      <c r="AT182" s="118"/>
      <c r="AU182" s="118"/>
      <c r="AV182" s="118"/>
      <c r="AW182" s="118"/>
      <c r="AX182" s="118"/>
      <c r="AY182" s="118"/>
      <c r="AZ182" s="118"/>
      <c r="BA182" s="118"/>
      <c r="BB182" s="118"/>
      <c r="BC182" s="118"/>
      <c r="BD182" s="138" t="str">
        <f>C181</f>
        <v>Včetně pomocného lešení o výšce podlahy do 1900 mm a pro zatížení do 1,5 kPa.</v>
      </c>
      <c r="BE182" s="118"/>
      <c r="BF182" s="118"/>
      <c r="BG182" s="118"/>
      <c r="BH182" s="118"/>
      <c r="BI182" s="118"/>
    </row>
    <row r="183" spans="1:104" ht="22.5" x14ac:dyDescent="0.2">
      <c r="A183" s="119">
        <v>75</v>
      </c>
      <c r="B183" s="120" t="s">
        <v>297</v>
      </c>
      <c r="C183" s="121" t="s">
        <v>298</v>
      </c>
      <c r="D183" s="122" t="s">
        <v>120</v>
      </c>
      <c r="E183" s="123">
        <v>1</v>
      </c>
      <c r="F183" s="124">
        <v>0</v>
      </c>
      <c r="G183" s="125">
        <f>E183*F183</f>
        <v>0</v>
      </c>
      <c r="H183" s="126">
        <v>2.5000000000000001E-4</v>
      </c>
      <c r="I183" s="127">
        <f>E183*H183</f>
        <v>2.5000000000000001E-4</v>
      </c>
      <c r="J183" s="126">
        <v>-2.5400000000000002E-3</v>
      </c>
      <c r="K183" s="127">
        <f>E183*J183</f>
        <v>-2.5400000000000002E-3</v>
      </c>
      <c r="O183" s="118"/>
      <c r="Z183" s="118"/>
      <c r="AA183" s="118">
        <v>1</v>
      </c>
      <c r="AB183" s="118">
        <v>7</v>
      </c>
      <c r="AC183" s="118">
        <v>7</v>
      </c>
      <c r="AD183" s="118"/>
      <c r="AE183" s="118"/>
      <c r="AF183" s="118"/>
      <c r="AG183" s="118"/>
      <c r="AH183" s="118"/>
      <c r="AI183" s="118"/>
      <c r="AJ183" s="118"/>
      <c r="AK183" s="118"/>
      <c r="AL183" s="118"/>
      <c r="AM183" s="118"/>
      <c r="AN183" s="118"/>
      <c r="AO183" s="118"/>
      <c r="AP183" s="118"/>
      <c r="AQ183" s="118"/>
      <c r="AR183" s="118"/>
      <c r="AS183" s="118"/>
      <c r="AT183" s="118"/>
      <c r="AU183" s="118"/>
      <c r="AV183" s="118"/>
      <c r="AW183" s="118"/>
      <c r="AX183" s="118"/>
      <c r="AY183" s="118"/>
      <c r="AZ183" s="128">
        <f>G183</f>
        <v>0</v>
      </c>
      <c r="BA183" s="118"/>
      <c r="BB183" s="118"/>
      <c r="BC183" s="118"/>
      <c r="BD183" s="118"/>
      <c r="BE183" s="118"/>
      <c r="BF183" s="118"/>
      <c r="BG183" s="118"/>
      <c r="BH183" s="118"/>
      <c r="BI183" s="118"/>
      <c r="CA183" s="118">
        <v>1</v>
      </c>
      <c r="CB183" s="118">
        <v>7</v>
      </c>
      <c r="CZ183" s="81">
        <v>2</v>
      </c>
    </row>
    <row r="184" spans="1:104" x14ac:dyDescent="0.2">
      <c r="A184" s="129"/>
      <c r="B184" s="130"/>
      <c r="C184" s="194" t="s">
        <v>299</v>
      </c>
      <c r="D184" s="195"/>
      <c r="E184" s="133">
        <v>1</v>
      </c>
      <c r="F184" s="134"/>
      <c r="G184" s="135"/>
      <c r="H184" s="136"/>
      <c r="I184" s="131"/>
      <c r="J184" s="137"/>
      <c r="K184" s="131"/>
      <c r="M184" s="132" t="s">
        <v>299</v>
      </c>
      <c r="O184" s="118"/>
      <c r="Z184" s="118"/>
      <c r="AA184" s="118"/>
      <c r="AB184" s="118"/>
      <c r="AC184" s="118"/>
      <c r="AD184" s="118"/>
      <c r="AE184" s="118"/>
      <c r="AF184" s="118"/>
      <c r="AG184" s="118"/>
      <c r="AH184" s="118"/>
      <c r="AI184" s="118"/>
      <c r="AJ184" s="118"/>
      <c r="AK184" s="118"/>
      <c r="AL184" s="118"/>
      <c r="AM184" s="118"/>
      <c r="AN184" s="118"/>
      <c r="AO184" s="118"/>
      <c r="AP184" s="118"/>
      <c r="AQ184" s="118"/>
      <c r="AR184" s="118"/>
      <c r="AS184" s="118"/>
      <c r="AT184" s="118"/>
      <c r="AU184" s="118"/>
      <c r="AV184" s="118"/>
      <c r="AW184" s="118"/>
      <c r="AX184" s="118"/>
      <c r="AY184" s="118"/>
      <c r="AZ184" s="118"/>
      <c r="BA184" s="118"/>
      <c r="BB184" s="118"/>
      <c r="BC184" s="118"/>
      <c r="BD184" s="138" t="str">
        <f>C183</f>
        <v xml:space="preserve">Demontáž potrubí ocel.hladkého svařovaného D 15 </v>
      </c>
      <c r="BE184" s="118"/>
      <c r="BF184" s="118"/>
      <c r="BG184" s="118"/>
      <c r="BH184" s="118"/>
      <c r="BI184" s="118"/>
    </row>
    <row r="185" spans="1:104" ht="22.5" x14ac:dyDescent="0.2">
      <c r="A185" s="119">
        <v>76</v>
      </c>
      <c r="B185" s="120" t="s">
        <v>300</v>
      </c>
      <c r="C185" s="121" t="s">
        <v>301</v>
      </c>
      <c r="D185" s="122" t="s">
        <v>72</v>
      </c>
      <c r="E185" s="123">
        <v>1</v>
      </c>
      <c r="F185" s="124">
        <v>0</v>
      </c>
      <c r="G185" s="125">
        <f>E185*F185</f>
        <v>0</v>
      </c>
      <c r="H185" s="126">
        <v>9.3000000000000005E-4</v>
      </c>
      <c r="I185" s="127">
        <f>E185*H185</f>
        <v>9.3000000000000005E-4</v>
      </c>
      <c r="J185" s="126">
        <v>0</v>
      </c>
      <c r="K185" s="127">
        <f>E185*J185</f>
        <v>0</v>
      </c>
      <c r="O185" s="118"/>
      <c r="Z185" s="118"/>
      <c r="AA185" s="118">
        <v>1</v>
      </c>
      <c r="AB185" s="118">
        <v>7</v>
      </c>
      <c r="AC185" s="118">
        <v>7</v>
      </c>
      <c r="AD185" s="118"/>
      <c r="AE185" s="118"/>
      <c r="AF185" s="118"/>
      <c r="AG185" s="118"/>
      <c r="AH185" s="118"/>
      <c r="AI185" s="118"/>
      <c r="AJ185" s="118"/>
      <c r="AK185" s="118"/>
      <c r="AL185" s="118"/>
      <c r="AM185" s="118"/>
      <c r="AN185" s="118"/>
      <c r="AO185" s="118"/>
      <c r="AP185" s="118"/>
      <c r="AQ185" s="118"/>
      <c r="AR185" s="118"/>
      <c r="AS185" s="118"/>
      <c r="AT185" s="118"/>
      <c r="AU185" s="118"/>
      <c r="AV185" s="118"/>
      <c r="AW185" s="118"/>
      <c r="AX185" s="118"/>
      <c r="AY185" s="118"/>
      <c r="AZ185" s="128">
        <f>G185</f>
        <v>0</v>
      </c>
      <c r="BA185" s="118"/>
      <c r="BB185" s="118"/>
      <c r="BC185" s="118"/>
      <c r="BD185" s="118"/>
      <c r="BE185" s="118"/>
      <c r="BF185" s="118"/>
      <c r="BG185" s="118"/>
      <c r="BH185" s="118"/>
      <c r="BI185" s="118"/>
      <c r="CA185" s="118">
        <v>1</v>
      </c>
      <c r="CB185" s="118">
        <v>7</v>
      </c>
      <c r="CZ185" s="81">
        <v>2</v>
      </c>
    </row>
    <row r="186" spans="1:104" x14ac:dyDescent="0.2">
      <c r="A186" s="129"/>
      <c r="B186" s="130"/>
      <c r="C186" s="194" t="s">
        <v>302</v>
      </c>
      <c r="D186" s="195"/>
      <c r="E186" s="133">
        <v>1</v>
      </c>
      <c r="F186" s="134"/>
      <c r="G186" s="135"/>
      <c r="H186" s="136"/>
      <c r="I186" s="131"/>
      <c r="J186" s="137"/>
      <c r="K186" s="131"/>
      <c r="M186" s="132" t="s">
        <v>302</v>
      </c>
      <c r="O186" s="118"/>
      <c r="Z186" s="118"/>
      <c r="AA186" s="118"/>
      <c r="AB186" s="118"/>
      <c r="AC186" s="118"/>
      <c r="AD186" s="118"/>
      <c r="AE186" s="118"/>
      <c r="AF186" s="118"/>
      <c r="AG186" s="118"/>
      <c r="AH186" s="118"/>
      <c r="AI186" s="118"/>
      <c r="AJ186" s="118"/>
      <c r="AK186" s="118"/>
      <c r="AL186" s="118"/>
      <c r="AM186" s="118"/>
      <c r="AN186" s="118"/>
      <c r="AO186" s="118"/>
      <c r="AP186" s="118"/>
      <c r="AQ186" s="118"/>
      <c r="AR186" s="118"/>
      <c r="AS186" s="118"/>
      <c r="AT186" s="118"/>
      <c r="AU186" s="118"/>
      <c r="AV186" s="118"/>
      <c r="AW186" s="118"/>
      <c r="AX186" s="118"/>
      <c r="AY186" s="118"/>
      <c r="AZ186" s="118"/>
      <c r="BA186" s="118"/>
      <c r="BB186" s="118"/>
      <c r="BC186" s="118"/>
      <c r="BD186" s="138" t="str">
        <f>C185</f>
        <v xml:space="preserve">Vyvedení a upevnění plynovodních výpustek DN 15 </v>
      </c>
      <c r="BE186" s="118"/>
      <c r="BF186" s="118"/>
      <c r="BG186" s="118"/>
      <c r="BH186" s="118"/>
      <c r="BI186" s="118"/>
    </row>
    <row r="187" spans="1:104" x14ac:dyDescent="0.2">
      <c r="A187" s="119">
        <v>77</v>
      </c>
      <c r="B187" s="120" t="s">
        <v>303</v>
      </c>
      <c r="C187" s="121" t="s">
        <v>304</v>
      </c>
      <c r="D187" s="122" t="s">
        <v>72</v>
      </c>
      <c r="E187" s="123">
        <v>2</v>
      </c>
      <c r="F187" s="124">
        <v>0</v>
      </c>
      <c r="G187" s="125">
        <f>E187*F187</f>
        <v>0</v>
      </c>
      <c r="H187" s="126">
        <v>0</v>
      </c>
      <c r="I187" s="127">
        <f>E187*H187</f>
        <v>0</v>
      </c>
      <c r="J187" s="126">
        <v>0</v>
      </c>
      <c r="K187" s="127">
        <f>E187*J187</f>
        <v>0</v>
      </c>
      <c r="O187" s="118"/>
      <c r="Z187" s="118"/>
      <c r="AA187" s="118">
        <v>1</v>
      </c>
      <c r="AB187" s="118">
        <v>7</v>
      </c>
      <c r="AC187" s="118">
        <v>7</v>
      </c>
      <c r="AD187" s="118"/>
      <c r="AE187" s="118"/>
      <c r="AF187" s="118"/>
      <c r="AG187" s="118"/>
      <c r="AH187" s="118"/>
      <c r="AI187" s="118"/>
      <c r="AJ187" s="118"/>
      <c r="AK187" s="118"/>
      <c r="AL187" s="118"/>
      <c r="AM187" s="118"/>
      <c r="AN187" s="118"/>
      <c r="AO187" s="118"/>
      <c r="AP187" s="118"/>
      <c r="AQ187" s="118"/>
      <c r="AR187" s="118"/>
      <c r="AS187" s="118"/>
      <c r="AT187" s="118"/>
      <c r="AU187" s="118"/>
      <c r="AV187" s="118"/>
      <c r="AW187" s="118"/>
      <c r="AX187" s="118"/>
      <c r="AY187" s="118"/>
      <c r="AZ187" s="128">
        <f>G187</f>
        <v>0</v>
      </c>
      <c r="BA187" s="118"/>
      <c r="BB187" s="118"/>
      <c r="BC187" s="118"/>
      <c r="BD187" s="118"/>
      <c r="BE187" s="118"/>
      <c r="BF187" s="118"/>
      <c r="BG187" s="118"/>
      <c r="BH187" s="118"/>
      <c r="BI187" s="118"/>
      <c r="CA187" s="118">
        <v>1</v>
      </c>
      <c r="CB187" s="118">
        <v>7</v>
      </c>
      <c r="CZ187" s="81">
        <v>2</v>
      </c>
    </row>
    <row r="188" spans="1:104" x14ac:dyDescent="0.2">
      <c r="A188" s="129"/>
      <c r="B188" s="130"/>
      <c r="C188" s="194" t="s">
        <v>305</v>
      </c>
      <c r="D188" s="195"/>
      <c r="E188" s="133">
        <v>2</v>
      </c>
      <c r="F188" s="134"/>
      <c r="G188" s="135"/>
      <c r="H188" s="136"/>
      <c r="I188" s="131"/>
      <c r="J188" s="137"/>
      <c r="K188" s="131"/>
      <c r="M188" s="132" t="s">
        <v>305</v>
      </c>
      <c r="O188" s="118"/>
      <c r="Z188" s="118"/>
      <c r="AA188" s="118"/>
      <c r="AB188" s="118"/>
      <c r="AC188" s="118"/>
      <c r="AD188" s="118"/>
      <c r="AE188" s="118"/>
      <c r="AF188" s="118"/>
      <c r="AG188" s="118"/>
      <c r="AH188" s="118"/>
      <c r="AI188" s="118"/>
      <c r="AJ188" s="118"/>
      <c r="AK188" s="118"/>
      <c r="AL188" s="118"/>
      <c r="AM188" s="118"/>
      <c r="AN188" s="118"/>
      <c r="AO188" s="118"/>
      <c r="AP188" s="118"/>
      <c r="AQ188" s="118"/>
      <c r="AR188" s="118"/>
      <c r="AS188" s="118"/>
      <c r="AT188" s="118"/>
      <c r="AU188" s="118"/>
      <c r="AV188" s="118"/>
      <c r="AW188" s="118"/>
      <c r="AX188" s="118"/>
      <c r="AY188" s="118"/>
      <c r="AZ188" s="118"/>
      <c r="BA188" s="118"/>
      <c r="BB188" s="118"/>
      <c r="BC188" s="118"/>
      <c r="BD188" s="138" t="str">
        <f>C187</f>
        <v xml:space="preserve">Uzavření nebo otevření plynového potrubí </v>
      </c>
      <c r="BE188" s="118"/>
      <c r="BF188" s="118"/>
      <c r="BG188" s="118"/>
      <c r="BH188" s="118"/>
      <c r="BI188" s="118"/>
    </row>
    <row r="189" spans="1:104" x14ac:dyDescent="0.2">
      <c r="A189" s="119">
        <v>78</v>
      </c>
      <c r="B189" s="120" t="s">
        <v>306</v>
      </c>
      <c r="C189" s="121" t="s">
        <v>307</v>
      </c>
      <c r="D189" s="122" t="s">
        <v>120</v>
      </c>
      <c r="E189" s="123">
        <v>14</v>
      </c>
      <c r="F189" s="124">
        <v>0</v>
      </c>
      <c r="G189" s="125">
        <f>E189*F189</f>
        <v>0</v>
      </c>
      <c r="H189" s="126">
        <v>0</v>
      </c>
      <c r="I189" s="127">
        <f>E189*H189</f>
        <v>0</v>
      </c>
      <c r="J189" s="126">
        <v>0</v>
      </c>
      <c r="K189" s="127">
        <f>E189*J189</f>
        <v>0</v>
      </c>
      <c r="O189" s="118"/>
      <c r="Z189" s="118"/>
      <c r="AA189" s="118">
        <v>1</v>
      </c>
      <c r="AB189" s="118">
        <v>7</v>
      </c>
      <c r="AC189" s="118">
        <v>7</v>
      </c>
      <c r="AD189" s="118"/>
      <c r="AE189" s="118"/>
      <c r="AF189" s="118"/>
      <c r="AG189" s="118"/>
      <c r="AH189" s="118"/>
      <c r="AI189" s="118"/>
      <c r="AJ189" s="118"/>
      <c r="AK189" s="118"/>
      <c r="AL189" s="118"/>
      <c r="AM189" s="118"/>
      <c r="AN189" s="118"/>
      <c r="AO189" s="118"/>
      <c r="AP189" s="118"/>
      <c r="AQ189" s="118"/>
      <c r="AR189" s="118"/>
      <c r="AS189" s="118"/>
      <c r="AT189" s="118"/>
      <c r="AU189" s="118"/>
      <c r="AV189" s="118"/>
      <c r="AW189" s="118"/>
      <c r="AX189" s="118"/>
      <c r="AY189" s="118"/>
      <c r="AZ189" s="128">
        <f>G189</f>
        <v>0</v>
      </c>
      <c r="BA189" s="118"/>
      <c r="BB189" s="118"/>
      <c r="BC189" s="118"/>
      <c r="BD189" s="118"/>
      <c r="BE189" s="118"/>
      <c r="BF189" s="118"/>
      <c r="BG189" s="118"/>
      <c r="BH189" s="118"/>
      <c r="BI189" s="118"/>
      <c r="CA189" s="118">
        <v>1</v>
      </c>
      <c r="CB189" s="118">
        <v>7</v>
      </c>
      <c r="CZ189" s="81">
        <v>2</v>
      </c>
    </row>
    <row r="190" spans="1:104" x14ac:dyDescent="0.2">
      <c r="A190" s="129"/>
      <c r="B190" s="130"/>
      <c r="C190" s="194" t="s">
        <v>308</v>
      </c>
      <c r="D190" s="195"/>
      <c r="E190" s="133">
        <v>14</v>
      </c>
      <c r="F190" s="134"/>
      <c r="G190" s="135"/>
      <c r="H190" s="136"/>
      <c r="I190" s="131"/>
      <c r="J190" s="137"/>
      <c r="K190" s="131"/>
      <c r="M190" s="132" t="s">
        <v>308</v>
      </c>
      <c r="O190" s="118"/>
      <c r="Z190" s="118"/>
      <c r="AA190" s="118"/>
      <c r="AB190" s="118"/>
      <c r="AC190" s="118"/>
      <c r="AD190" s="118"/>
      <c r="AE190" s="118"/>
      <c r="AF190" s="118"/>
      <c r="AG190" s="118"/>
      <c r="AH190" s="118"/>
      <c r="AI190" s="118"/>
      <c r="AJ190" s="118"/>
      <c r="AK190" s="118"/>
      <c r="AL190" s="118"/>
      <c r="AM190" s="118"/>
      <c r="AN190" s="118"/>
      <c r="AO190" s="118"/>
      <c r="AP190" s="118"/>
      <c r="AQ190" s="118"/>
      <c r="AR190" s="118"/>
      <c r="AS190" s="118"/>
      <c r="AT190" s="118"/>
      <c r="AU190" s="118"/>
      <c r="AV190" s="118"/>
      <c r="AW190" s="118"/>
      <c r="AX190" s="118"/>
      <c r="AY190" s="118"/>
      <c r="AZ190" s="118"/>
      <c r="BA190" s="118"/>
      <c r="BB190" s="118"/>
      <c r="BC190" s="118"/>
      <c r="BD190" s="138" t="str">
        <f>C189</f>
        <v xml:space="preserve">Odvzdušnění a napuštění plynového potrubí </v>
      </c>
      <c r="BE190" s="118"/>
      <c r="BF190" s="118"/>
      <c r="BG190" s="118"/>
      <c r="BH190" s="118"/>
      <c r="BI190" s="118"/>
    </row>
    <row r="191" spans="1:104" x14ac:dyDescent="0.2">
      <c r="A191" s="119">
        <v>79</v>
      </c>
      <c r="B191" s="120" t="s">
        <v>309</v>
      </c>
      <c r="C191" s="121" t="s">
        <v>310</v>
      </c>
      <c r="D191" s="122" t="s">
        <v>72</v>
      </c>
      <c r="E191" s="123">
        <v>1</v>
      </c>
      <c r="F191" s="124">
        <v>0</v>
      </c>
      <c r="G191" s="125">
        <f>E191*F191</f>
        <v>0</v>
      </c>
      <c r="H191" s="126">
        <v>0</v>
      </c>
      <c r="I191" s="127">
        <f>E191*H191</f>
        <v>0</v>
      </c>
      <c r="J191" s="126">
        <v>0</v>
      </c>
      <c r="K191" s="127">
        <f>E191*J191</f>
        <v>0</v>
      </c>
      <c r="O191" s="118"/>
      <c r="Z191" s="118"/>
      <c r="AA191" s="118">
        <v>1</v>
      </c>
      <c r="AB191" s="118">
        <v>7</v>
      </c>
      <c r="AC191" s="118">
        <v>7</v>
      </c>
      <c r="AD191" s="118"/>
      <c r="AE191" s="118"/>
      <c r="AF191" s="118"/>
      <c r="AG191" s="118"/>
      <c r="AH191" s="118"/>
      <c r="AI191" s="118"/>
      <c r="AJ191" s="118"/>
      <c r="AK191" s="118"/>
      <c r="AL191" s="118"/>
      <c r="AM191" s="118"/>
      <c r="AN191" s="118"/>
      <c r="AO191" s="118"/>
      <c r="AP191" s="118"/>
      <c r="AQ191" s="118"/>
      <c r="AR191" s="118"/>
      <c r="AS191" s="118"/>
      <c r="AT191" s="118"/>
      <c r="AU191" s="118"/>
      <c r="AV191" s="118"/>
      <c r="AW191" s="118"/>
      <c r="AX191" s="118"/>
      <c r="AY191" s="118"/>
      <c r="AZ191" s="128">
        <f>G191</f>
        <v>0</v>
      </c>
      <c r="BA191" s="118"/>
      <c r="BB191" s="118"/>
      <c r="BC191" s="118"/>
      <c r="BD191" s="118"/>
      <c r="BE191" s="118"/>
      <c r="BF191" s="118"/>
      <c r="BG191" s="118"/>
      <c r="BH191" s="118"/>
      <c r="BI191" s="118"/>
      <c r="CA191" s="118">
        <v>1</v>
      </c>
      <c r="CB191" s="118">
        <v>7</v>
      </c>
      <c r="CZ191" s="81">
        <v>2</v>
      </c>
    </row>
    <row r="192" spans="1:104" x14ac:dyDescent="0.2">
      <c r="A192" s="129"/>
      <c r="B192" s="130"/>
      <c r="C192" s="194" t="s">
        <v>302</v>
      </c>
      <c r="D192" s="195"/>
      <c r="E192" s="133">
        <v>1</v>
      </c>
      <c r="F192" s="134"/>
      <c r="G192" s="135"/>
      <c r="H192" s="136"/>
      <c r="I192" s="131"/>
      <c r="J192" s="137"/>
      <c r="K192" s="131"/>
      <c r="M192" s="132" t="s">
        <v>302</v>
      </c>
      <c r="O192" s="118"/>
      <c r="Z192" s="118"/>
      <c r="AA192" s="118"/>
      <c r="AB192" s="118"/>
      <c r="AC192" s="118"/>
      <c r="AD192" s="118"/>
      <c r="AE192" s="118"/>
      <c r="AF192" s="118"/>
      <c r="AG192" s="118"/>
      <c r="AH192" s="118"/>
      <c r="AI192" s="118"/>
      <c r="AJ192" s="118"/>
      <c r="AK192" s="118"/>
      <c r="AL192" s="118"/>
      <c r="AM192" s="118"/>
      <c r="AN192" s="118"/>
      <c r="AO192" s="118"/>
      <c r="AP192" s="118"/>
      <c r="AQ192" s="118"/>
      <c r="AR192" s="118"/>
      <c r="AS192" s="118"/>
      <c r="AT192" s="118"/>
      <c r="AU192" s="118"/>
      <c r="AV192" s="118"/>
      <c r="AW192" s="118"/>
      <c r="AX192" s="118"/>
      <c r="AY192" s="118"/>
      <c r="AZ192" s="118"/>
      <c r="BA192" s="118"/>
      <c r="BB192" s="118"/>
      <c r="BC192" s="118"/>
      <c r="BD192" s="138" t="str">
        <f>C191</f>
        <v xml:space="preserve">Zkouška tlaková  plynového potrubí </v>
      </c>
      <c r="BE192" s="118"/>
      <c r="BF192" s="118"/>
      <c r="BG192" s="118"/>
      <c r="BH192" s="118"/>
      <c r="BI192" s="118"/>
    </row>
    <row r="193" spans="1:104" x14ac:dyDescent="0.2">
      <c r="A193" s="119">
        <v>80</v>
      </c>
      <c r="B193" s="120" t="s">
        <v>311</v>
      </c>
      <c r="C193" s="121" t="s">
        <v>312</v>
      </c>
      <c r="D193" s="122" t="s">
        <v>72</v>
      </c>
      <c r="E193" s="123">
        <v>1</v>
      </c>
      <c r="F193" s="124">
        <v>0</v>
      </c>
      <c r="G193" s="125">
        <f>E193*F193</f>
        <v>0</v>
      </c>
      <c r="H193" s="126">
        <v>3.0000000000000001E-5</v>
      </c>
      <c r="I193" s="127">
        <f>E193*H193</f>
        <v>3.0000000000000001E-5</v>
      </c>
      <c r="J193" s="126">
        <v>0</v>
      </c>
      <c r="K193" s="127">
        <f>E193*J193</f>
        <v>0</v>
      </c>
      <c r="O193" s="118"/>
      <c r="Z193" s="118"/>
      <c r="AA193" s="118">
        <v>1</v>
      </c>
      <c r="AB193" s="118">
        <v>7</v>
      </c>
      <c r="AC193" s="118">
        <v>7</v>
      </c>
      <c r="AD193" s="118"/>
      <c r="AE193" s="118"/>
      <c r="AF193" s="118"/>
      <c r="AG193" s="118"/>
      <c r="AH193" s="118"/>
      <c r="AI193" s="118"/>
      <c r="AJ193" s="118"/>
      <c r="AK193" s="118"/>
      <c r="AL193" s="118"/>
      <c r="AM193" s="118"/>
      <c r="AN193" s="118"/>
      <c r="AO193" s="118"/>
      <c r="AP193" s="118"/>
      <c r="AQ193" s="118"/>
      <c r="AR193" s="118"/>
      <c r="AS193" s="118"/>
      <c r="AT193" s="118"/>
      <c r="AU193" s="118"/>
      <c r="AV193" s="118"/>
      <c r="AW193" s="118"/>
      <c r="AX193" s="118"/>
      <c r="AY193" s="118"/>
      <c r="AZ193" s="128">
        <f>G193</f>
        <v>0</v>
      </c>
      <c r="BA193" s="118"/>
      <c r="BB193" s="118"/>
      <c r="BC193" s="118"/>
      <c r="BD193" s="118"/>
      <c r="BE193" s="118"/>
      <c r="BF193" s="118"/>
      <c r="BG193" s="118"/>
      <c r="BH193" s="118"/>
      <c r="BI193" s="118"/>
      <c r="CA193" s="118">
        <v>1</v>
      </c>
      <c r="CB193" s="118">
        <v>7</v>
      </c>
      <c r="CZ193" s="81">
        <v>2</v>
      </c>
    </row>
    <row r="194" spans="1:104" x14ac:dyDescent="0.2">
      <c r="A194" s="129"/>
      <c r="B194" s="130"/>
      <c r="C194" s="194" t="s">
        <v>302</v>
      </c>
      <c r="D194" s="195"/>
      <c r="E194" s="133">
        <v>1</v>
      </c>
      <c r="F194" s="134"/>
      <c r="G194" s="135"/>
      <c r="H194" s="136"/>
      <c r="I194" s="131"/>
      <c r="J194" s="137"/>
      <c r="K194" s="131"/>
      <c r="M194" s="132" t="s">
        <v>302</v>
      </c>
      <c r="O194" s="118"/>
      <c r="Z194" s="118"/>
      <c r="AA194" s="118"/>
      <c r="AB194" s="118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18"/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8"/>
      <c r="BA194" s="118"/>
      <c r="BB194" s="118"/>
      <c r="BC194" s="118"/>
      <c r="BD194" s="138" t="str">
        <f>C193</f>
        <v xml:space="preserve">Montáž plynovodních armatur, 2 závity, G 1/2 </v>
      </c>
      <c r="BE194" s="118"/>
      <c r="BF194" s="118"/>
      <c r="BG194" s="118"/>
      <c r="BH194" s="118"/>
      <c r="BI194" s="118"/>
    </row>
    <row r="195" spans="1:104" x14ac:dyDescent="0.2">
      <c r="A195" s="119">
        <v>81</v>
      </c>
      <c r="B195" s="120" t="s">
        <v>313</v>
      </c>
      <c r="C195" s="121" t="s">
        <v>314</v>
      </c>
      <c r="D195" s="122" t="s">
        <v>72</v>
      </c>
      <c r="E195" s="123">
        <v>1</v>
      </c>
      <c r="F195" s="124">
        <v>0</v>
      </c>
      <c r="G195" s="125">
        <f>E195*F195</f>
        <v>0</v>
      </c>
      <c r="H195" s="126">
        <v>2.0000000000000001E-4</v>
      </c>
      <c r="I195" s="127">
        <f>E195*H195</f>
        <v>2.0000000000000001E-4</v>
      </c>
      <c r="J195" s="126"/>
      <c r="K195" s="127">
        <f>E195*J195</f>
        <v>0</v>
      </c>
      <c r="O195" s="118"/>
      <c r="Z195" s="118"/>
      <c r="AA195" s="118">
        <v>3</v>
      </c>
      <c r="AB195" s="118">
        <v>7</v>
      </c>
      <c r="AC195" s="118" t="s">
        <v>313</v>
      </c>
      <c r="AD195" s="118"/>
      <c r="AE195" s="118"/>
      <c r="AF195" s="118"/>
      <c r="AG195" s="118"/>
      <c r="AH195" s="118"/>
      <c r="AI195" s="118"/>
      <c r="AJ195" s="118"/>
      <c r="AK195" s="118"/>
      <c r="AL195" s="118"/>
      <c r="AM195" s="118"/>
      <c r="AN195" s="118"/>
      <c r="AO195" s="118"/>
      <c r="AP195" s="118"/>
      <c r="AQ195" s="118"/>
      <c r="AR195" s="118"/>
      <c r="AS195" s="118"/>
      <c r="AT195" s="118"/>
      <c r="AU195" s="118"/>
      <c r="AV195" s="118"/>
      <c r="AW195" s="118"/>
      <c r="AX195" s="118"/>
      <c r="AY195" s="118"/>
      <c r="AZ195" s="128">
        <f>G195</f>
        <v>0</v>
      </c>
      <c r="BA195" s="118"/>
      <c r="BB195" s="118"/>
      <c r="BC195" s="118"/>
      <c r="BD195" s="118"/>
      <c r="BE195" s="118"/>
      <c r="BF195" s="118"/>
      <c r="BG195" s="118"/>
      <c r="BH195" s="118"/>
      <c r="BI195" s="118"/>
      <c r="CA195" s="118">
        <v>3</v>
      </c>
      <c r="CB195" s="118">
        <v>7</v>
      </c>
      <c r="CZ195" s="81">
        <v>2</v>
      </c>
    </row>
    <row r="196" spans="1:104" x14ac:dyDescent="0.2">
      <c r="A196" s="129"/>
      <c r="B196" s="130"/>
      <c r="C196" s="194" t="s">
        <v>302</v>
      </c>
      <c r="D196" s="195"/>
      <c r="E196" s="133">
        <v>1</v>
      </c>
      <c r="F196" s="134"/>
      <c r="G196" s="135"/>
      <c r="H196" s="136"/>
      <c r="I196" s="131"/>
      <c r="J196" s="137"/>
      <c r="K196" s="131"/>
      <c r="M196" s="132" t="s">
        <v>302</v>
      </c>
      <c r="O196" s="118"/>
      <c r="Z196" s="118"/>
      <c r="AA196" s="118"/>
      <c r="AB196" s="118"/>
      <c r="AC196" s="118"/>
      <c r="AD196" s="118"/>
      <c r="AE196" s="118"/>
      <c r="AF196" s="118"/>
      <c r="AG196" s="118"/>
      <c r="AH196" s="118"/>
      <c r="AI196" s="118"/>
      <c r="AJ196" s="118"/>
      <c r="AK196" s="118"/>
      <c r="AL196" s="118"/>
      <c r="AM196" s="118"/>
      <c r="AN196" s="118"/>
      <c r="AO196" s="118"/>
      <c r="AP196" s="118"/>
      <c r="AQ196" s="118"/>
      <c r="AR196" s="118"/>
      <c r="AS196" s="118"/>
      <c r="AT196" s="118"/>
      <c r="AU196" s="118"/>
      <c r="AV196" s="118"/>
      <c r="AW196" s="118"/>
      <c r="AX196" s="118"/>
      <c r="AY196" s="118"/>
      <c r="AZ196" s="118"/>
      <c r="BA196" s="118"/>
      <c r="BB196" s="118"/>
      <c r="BC196" s="118"/>
      <c r="BD196" s="138" t="str">
        <f>C195</f>
        <v>Kohout kulový plyn 1/2"</v>
      </c>
      <c r="BE196" s="118"/>
      <c r="BF196" s="118"/>
      <c r="BG196" s="118"/>
      <c r="BH196" s="118"/>
      <c r="BI196" s="118"/>
    </row>
    <row r="197" spans="1:104" x14ac:dyDescent="0.2">
      <c r="A197" s="119">
        <v>82</v>
      </c>
      <c r="B197" s="120" t="s">
        <v>315</v>
      </c>
      <c r="C197" s="121" t="s">
        <v>316</v>
      </c>
      <c r="D197" s="122" t="s">
        <v>66</v>
      </c>
      <c r="E197" s="123">
        <v>1.159E-2</v>
      </c>
      <c r="F197" s="124">
        <v>0</v>
      </c>
      <c r="G197" s="125">
        <f>E197*F197</f>
        <v>0</v>
      </c>
      <c r="H197" s="126">
        <v>0</v>
      </c>
      <c r="I197" s="127">
        <f>E197*H197</f>
        <v>0</v>
      </c>
      <c r="J197" s="126"/>
      <c r="K197" s="127">
        <f>E197*J197</f>
        <v>0</v>
      </c>
      <c r="O197" s="118"/>
      <c r="Z197" s="118"/>
      <c r="AA197" s="118">
        <v>7</v>
      </c>
      <c r="AB197" s="118">
        <v>1001</v>
      </c>
      <c r="AC197" s="118">
        <v>5</v>
      </c>
      <c r="AD197" s="118"/>
      <c r="AE197" s="118"/>
      <c r="AF197" s="118"/>
      <c r="AG197" s="118"/>
      <c r="AH197" s="118"/>
      <c r="AI197" s="118"/>
      <c r="AJ197" s="118"/>
      <c r="AK197" s="118"/>
      <c r="AL197" s="118"/>
      <c r="AM197" s="118"/>
      <c r="AN197" s="118"/>
      <c r="AO197" s="118"/>
      <c r="AP197" s="118"/>
      <c r="AQ197" s="118"/>
      <c r="AR197" s="118"/>
      <c r="AS197" s="118"/>
      <c r="AT197" s="118"/>
      <c r="AU197" s="118"/>
      <c r="AV197" s="118"/>
      <c r="AW197" s="118"/>
      <c r="AX197" s="118"/>
      <c r="AY197" s="118"/>
      <c r="AZ197" s="128">
        <f>G197</f>
        <v>0</v>
      </c>
      <c r="BA197" s="118"/>
      <c r="BB197" s="118"/>
      <c r="BC197" s="118"/>
      <c r="BD197" s="118"/>
      <c r="BE197" s="118"/>
      <c r="BF197" s="118"/>
      <c r="BG197" s="118"/>
      <c r="BH197" s="118"/>
      <c r="BI197" s="118"/>
      <c r="CA197" s="118">
        <v>7</v>
      </c>
      <c r="CB197" s="118">
        <v>1001</v>
      </c>
      <c r="CZ197" s="81">
        <v>2</v>
      </c>
    </row>
    <row r="198" spans="1:104" x14ac:dyDescent="0.2">
      <c r="A198" s="119">
        <v>83</v>
      </c>
      <c r="B198" s="120" t="s">
        <v>317</v>
      </c>
      <c r="C198" s="121" t="s">
        <v>318</v>
      </c>
      <c r="D198" s="122" t="s">
        <v>319</v>
      </c>
      <c r="E198" s="123">
        <v>4</v>
      </c>
      <c r="F198" s="124">
        <v>0</v>
      </c>
      <c r="G198" s="125">
        <f>E198*F198</f>
        <v>0</v>
      </c>
      <c r="H198" s="126">
        <v>0</v>
      </c>
      <c r="I198" s="127">
        <f>E198*H198</f>
        <v>0</v>
      </c>
      <c r="J198" s="126"/>
      <c r="K198" s="127">
        <f>E198*J198</f>
        <v>0</v>
      </c>
      <c r="O198" s="118"/>
      <c r="Z198" s="118"/>
      <c r="AA198" s="118">
        <v>10</v>
      </c>
      <c r="AB198" s="118">
        <v>0</v>
      </c>
      <c r="AC198" s="118">
        <v>8</v>
      </c>
      <c r="AD198" s="118"/>
      <c r="AE198" s="118"/>
      <c r="AF198" s="118"/>
      <c r="AG198" s="118"/>
      <c r="AH198" s="118"/>
      <c r="AI198" s="118"/>
      <c r="AJ198" s="118"/>
      <c r="AK198" s="118"/>
      <c r="AL198" s="118"/>
      <c r="AM198" s="118"/>
      <c r="AN198" s="118"/>
      <c r="AO198" s="118"/>
      <c r="AP198" s="118"/>
      <c r="AQ198" s="118"/>
      <c r="AR198" s="118"/>
      <c r="AS198" s="118"/>
      <c r="AT198" s="118"/>
      <c r="AU198" s="118"/>
      <c r="AV198" s="118"/>
      <c r="AW198" s="118"/>
      <c r="AX198" s="118"/>
      <c r="AY198" s="118"/>
      <c r="AZ198" s="128">
        <f>G198</f>
        <v>0</v>
      </c>
      <c r="BA198" s="118"/>
      <c r="BB198" s="118"/>
      <c r="BC198" s="118"/>
      <c r="BD198" s="118"/>
      <c r="BE198" s="118"/>
      <c r="BF198" s="118"/>
      <c r="BG198" s="118"/>
      <c r="BH198" s="118"/>
      <c r="BI198" s="118"/>
      <c r="CA198" s="118">
        <v>10</v>
      </c>
      <c r="CB198" s="118">
        <v>0</v>
      </c>
      <c r="CZ198" s="81">
        <v>5</v>
      </c>
    </row>
    <row r="199" spans="1:104" x14ac:dyDescent="0.2">
      <c r="A199" s="129"/>
      <c r="B199" s="130"/>
      <c r="C199" s="194" t="s">
        <v>320</v>
      </c>
      <c r="D199" s="195"/>
      <c r="E199" s="133">
        <v>4</v>
      </c>
      <c r="F199" s="134"/>
      <c r="G199" s="135"/>
      <c r="H199" s="136"/>
      <c r="I199" s="131"/>
      <c r="J199" s="137"/>
      <c r="K199" s="131"/>
      <c r="M199" s="132" t="s">
        <v>320</v>
      </c>
      <c r="O199" s="118"/>
      <c r="Z199" s="118"/>
      <c r="AA199" s="118"/>
      <c r="AB199" s="118"/>
      <c r="AC199" s="118"/>
      <c r="AD199" s="118"/>
      <c r="AE199" s="118"/>
      <c r="AF199" s="118"/>
      <c r="AG199" s="118"/>
      <c r="AH199" s="118"/>
      <c r="AI199" s="118"/>
      <c r="AJ199" s="118"/>
      <c r="AK199" s="118"/>
      <c r="AL199" s="118"/>
      <c r="AM199" s="118"/>
      <c r="AN199" s="118"/>
      <c r="AO199" s="118"/>
      <c r="AP199" s="118"/>
      <c r="AQ199" s="118"/>
      <c r="AR199" s="118"/>
      <c r="AS199" s="118"/>
      <c r="AT199" s="118"/>
      <c r="AU199" s="118"/>
      <c r="AV199" s="118"/>
      <c r="AW199" s="118"/>
      <c r="AX199" s="118"/>
      <c r="AY199" s="118"/>
      <c r="AZ199" s="118"/>
      <c r="BA199" s="118"/>
      <c r="BB199" s="118"/>
      <c r="BC199" s="118"/>
      <c r="BD199" s="138" t="str">
        <f>C198</f>
        <v>Hzs-revize provoz.souboru a st.obj. Revize</v>
      </c>
      <c r="BE199" s="118"/>
      <c r="BF199" s="118"/>
      <c r="BG199" s="118"/>
      <c r="BH199" s="118"/>
      <c r="BI199" s="118"/>
    </row>
    <row r="200" spans="1:104" x14ac:dyDescent="0.2">
      <c r="A200" s="139" t="s">
        <v>50</v>
      </c>
      <c r="B200" s="140" t="s">
        <v>291</v>
      </c>
      <c r="C200" s="141" t="s">
        <v>292</v>
      </c>
      <c r="D200" s="142"/>
      <c r="E200" s="143"/>
      <c r="F200" s="143"/>
      <c r="G200" s="144">
        <f>SUM(G178:G199)</f>
        <v>0</v>
      </c>
      <c r="H200" s="145"/>
      <c r="I200" s="144">
        <f>SUM(I178:I199)</f>
        <v>1.1590000000000001E-2</v>
      </c>
      <c r="J200" s="146"/>
      <c r="K200" s="144">
        <f>SUM(K178:K199)</f>
        <v>-2.5400000000000002E-3</v>
      </c>
      <c r="O200" s="118"/>
      <c r="X200" s="147">
        <f>K200</f>
        <v>-2.5400000000000002E-3</v>
      </c>
      <c r="Y200" s="147">
        <f>I200</f>
        <v>1.1590000000000001E-2</v>
      </c>
      <c r="Z200" s="128">
        <f>G200</f>
        <v>0</v>
      </c>
      <c r="AA200" s="118"/>
      <c r="AB200" s="118"/>
      <c r="AC200" s="118"/>
      <c r="AD200" s="118"/>
      <c r="AE200" s="118"/>
      <c r="AF200" s="118"/>
      <c r="AG200" s="118"/>
      <c r="AH200" s="118"/>
      <c r="AI200" s="118"/>
      <c r="AJ200" s="118"/>
      <c r="AK200" s="118"/>
      <c r="AL200" s="118"/>
      <c r="AM200" s="118"/>
      <c r="AN200" s="118"/>
      <c r="AO200" s="118"/>
      <c r="AP200" s="118"/>
      <c r="AQ200" s="118"/>
      <c r="AR200" s="118"/>
      <c r="AS200" s="118"/>
      <c r="AT200" s="118"/>
      <c r="AU200" s="118"/>
      <c r="AV200" s="118"/>
      <c r="AW200" s="118"/>
      <c r="AX200" s="118"/>
      <c r="AY200" s="118"/>
      <c r="AZ200" s="118"/>
      <c r="BA200" s="148"/>
      <c r="BB200" s="148"/>
      <c r="BC200" s="148"/>
      <c r="BD200" s="148"/>
      <c r="BE200" s="148"/>
      <c r="BF200" s="148"/>
      <c r="BG200" s="118"/>
      <c r="BH200" s="118"/>
      <c r="BI200" s="118"/>
    </row>
    <row r="201" spans="1:104" ht="14.25" customHeight="1" x14ac:dyDescent="0.2">
      <c r="A201" s="108" t="s">
        <v>46</v>
      </c>
      <c r="B201" s="109" t="s">
        <v>321</v>
      </c>
      <c r="C201" s="110" t="s">
        <v>322</v>
      </c>
      <c r="D201" s="111"/>
      <c r="E201" s="112"/>
      <c r="F201" s="112"/>
      <c r="G201" s="113"/>
      <c r="H201" s="114"/>
      <c r="I201" s="115"/>
      <c r="J201" s="116"/>
      <c r="K201" s="117"/>
      <c r="O201" s="118"/>
    </row>
    <row r="202" spans="1:104" ht="22.5" x14ac:dyDescent="0.2">
      <c r="A202" s="119">
        <v>84</v>
      </c>
      <c r="B202" s="120" t="s">
        <v>323</v>
      </c>
      <c r="C202" s="121" t="s">
        <v>324</v>
      </c>
      <c r="D202" s="122" t="s">
        <v>325</v>
      </c>
      <c r="E202" s="123">
        <v>1</v>
      </c>
      <c r="F202" s="124">
        <v>0</v>
      </c>
      <c r="G202" s="125">
        <f>E202*F202</f>
        <v>0</v>
      </c>
      <c r="H202" s="126">
        <v>0</v>
      </c>
      <c r="I202" s="127">
        <f>E202*H202</f>
        <v>0</v>
      </c>
      <c r="J202" s="126">
        <v>-4.3499999999999997E-2</v>
      </c>
      <c r="K202" s="127">
        <f>E202*J202</f>
        <v>-4.3499999999999997E-2</v>
      </c>
      <c r="O202" s="118"/>
      <c r="Z202" s="118"/>
      <c r="AA202" s="118">
        <v>1</v>
      </c>
      <c r="AB202" s="118">
        <v>7</v>
      </c>
      <c r="AC202" s="118">
        <v>7</v>
      </c>
      <c r="AD202" s="118"/>
      <c r="AE202" s="118"/>
      <c r="AF202" s="118"/>
      <c r="AG202" s="118"/>
      <c r="AH202" s="118"/>
      <c r="AI202" s="118"/>
      <c r="AJ202" s="118"/>
      <c r="AK202" s="118"/>
      <c r="AL202" s="118"/>
      <c r="AM202" s="118"/>
      <c r="AN202" s="118"/>
      <c r="AO202" s="118"/>
      <c r="AP202" s="118"/>
      <c r="AQ202" s="118"/>
      <c r="AR202" s="118"/>
      <c r="AS202" s="118"/>
      <c r="AT202" s="118"/>
      <c r="AU202" s="118"/>
      <c r="AV202" s="118"/>
      <c r="AW202" s="118"/>
      <c r="AX202" s="118"/>
      <c r="AY202" s="118"/>
      <c r="AZ202" s="128">
        <f>G202</f>
        <v>0</v>
      </c>
      <c r="BA202" s="118"/>
      <c r="BB202" s="118"/>
      <c r="BC202" s="118"/>
      <c r="BD202" s="118"/>
      <c r="BE202" s="118"/>
      <c r="BF202" s="118"/>
      <c r="BG202" s="118"/>
      <c r="BH202" s="118"/>
      <c r="BI202" s="118"/>
      <c r="CA202" s="118">
        <v>1</v>
      </c>
      <c r="CB202" s="118">
        <v>7</v>
      </c>
      <c r="CZ202" s="81">
        <v>2</v>
      </c>
    </row>
    <row r="203" spans="1:104" x14ac:dyDescent="0.2">
      <c r="A203" s="129"/>
      <c r="B203" s="130"/>
      <c r="C203" s="194" t="s">
        <v>326</v>
      </c>
      <c r="D203" s="195"/>
      <c r="E203" s="133">
        <v>1</v>
      </c>
      <c r="F203" s="134"/>
      <c r="G203" s="135"/>
      <c r="H203" s="136"/>
      <c r="I203" s="131"/>
      <c r="J203" s="137"/>
      <c r="K203" s="131"/>
      <c r="M203" s="132" t="s">
        <v>326</v>
      </c>
      <c r="O203" s="118"/>
      <c r="Z203" s="118"/>
      <c r="AA203" s="118"/>
      <c r="AB203" s="118"/>
      <c r="AC203" s="118"/>
      <c r="AD203" s="118"/>
      <c r="AE203" s="118"/>
      <c r="AF203" s="118"/>
      <c r="AG203" s="118"/>
      <c r="AH203" s="118"/>
      <c r="AI203" s="118"/>
      <c r="AJ203" s="118"/>
      <c r="AK203" s="118"/>
      <c r="AL203" s="118"/>
      <c r="AM203" s="118"/>
      <c r="AN203" s="118"/>
      <c r="AO203" s="118"/>
      <c r="AP203" s="118"/>
      <c r="AQ203" s="118"/>
      <c r="AR203" s="118"/>
      <c r="AS203" s="118"/>
      <c r="AT203" s="118"/>
      <c r="AU203" s="118"/>
      <c r="AV203" s="118"/>
      <c r="AW203" s="118"/>
      <c r="AX203" s="118"/>
      <c r="AY203" s="118"/>
      <c r="AZ203" s="118"/>
      <c r="BA203" s="118"/>
      <c r="BB203" s="118"/>
      <c r="BC203" s="118"/>
      <c r="BD203" s="138" t="str">
        <f>C202</f>
        <v xml:space="preserve">Demontáž těles otopných plynových podokenních </v>
      </c>
      <c r="BE203" s="118"/>
      <c r="BF203" s="118"/>
      <c r="BG203" s="118"/>
      <c r="BH203" s="118"/>
      <c r="BI203" s="118"/>
    </row>
    <row r="204" spans="1:104" x14ac:dyDescent="0.2">
      <c r="A204" s="119">
        <v>85</v>
      </c>
      <c r="B204" s="120" t="s">
        <v>327</v>
      </c>
      <c r="C204" s="121" t="s">
        <v>328</v>
      </c>
      <c r="D204" s="122" t="s">
        <v>325</v>
      </c>
      <c r="E204" s="123">
        <v>1</v>
      </c>
      <c r="F204" s="124">
        <v>0</v>
      </c>
      <c r="G204" s="125">
        <f>E204*F204</f>
        <v>0</v>
      </c>
      <c r="H204" s="126">
        <v>5.5719999999999999E-2</v>
      </c>
      <c r="I204" s="127">
        <f>E204*H204</f>
        <v>5.5719999999999999E-2</v>
      </c>
      <c r="J204" s="126">
        <v>0</v>
      </c>
      <c r="K204" s="127">
        <f>E204*J204</f>
        <v>0</v>
      </c>
      <c r="O204" s="118"/>
      <c r="Z204" s="118"/>
      <c r="AA204" s="118">
        <v>1</v>
      </c>
      <c r="AB204" s="118">
        <v>7</v>
      </c>
      <c r="AC204" s="118">
        <v>7</v>
      </c>
      <c r="AD204" s="118"/>
      <c r="AE204" s="118"/>
      <c r="AF204" s="118"/>
      <c r="AG204" s="118"/>
      <c r="AH204" s="118"/>
      <c r="AI204" s="118"/>
      <c r="AJ204" s="118"/>
      <c r="AK204" s="118"/>
      <c r="AL204" s="118"/>
      <c r="AM204" s="118"/>
      <c r="AN204" s="118"/>
      <c r="AO204" s="118"/>
      <c r="AP204" s="118"/>
      <c r="AQ204" s="118"/>
      <c r="AR204" s="118"/>
      <c r="AS204" s="118"/>
      <c r="AT204" s="118"/>
      <c r="AU204" s="118"/>
      <c r="AV204" s="118"/>
      <c r="AW204" s="118"/>
      <c r="AX204" s="118"/>
      <c r="AY204" s="118"/>
      <c r="AZ204" s="128">
        <f>G204</f>
        <v>0</v>
      </c>
      <c r="BA204" s="118"/>
      <c r="BB204" s="118"/>
      <c r="BC204" s="118"/>
      <c r="BD204" s="118"/>
      <c r="BE204" s="118"/>
      <c r="BF204" s="118"/>
      <c r="BG204" s="118"/>
      <c r="BH204" s="118"/>
      <c r="BI204" s="118"/>
      <c r="CA204" s="118">
        <v>1</v>
      </c>
      <c r="CB204" s="118">
        <v>7</v>
      </c>
      <c r="CZ204" s="81">
        <v>2</v>
      </c>
    </row>
    <row r="205" spans="1:104" x14ac:dyDescent="0.2">
      <c r="A205" s="129"/>
      <c r="B205" s="130"/>
      <c r="C205" s="194" t="s">
        <v>326</v>
      </c>
      <c r="D205" s="195"/>
      <c r="E205" s="133">
        <v>1</v>
      </c>
      <c r="F205" s="134"/>
      <c r="G205" s="135"/>
      <c r="H205" s="136"/>
      <c r="I205" s="131"/>
      <c r="J205" s="137"/>
      <c r="K205" s="131"/>
      <c r="M205" s="132" t="s">
        <v>326</v>
      </c>
      <c r="O205" s="118"/>
      <c r="Z205" s="118"/>
      <c r="AA205" s="118"/>
      <c r="AB205" s="118"/>
      <c r="AC205" s="118"/>
      <c r="AD205" s="118"/>
      <c r="AE205" s="118"/>
      <c r="AF205" s="118"/>
      <c r="AG205" s="118"/>
      <c r="AH205" s="118"/>
      <c r="AI205" s="118"/>
      <c r="AJ205" s="118"/>
      <c r="AK205" s="118"/>
      <c r="AL205" s="118"/>
      <c r="AM205" s="118"/>
      <c r="AN205" s="118"/>
      <c r="AO205" s="118"/>
      <c r="AP205" s="118"/>
      <c r="AQ205" s="118"/>
      <c r="AR205" s="118"/>
      <c r="AS205" s="118"/>
      <c r="AT205" s="118"/>
      <c r="AU205" s="118"/>
      <c r="AV205" s="118"/>
      <c r="AW205" s="118"/>
      <c r="AX205" s="118"/>
      <c r="AY205" s="118"/>
      <c r="AZ205" s="118"/>
      <c r="BA205" s="118"/>
      <c r="BB205" s="118"/>
      <c r="BC205" s="118"/>
      <c r="BD205" s="138" t="str">
        <f>C204</f>
        <v xml:space="preserve">Montáž těles otopných plyn., odtah.stěna, 1 otvor </v>
      </c>
      <c r="BE205" s="118"/>
      <c r="BF205" s="118"/>
      <c r="BG205" s="118"/>
      <c r="BH205" s="118"/>
      <c r="BI205" s="118"/>
    </row>
    <row r="206" spans="1:104" ht="22.5" x14ac:dyDescent="0.2">
      <c r="A206" s="119">
        <v>86</v>
      </c>
      <c r="B206" s="120" t="s">
        <v>255</v>
      </c>
      <c r="C206" s="121" t="s">
        <v>256</v>
      </c>
      <c r="D206" s="122" t="s">
        <v>66</v>
      </c>
      <c r="E206" s="123">
        <v>4.3499999999999997E-2</v>
      </c>
      <c r="F206" s="124">
        <v>0</v>
      </c>
      <c r="G206" s="125">
        <f>E206*F206</f>
        <v>0</v>
      </c>
      <c r="H206" s="126">
        <v>0</v>
      </c>
      <c r="I206" s="127">
        <f>E206*H206</f>
        <v>0</v>
      </c>
      <c r="J206" s="126">
        <v>0</v>
      </c>
      <c r="K206" s="127">
        <f>E206*J206</f>
        <v>0</v>
      </c>
      <c r="O206" s="118"/>
      <c r="Z206" s="118"/>
      <c r="AA206" s="118">
        <v>1</v>
      </c>
      <c r="AB206" s="118">
        <v>3</v>
      </c>
      <c r="AC206" s="118">
        <v>3</v>
      </c>
      <c r="AD206" s="118"/>
      <c r="AE206" s="118"/>
      <c r="AF206" s="118"/>
      <c r="AG206" s="118"/>
      <c r="AH206" s="118"/>
      <c r="AI206" s="118"/>
      <c r="AJ206" s="118"/>
      <c r="AK206" s="118"/>
      <c r="AL206" s="118"/>
      <c r="AM206" s="118"/>
      <c r="AN206" s="118"/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18"/>
      <c r="AY206" s="118"/>
      <c r="AZ206" s="128">
        <f>G206</f>
        <v>0</v>
      </c>
      <c r="BA206" s="118"/>
      <c r="BB206" s="118"/>
      <c r="BC206" s="118"/>
      <c r="BD206" s="118"/>
      <c r="BE206" s="118"/>
      <c r="BF206" s="118"/>
      <c r="BG206" s="118"/>
      <c r="BH206" s="118"/>
      <c r="BI206" s="118"/>
      <c r="CA206" s="118">
        <v>1</v>
      </c>
      <c r="CB206" s="118">
        <v>3</v>
      </c>
      <c r="CZ206" s="81">
        <v>2</v>
      </c>
    </row>
    <row r="207" spans="1:104" ht="22.5" x14ac:dyDescent="0.2">
      <c r="A207" s="129"/>
      <c r="B207" s="130"/>
      <c r="C207" s="191" t="s">
        <v>329</v>
      </c>
      <c r="D207" s="192"/>
      <c r="E207" s="192"/>
      <c r="F207" s="192"/>
      <c r="G207" s="193"/>
      <c r="I207" s="131"/>
      <c r="K207" s="131"/>
      <c r="L207" s="132" t="s">
        <v>329</v>
      </c>
      <c r="O207" s="118"/>
      <c r="Z207" s="118"/>
      <c r="AA207" s="118"/>
      <c r="AB207" s="118"/>
      <c r="AC207" s="118"/>
      <c r="AD207" s="118"/>
      <c r="AE207" s="118"/>
      <c r="AF207" s="118"/>
      <c r="AG207" s="118"/>
      <c r="AH207" s="118"/>
      <c r="AI207" s="118"/>
      <c r="AJ207" s="118"/>
      <c r="AK207" s="118"/>
      <c r="AL207" s="118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18"/>
      <c r="BD207" s="118"/>
      <c r="BE207" s="118"/>
      <c r="BF207" s="118"/>
      <c r="BG207" s="118"/>
      <c r="BH207" s="118"/>
      <c r="BI207" s="118"/>
    </row>
    <row r="208" spans="1:104" ht="22.5" x14ac:dyDescent="0.2">
      <c r="A208" s="119">
        <v>87</v>
      </c>
      <c r="B208" s="120" t="s">
        <v>330</v>
      </c>
      <c r="C208" s="121" t="s">
        <v>331</v>
      </c>
      <c r="D208" s="122" t="s">
        <v>66</v>
      </c>
      <c r="E208" s="123">
        <v>5.5719999999999999E-2</v>
      </c>
      <c r="F208" s="124">
        <v>0</v>
      </c>
      <c r="G208" s="125">
        <f>E208*F208</f>
        <v>0</v>
      </c>
      <c r="H208" s="126">
        <v>0</v>
      </c>
      <c r="I208" s="127">
        <f>E208*H208</f>
        <v>0</v>
      </c>
      <c r="J208" s="126"/>
      <c r="K208" s="127">
        <f>E208*J208</f>
        <v>0</v>
      </c>
      <c r="O208" s="118"/>
      <c r="Z208" s="118"/>
      <c r="AA208" s="118">
        <v>7</v>
      </c>
      <c r="AB208" s="118">
        <v>1001</v>
      </c>
      <c r="AC208" s="118">
        <v>5</v>
      </c>
      <c r="AD208" s="118"/>
      <c r="AE208" s="118"/>
      <c r="AF208" s="118"/>
      <c r="AG208" s="118"/>
      <c r="AH208" s="118"/>
      <c r="AI208" s="118"/>
      <c r="AJ208" s="118"/>
      <c r="AK208" s="118"/>
      <c r="AL208" s="118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28">
        <f>G208</f>
        <v>0</v>
      </c>
      <c r="BA208" s="118"/>
      <c r="BB208" s="118"/>
      <c r="BC208" s="118"/>
      <c r="BD208" s="118"/>
      <c r="BE208" s="118"/>
      <c r="BF208" s="118"/>
      <c r="BG208" s="118"/>
      <c r="BH208" s="118"/>
      <c r="BI208" s="118"/>
      <c r="CA208" s="118">
        <v>7</v>
      </c>
      <c r="CB208" s="118">
        <v>1001</v>
      </c>
      <c r="CZ208" s="81">
        <v>2</v>
      </c>
    </row>
    <row r="209" spans="1:104" ht="22.5" x14ac:dyDescent="0.2">
      <c r="A209" s="119">
        <v>88</v>
      </c>
      <c r="B209" s="120" t="s">
        <v>332</v>
      </c>
      <c r="C209" s="121" t="s">
        <v>333</v>
      </c>
      <c r="D209" s="122" t="s">
        <v>319</v>
      </c>
      <c r="E209" s="123">
        <v>0.5</v>
      </c>
      <c r="F209" s="124">
        <v>0</v>
      </c>
      <c r="G209" s="125">
        <f>E209*F209</f>
        <v>0</v>
      </c>
      <c r="H209" s="126">
        <v>0</v>
      </c>
      <c r="I209" s="127">
        <f>E209*H209</f>
        <v>0</v>
      </c>
      <c r="J209" s="126"/>
      <c r="K209" s="127">
        <f>E209*J209</f>
        <v>0</v>
      </c>
      <c r="O209" s="118"/>
      <c r="Z209" s="118"/>
      <c r="AA209" s="118">
        <v>10</v>
      </c>
      <c r="AB209" s="118">
        <v>0</v>
      </c>
      <c r="AC209" s="118">
        <v>8</v>
      </c>
      <c r="AD209" s="118"/>
      <c r="AE209" s="118"/>
      <c r="AF209" s="118"/>
      <c r="AG209" s="118"/>
      <c r="AH209" s="118"/>
      <c r="AI209" s="118"/>
      <c r="AJ209" s="118"/>
      <c r="AK209" s="118"/>
      <c r="AL209" s="118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28">
        <f>G209</f>
        <v>0</v>
      </c>
      <c r="BA209" s="118"/>
      <c r="BB209" s="118"/>
      <c r="BC209" s="118"/>
      <c r="BD209" s="118"/>
      <c r="BE209" s="118"/>
      <c r="BF209" s="118"/>
      <c r="BG209" s="118"/>
      <c r="BH209" s="118"/>
      <c r="BI209" s="118"/>
      <c r="CA209" s="118">
        <v>10</v>
      </c>
      <c r="CB209" s="118">
        <v>0</v>
      </c>
      <c r="CZ209" s="81">
        <v>5</v>
      </c>
    </row>
    <row r="210" spans="1:104" x14ac:dyDescent="0.2">
      <c r="A210" s="139" t="s">
        <v>50</v>
      </c>
      <c r="B210" s="140" t="s">
        <v>321</v>
      </c>
      <c r="C210" s="141" t="s">
        <v>322</v>
      </c>
      <c r="D210" s="142"/>
      <c r="E210" s="143"/>
      <c r="F210" s="143"/>
      <c r="G210" s="144">
        <f>SUM(G201:G209)</f>
        <v>0</v>
      </c>
      <c r="H210" s="145"/>
      <c r="I210" s="144">
        <f>SUM(I201:I209)</f>
        <v>5.5719999999999999E-2</v>
      </c>
      <c r="J210" s="146"/>
      <c r="K210" s="144">
        <f>SUM(K201:K209)</f>
        <v>-4.3499999999999997E-2</v>
      </c>
      <c r="O210" s="118"/>
      <c r="X210" s="147">
        <f>K210</f>
        <v>-4.3499999999999997E-2</v>
      </c>
      <c r="Y210" s="147">
        <f>I210</f>
        <v>5.5719999999999999E-2</v>
      </c>
      <c r="Z210" s="128">
        <f>G210</f>
        <v>0</v>
      </c>
      <c r="AA210" s="118"/>
      <c r="AB210" s="118"/>
      <c r="AC210" s="118"/>
      <c r="AD210" s="118"/>
      <c r="AE210" s="118"/>
      <c r="AF210" s="118"/>
      <c r="AG210" s="118"/>
      <c r="AH210" s="118"/>
      <c r="AI210" s="118"/>
      <c r="AJ210" s="118"/>
      <c r="AK210" s="118"/>
      <c r="AL210" s="118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48"/>
      <c r="BB210" s="148"/>
      <c r="BC210" s="148"/>
      <c r="BD210" s="148"/>
      <c r="BE210" s="148"/>
      <c r="BF210" s="148"/>
      <c r="BG210" s="118"/>
      <c r="BH210" s="118"/>
      <c r="BI210" s="118"/>
    </row>
    <row r="211" spans="1:104" ht="14.25" customHeight="1" x14ac:dyDescent="0.2">
      <c r="A211" s="108" t="s">
        <v>46</v>
      </c>
      <c r="B211" s="109" t="s">
        <v>334</v>
      </c>
      <c r="C211" s="110" t="s">
        <v>335</v>
      </c>
      <c r="D211" s="111"/>
      <c r="E211" s="112"/>
      <c r="F211" s="112"/>
      <c r="G211" s="113"/>
      <c r="H211" s="114"/>
      <c r="I211" s="115"/>
      <c r="J211" s="116"/>
      <c r="K211" s="117"/>
      <c r="O211" s="118"/>
    </row>
    <row r="212" spans="1:104" ht="22.5" x14ac:dyDescent="0.2">
      <c r="A212" s="119">
        <v>89</v>
      </c>
      <c r="B212" s="120" t="s">
        <v>336</v>
      </c>
      <c r="C212" s="121" t="s">
        <v>337</v>
      </c>
      <c r="D212" s="122" t="s">
        <v>120</v>
      </c>
      <c r="E212" s="123">
        <v>2.48</v>
      </c>
      <c r="F212" s="124">
        <v>0</v>
      </c>
      <c r="G212" s="125">
        <f>E212*F212</f>
        <v>0</v>
      </c>
      <c r="H212" s="126">
        <v>1.6800000000000001E-3</v>
      </c>
      <c r="I212" s="127">
        <f>E212*H212</f>
        <v>4.1663999999999998E-3</v>
      </c>
      <c r="J212" s="126">
        <v>0</v>
      </c>
      <c r="K212" s="127">
        <f>E212*J212</f>
        <v>0</v>
      </c>
      <c r="O212" s="118"/>
      <c r="Z212" s="118"/>
      <c r="AA212" s="118">
        <v>1</v>
      </c>
      <c r="AB212" s="118">
        <v>7</v>
      </c>
      <c r="AC212" s="118">
        <v>7</v>
      </c>
      <c r="AD212" s="118"/>
      <c r="AE212" s="118"/>
      <c r="AF212" s="118"/>
      <c r="AG212" s="118"/>
      <c r="AH212" s="118"/>
      <c r="AI212" s="118"/>
      <c r="AJ212" s="118"/>
      <c r="AK212" s="118"/>
      <c r="AL212" s="118"/>
      <c r="AM212" s="118"/>
      <c r="AN212" s="118"/>
      <c r="AO212" s="118"/>
      <c r="AP212" s="118"/>
      <c r="AQ212" s="118"/>
      <c r="AR212" s="118"/>
      <c r="AS212" s="118"/>
      <c r="AT212" s="118"/>
      <c r="AU212" s="118"/>
      <c r="AV212" s="118"/>
      <c r="AW212" s="118"/>
      <c r="AX212" s="118"/>
      <c r="AY212" s="118"/>
      <c r="AZ212" s="128">
        <f>G212</f>
        <v>0</v>
      </c>
      <c r="BA212" s="118"/>
      <c r="BB212" s="118"/>
      <c r="BC212" s="118"/>
      <c r="BD212" s="118"/>
      <c r="BE212" s="118"/>
      <c r="BF212" s="118"/>
      <c r="BG212" s="118"/>
      <c r="BH212" s="118"/>
      <c r="BI212" s="118"/>
      <c r="CA212" s="118">
        <v>1</v>
      </c>
      <c r="CB212" s="118">
        <v>7</v>
      </c>
      <c r="CZ212" s="81">
        <v>2</v>
      </c>
    </row>
    <row r="213" spans="1:104" x14ac:dyDescent="0.2">
      <c r="A213" s="129"/>
      <c r="B213" s="130"/>
      <c r="C213" s="194" t="s">
        <v>168</v>
      </c>
      <c r="D213" s="195"/>
      <c r="E213" s="133">
        <v>2.48</v>
      </c>
      <c r="F213" s="134"/>
      <c r="G213" s="135"/>
      <c r="H213" s="136"/>
      <c r="I213" s="131"/>
      <c r="J213" s="137"/>
      <c r="K213" s="131"/>
      <c r="M213" s="132" t="s">
        <v>168</v>
      </c>
      <c r="O213" s="118"/>
      <c r="Z213" s="118"/>
      <c r="AA213" s="118"/>
      <c r="AB213" s="118"/>
      <c r="AC213" s="118"/>
      <c r="AD213" s="118"/>
      <c r="AE213" s="118"/>
      <c r="AF213" s="118"/>
      <c r="AG213" s="118"/>
      <c r="AH213" s="118"/>
      <c r="AI213" s="118"/>
      <c r="AJ213" s="118"/>
      <c r="AK213" s="118"/>
      <c r="AL213" s="118"/>
      <c r="AM213" s="118"/>
      <c r="AN213" s="118"/>
      <c r="AO213" s="118"/>
      <c r="AP213" s="118"/>
      <c r="AQ213" s="118"/>
      <c r="AR213" s="118"/>
      <c r="AS213" s="118"/>
      <c r="AT213" s="118"/>
      <c r="AU213" s="118"/>
      <c r="AV213" s="118"/>
      <c r="AW213" s="118"/>
      <c r="AX213" s="118"/>
      <c r="AY213" s="118"/>
      <c r="AZ213" s="118"/>
      <c r="BA213" s="118"/>
      <c r="BB213" s="118"/>
      <c r="BC213" s="118"/>
      <c r="BD213" s="138" t="str">
        <f>C212</f>
        <v>Oplechování parapetů včetně rohů Pz, rš 200 mm lepení</v>
      </c>
      <c r="BE213" s="118"/>
      <c r="BF213" s="118"/>
      <c r="BG213" s="118"/>
      <c r="BH213" s="118"/>
      <c r="BI213" s="118"/>
    </row>
    <row r="214" spans="1:104" ht="22.5" x14ac:dyDescent="0.2">
      <c r="A214" s="119">
        <v>90</v>
      </c>
      <c r="B214" s="120" t="s">
        <v>338</v>
      </c>
      <c r="C214" s="121" t="s">
        <v>339</v>
      </c>
      <c r="D214" s="122" t="s">
        <v>120</v>
      </c>
      <c r="E214" s="123">
        <v>0.89</v>
      </c>
      <c r="F214" s="124">
        <v>0</v>
      </c>
      <c r="G214" s="125">
        <f>E214*F214</f>
        <v>0</v>
      </c>
      <c r="H214" s="126">
        <v>2.1299999999999999E-3</v>
      </c>
      <c r="I214" s="127">
        <f>E214*H214</f>
        <v>1.8956999999999999E-3</v>
      </c>
      <c r="J214" s="126">
        <v>0</v>
      </c>
      <c r="K214" s="127">
        <f>E214*J214</f>
        <v>0</v>
      </c>
      <c r="O214" s="118"/>
      <c r="Z214" s="118"/>
      <c r="AA214" s="118">
        <v>1</v>
      </c>
      <c r="AB214" s="118">
        <v>7</v>
      </c>
      <c r="AC214" s="118">
        <v>7</v>
      </c>
      <c r="AD214" s="118"/>
      <c r="AE214" s="118"/>
      <c r="AF214" s="118"/>
      <c r="AG214" s="118"/>
      <c r="AH214" s="118"/>
      <c r="AI214" s="118"/>
      <c r="AJ214" s="118"/>
      <c r="AK214" s="118"/>
      <c r="AL214" s="118"/>
      <c r="AM214" s="118"/>
      <c r="AN214" s="118"/>
      <c r="AO214" s="118"/>
      <c r="AP214" s="118"/>
      <c r="AQ214" s="118"/>
      <c r="AR214" s="118"/>
      <c r="AS214" s="118"/>
      <c r="AT214" s="118"/>
      <c r="AU214" s="118"/>
      <c r="AV214" s="118"/>
      <c r="AW214" s="118"/>
      <c r="AX214" s="118"/>
      <c r="AY214" s="118"/>
      <c r="AZ214" s="128">
        <f>G214</f>
        <v>0</v>
      </c>
      <c r="BA214" s="118"/>
      <c r="BB214" s="118"/>
      <c r="BC214" s="118"/>
      <c r="BD214" s="118"/>
      <c r="BE214" s="118"/>
      <c r="BF214" s="118"/>
      <c r="BG214" s="118"/>
      <c r="BH214" s="118"/>
      <c r="BI214" s="118"/>
      <c r="CA214" s="118">
        <v>1</v>
      </c>
      <c r="CB214" s="118">
        <v>7</v>
      </c>
      <c r="CZ214" s="81">
        <v>2</v>
      </c>
    </row>
    <row r="215" spans="1:104" x14ac:dyDescent="0.2">
      <c r="A215" s="129"/>
      <c r="B215" s="130"/>
      <c r="C215" s="194" t="s">
        <v>171</v>
      </c>
      <c r="D215" s="195"/>
      <c r="E215" s="133">
        <v>0.89</v>
      </c>
      <c r="F215" s="134"/>
      <c r="G215" s="135"/>
      <c r="H215" s="136"/>
      <c r="I215" s="131"/>
      <c r="J215" s="137"/>
      <c r="K215" s="131"/>
      <c r="M215" s="132" t="s">
        <v>171</v>
      </c>
      <c r="O215" s="118"/>
      <c r="Z215" s="118"/>
      <c r="AA215" s="118"/>
      <c r="AB215" s="118"/>
      <c r="AC215" s="118"/>
      <c r="AD215" s="118"/>
      <c r="AE215" s="118"/>
      <c r="AF215" s="118"/>
      <c r="AG215" s="118"/>
      <c r="AH215" s="118"/>
      <c r="AI215" s="118"/>
      <c r="AJ215" s="118"/>
      <c r="AK215" s="118"/>
      <c r="AL215" s="118"/>
      <c r="AM215" s="118"/>
      <c r="AN215" s="118"/>
      <c r="AO215" s="118"/>
      <c r="AP215" s="118"/>
      <c r="AQ215" s="118"/>
      <c r="AR215" s="118"/>
      <c r="AS215" s="118"/>
      <c r="AT215" s="118"/>
      <c r="AU215" s="118"/>
      <c r="AV215" s="118"/>
      <c r="AW215" s="118"/>
      <c r="AX215" s="118"/>
      <c r="AY215" s="118"/>
      <c r="AZ215" s="118"/>
      <c r="BA215" s="118"/>
      <c r="BB215" s="118"/>
      <c r="BC215" s="118"/>
      <c r="BD215" s="138" t="str">
        <f>C214</f>
        <v>Oplechování parapetů včetně rohů Pz, rš 250 mm lepení</v>
      </c>
      <c r="BE215" s="118"/>
      <c r="BF215" s="118"/>
      <c r="BG215" s="118"/>
      <c r="BH215" s="118"/>
      <c r="BI215" s="118"/>
    </row>
    <row r="216" spans="1:104" ht="22.5" x14ac:dyDescent="0.2">
      <c r="A216" s="119">
        <v>91</v>
      </c>
      <c r="B216" s="120" t="s">
        <v>340</v>
      </c>
      <c r="C216" s="121" t="s">
        <v>341</v>
      </c>
      <c r="D216" s="122" t="s">
        <v>120</v>
      </c>
      <c r="E216" s="123">
        <v>1.75</v>
      </c>
      <c r="F216" s="124">
        <v>0</v>
      </c>
      <c r="G216" s="125">
        <f>E216*F216</f>
        <v>0</v>
      </c>
      <c r="H216" s="126">
        <v>0</v>
      </c>
      <c r="I216" s="127">
        <f>E216*H216</f>
        <v>0</v>
      </c>
      <c r="J216" s="126">
        <v>-1.3500000000000001E-3</v>
      </c>
      <c r="K216" s="127">
        <f>E216*J216</f>
        <v>-2.3625E-3</v>
      </c>
      <c r="O216" s="118"/>
      <c r="Z216" s="118"/>
      <c r="AA216" s="118">
        <v>1</v>
      </c>
      <c r="AB216" s="118">
        <v>7</v>
      </c>
      <c r="AC216" s="118">
        <v>7</v>
      </c>
      <c r="AD216" s="118"/>
      <c r="AE216" s="118"/>
      <c r="AF216" s="118"/>
      <c r="AG216" s="118"/>
      <c r="AH216" s="118"/>
      <c r="AI216" s="118"/>
      <c r="AJ216" s="118"/>
      <c r="AK216" s="118"/>
      <c r="AL216" s="118"/>
      <c r="AM216" s="118"/>
      <c r="AN216" s="118"/>
      <c r="AO216" s="118"/>
      <c r="AP216" s="118"/>
      <c r="AQ216" s="118"/>
      <c r="AR216" s="118"/>
      <c r="AS216" s="118"/>
      <c r="AT216" s="118"/>
      <c r="AU216" s="118"/>
      <c r="AV216" s="118"/>
      <c r="AW216" s="118"/>
      <c r="AX216" s="118"/>
      <c r="AY216" s="118"/>
      <c r="AZ216" s="128">
        <f>G216</f>
        <v>0</v>
      </c>
      <c r="BA216" s="118"/>
      <c r="BB216" s="118"/>
      <c r="BC216" s="118"/>
      <c r="BD216" s="118"/>
      <c r="BE216" s="118"/>
      <c r="BF216" s="118"/>
      <c r="BG216" s="118"/>
      <c r="BH216" s="118"/>
      <c r="BI216" s="118"/>
      <c r="CA216" s="118">
        <v>1</v>
      </c>
      <c r="CB216" s="118">
        <v>7</v>
      </c>
      <c r="CZ216" s="81">
        <v>2</v>
      </c>
    </row>
    <row r="217" spans="1:104" x14ac:dyDescent="0.2">
      <c r="A217" s="129"/>
      <c r="B217" s="130"/>
      <c r="C217" s="194" t="s">
        <v>232</v>
      </c>
      <c r="D217" s="195"/>
      <c r="E217" s="133">
        <v>1.75</v>
      </c>
      <c r="F217" s="134"/>
      <c r="G217" s="135"/>
      <c r="H217" s="136"/>
      <c r="I217" s="131"/>
      <c r="J217" s="137"/>
      <c r="K217" s="131"/>
      <c r="M217" s="132" t="s">
        <v>232</v>
      </c>
      <c r="O217" s="118"/>
      <c r="Z217" s="118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118"/>
      <c r="AK217" s="118"/>
      <c r="AL217" s="118"/>
      <c r="AM217" s="118"/>
      <c r="AN217" s="118"/>
      <c r="AO217" s="118"/>
      <c r="AP217" s="118"/>
      <c r="AQ217" s="118"/>
      <c r="AR217" s="118"/>
      <c r="AS217" s="118"/>
      <c r="AT217" s="118"/>
      <c r="AU217" s="118"/>
      <c r="AV217" s="118"/>
      <c r="AW217" s="118"/>
      <c r="AX217" s="118"/>
      <c r="AY217" s="118"/>
      <c r="AZ217" s="118"/>
      <c r="BA217" s="118"/>
      <c r="BB217" s="118"/>
      <c r="BC217" s="118"/>
      <c r="BD217" s="138" t="str">
        <f>C216</f>
        <v xml:space="preserve">Demontáž oplechování parapetů,rš od 100 do 330 mm </v>
      </c>
      <c r="BE217" s="118"/>
      <c r="BF217" s="118"/>
      <c r="BG217" s="118"/>
      <c r="BH217" s="118"/>
      <c r="BI217" s="118"/>
    </row>
    <row r="218" spans="1:104" ht="22.5" x14ac:dyDescent="0.2">
      <c r="A218" s="119">
        <v>92</v>
      </c>
      <c r="B218" s="120" t="s">
        <v>342</v>
      </c>
      <c r="C218" s="121" t="s">
        <v>343</v>
      </c>
      <c r="D218" s="122" t="s">
        <v>120</v>
      </c>
      <c r="E218" s="123">
        <v>6.4</v>
      </c>
      <c r="F218" s="124">
        <v>0</v>
      </c>
      <c r="G218" s="125">
        <f t="shared" ref="G218:G223" si="0">E218*F218</f>
        <v>0</v>
      </c>
      <c r="H218" s="126">
        <v>1.17E-3</v>
      </c>
      <c r="I218" s="127">
        <f t="shared" ref="I218:I223" si="1">E218*H218</f>
        <v>7.4880000000000007E-3</v>
      </c>
      <c r="J218" s="126">
        <v>0</v>
      </c>
      <c r="K218" s="127">
        <f t="shared" ref="K218:K223" si="2">E218*J218</f>
        <v>0</v>
      </c>
      <c r="O218" s="118"/>
      <c r="Z218" s="118"/>
      <c r="AA218" s="118">
        <v>1</v>
      </c>
      <c r="AB218" s="118">
        <v>7</v>
      </c>
      <c r="AC218" s="118">
        <v>7</v>
      </c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18"/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8"/>
      <c r="AY218" s="118"/>
      <c r="AZ218" s="128">
        <f t="shared" ref="AZ218:AZ223" si="3">G218</f>
        <v>0</v>
      </c>
      <c r="BA218" s="118"/>
      <c r="BB218" s="118"/>
      <c r="BC218" s="118"/>
      <c r="BD218" s="118"/>
      <c r="BE218" s="118"/>
      <c r="BF218" s="118"/>
      <c r="BG218" s="118"/>
      <c r="BH218" s="118"/>
      <c r="BI218" s="118"/>
      <c r="CA218" s="118">
        <v>1</v>
      </c>
      <c r="CB218" s="118">
        <v>7</v>
      </c>
      <c r="CZ218" s="81">
        <v>2</v>
      </c>
    </row>
    <row r="219" spans="1:104" ht="22.5" x14ac:dyDescent="0.2">
      <c r="A219" s="119">
        <v>93</v>
      </c>
      <c r="B219" s="120" t="s">
        <v>344</v>
      </c>
      <c r="C219" s="121" t="s">
        <v>345</v>
      </c>
      <c r="D219" s="122" t="s">
        <v>120</v>
      </c>
      <c r="E219" s="123">
        <v>6.4</v>
      </c>
      <c r="F219" s="124">
        <v>0</v>
      </c>
      <c r="G219" s="125">
        <f t="shared" si="0"/>
        <v>0</v>
      </c>
      <c r="H219" s="126">
        <v>2.7799999999999999E-3</v>
      </c>
      <c r="I219" s="127">
        <f t="shared" si="1"/>
        <v>1.7791999999999999E-2</v>
      </c>
      <c r="J219" s="126">
        <v>0</v>
      </c>
      <c r="K219" s="127">
        <f t="shared" si="2"/>
        <v>0</v>
      </c>
      <c r="O219" s="118"/>
      <c r="Z219" s="118"/>
      <c r="AA219" s="118">
        <v>1</v>
      </c>
      <c r="AB219" s="118">
        <v>7</v>
      </c>
      <c r="AC219" s="118">
        <v>7</v>
      </c>
      <c r="AD219" s="118"/>
      <c r="AE219" s="118"/>
      <c r="AF219" s="118"/>
      <c r="AG219" s="118"/>
      <c r="AH219" s="118"/>
      <c r="AI219" s="118"/>
      <c r="AJ219" s="118"/>
      <c r="AK219" s="118"/>
      <c r="AL219" s="118"/>
      <c r="AM219" s="118"/>
      <c r="AN219" s="118"/>
      <c r="AO219" s="118"/>
      <c r="AP219" s="118"/>
      <c r="AQ219" s="118"/>
      <c r="AR219" s="118"/>
      <c r="AS219" s="118"/>
      <c r="AT219" s="118"/>
      <c r="AU219" s="118"/>
      <c r="AV219" s="118"/>
      <c r="AW219" s="118"/>
      <c r="AX219" s="118"/>
      <c r="AY219" s="118"/>
      <c r="AZ219" s="128">
        <f t="shared" si="3"/>
        <v>0</v>
      </c>
      <c r="BA219" s="118"/>
      <c r="BB219" s="118"/>
      <c r="BC219" s="118"/>
      <c r="BD219" s="118"/>
      <c r="BE219" s="118"/>
      <c r="BF219" s="118"/>
      <c r="BG219" s="118"/>
      <c r="BH219" s="118"/>
      <c r="BI219" s="118"/>
      <c r="CA219" s="118">
        <v>1</v>
      </c>
      <c r="CB219" s="118">
        <v>7</v>
      </c>
      <c r="CZ219" s="81">
        <v>2</v>
      </c>
    </row>
    <row r="220" spans="1:104" ht="22.5" x14ac:dyDescent="0.2">
      <c r="A220" s="119">
        <v>94</v>
      </c>
      <c r="B220" s="120" t="s">
        <v>346</v>
      </c>
      <c r="C220" s="121" t="s">
        <v>347</v>
      </c>
      <c r="D220" s="122" t="s">
        <v>66</v>
      </c>
      <c r="E220" s="123">
        <v>3.1342099999999998E-2</v>
      </c>
      <c r="F220" s="124">
        <v>0</v>
      </c>
      <c r="G220" s="125">
        <f t="shared" si="0"/>
        <v>0</v>
      </c>
      <c r="H220" s="126">
        <v>0</v>
      </c>
      <c r="I220" s="127">
        <f t="shared" si="1"/>
        <v>0</v>
      </c>
      <c r="J220" s="126"/>
      <c r="K220" s="127">
        <f t="shared" si="2"/>
        <v>0</v>
      </c>
      <c r="O220" s="118"/>
      <c r="Z220" s="118"/>
      <c r="AA220" s="118">
        <v>7</v>
      </c>
      <c r="AB220" s="118">
        <v>1001</v>
      </c>
      <c r="AC220" s="118">
        <v>5</v>
      </c>
      <c r="AD220" s="118"/>
      <c r="AE220" s="118"/>
      <c r="AF220" s="118"/>
      <c r="AG220" s="118"/>
      <c r="AH220" s="118"/>
      <c r="AI220" s="118"/>
      <c r="AJ220" s="118"/>
      <c r="AK220" s="118"/>
      <c r="AL220" s="118"/>
      <c r="AM220" s="118"/>
      <c r="AN220" s="118"/>
      <c r="AO220" s="118"/>
      <c r="AP220" s="118"/>
      <c r="AQ220" s="118"/>
      <c r="AR220" s="118"/>
      <c r="AS220" s="118"/>
      <c r="AT220" s="118"/>
      <c r="AU220" s="118"/>
      <c r="AV220" s="118"/>
      <c r="AW220" s="118"/>
      <c r="AX220" s="118"/>
      <c r="AY220" s="118"/>
      <c r="AZ220" s="128">
        <f t="shared" si="3"/>
        <v>0</v>
      </c>
      <c r="BA220" s="118"/>
      <c r="BB220" s="118"/>
      <c r="BC220" s="118"/>
      <c r="BD220" s="118"/>
      <c r="BE220" s="118"/>
      <c r="BF220" s="118"/>
      <c r="BG220" s="118"/>
      <c r="BH220" s="118"/>
      <c r="BI220" s="118"/>
      <c r="CA220" s="118">
        <v>7</v>
      </c>
      <c r="CB220" s="118">
        <v>1001</v>
      </c>
      <c r="CZ220" s="81">
        <v>2</v>
      </c>
    </row>
    <row r="221" spans="1:104" x14ac:dyDescent="0.2">
      <c r="A221" s="119">
        <v>95</v>
      </c>
      <c r="B221" s="120" t="s">
        <v>251</v>
      </c>
      <c r="C221" s="121" t="s">
        <v>252</v>
      </c>
      <c r="D221" s="122" t="s">
        <v>66</v>
      </c>
      <c r="E221" s="123">
        <v>4.8402500000000001E-2</v>
      </c>
      <c r="F221" s="124">
        <v>0</v>
      </c>
      <c r="G221" s="125">
        <f t="shared" si="0"/>
        <v>0</v>
      </c>
      <c r="H221" s="126">
        <v>0</v>
      </c>
      <c r="I221" s="127">
        <f t="shared" si="1"/>
        <v>0</v>
      </c>
      <c r="J221" s="126"/>
      <c r="K221" s="127">
        <f t="shared" si="2"/>
        <v>0</v>
      </c>
      <c r="O221" s="118"/>
      <c r="Z221" s="118"/>
      <c r="AA221" s="118">
        <v>8</v>
      </c>
      <c r="AB221" s="118">
        <v>0</v>
      </c>
      <c r="AC221" s="118">
        <v>3</v>
      </c>
      <c r="AD221" s="118"/>
      <c r="AE221" s="118"/>
      <c r="AF221" s="118"/>
      <c r="AG221" s="118"/>
      <c r="AH221" s="118"/>
      <c r="AI221" s="118"/>
      <c r="AJ221" s="118"/>
      <c r="AK221" s="118"/>
      <c r="AL221" s="118"/>
      <c r="AM221" s="118"/>
      <c r="AN221" s="118"/>
      <c r="AO221" s="118"/>
      <c r="AP221" s="118"/>
      <c r="AQ221" s="118"/>
      <c r="AR221" s="118"/>
      <c r="AS221" s="118"/>
      <c r="AT221" s="118"/>
      <c r="AU221" s="118"/>
      <c r="AV221" s="118"/>
      <c r="AW221" s="118"/>
      <c r="AX221" s="118"/>
      <c r="AY221" s="118"/>
      <c r="AZ221" s="128">
        <f t="shared" si="3"/>
        <v>0</v>
      </c>
      <c r="BA221" s="118"/>
      <c r="BB221" s="118"/>
      <c r="BC221" s="118"/>
      <c r="BD221" s="118"/>
      <c r="BE221" s="118"/>
      <c r="BF221" s="118"/>
      <c r="BG221" s="118"/>
      <c r="BH221" s="118"/>
      <c r="BI221" s="118"/>
      <c r="CA221" s="118">
        <v>8</v>
      </c>
      <c r="CB221" s="118">
        <v>0</v>
      </c>
      <c r="CZ221" s="81">
        <v>2</v>
      </c>
    </row>
    <row r="222" spans="1:104" x14ac:dyDescent="0.2">
      <c r="A222" s="119">
        <v>96</v>
      </c>
      <c r="B222" s="120" t="s">
        <v>253</v>
      </c>
      <c r="C222" s="121" t="s">
        <v>254</v>
      </c>
      <c r="D222" s="122" t="s">
        <v>66</v>
      </c>
      <c r="E222" s="123">
        <v>0.38722000000000001</v>
      </c>
      <c r="F222" s="124">
        <v>0</v>
      </c>
      <c r="G222" s="125">
        <f t="shared" si="0"/>
        <v>0</v>
      </c>
      <c r="H222" s="126">
        <v>0</v>
      </c>
      <c r="I222" s="127">
        <f t="shared" si="1"/>
        <v>0</v>
      </c>
      <c r="J222" s="126"/>
      <c r="K222" s="127">
        <f t="shared" si="2"/>
        <v>0</v>
      </c>
      <c r="O222" s="118"/>
      <c r="Z222" s="118"/>
      <c r="AA222" s="118">
        <v>8</v>
      </c>
      <c r="AB222" s="118">
        <v>0</v>
      </c>
      <c r="AC222" s="118">
        <v>3</v>
      </c>
      <c r="AD222" s="118"/>
      <c r="AE222" s="118"/>
      <c r="AF222" s="118"/>
      <c r="AG222" s="118"/>
      <c r="AH222" s="118"/>
      <c r="AI222" s="118"/>
      <c r="AJ222" s="118"/>
      <c r="AK222" s="118"/>
      <c r="AL222" s="118"/>
      <c r="AM222" s="118"/>
      <c r="AN222" s="118"/>
      <c r="AO222" s="118"/>
      <c r="AP222" s="118"/>
      <c r="AQ222" s="118"/>
      <c r="AR222" s="118"/>
      <c r="AS222" s="118"/>
      <c r="AT222" s="118"/>
      <c r="AU222" s="118"/>
      <c r="AV222" s="118"/>
      <c r="AW222" s="118"/>
      <c r="AX222" s="118"/>
      <c r="AY222" s="118"/>
      <c r="AZ222" s="128">
        <f t="shared" si="3"/>
        <v>0</v>
      </c>
      <c r="BA222" s="118"/>
      <c r="BB222" s="118"/>
      <c r="BC222" s="118"/>
      <c r="BD222" s="118"/>
      <c r="BE222" s="118"/>
      <c r="BF222" s="118"/>
      <c r="BG222" s="118"/>
      <c r="BH222" s="118"/>
      <c r="BI222" s="118"/>
      <c r="CA222" s="118">
        <v>8</v>
      </c>
      <c r="CB222" s="118">
        <v>0</v>
      </c>
      <c r="CZ222" s="81">
        <v>2</v>
      </c>
    </row>
    <row r="223" spans="1:104" ht="22.5" x14ac:dyDescent="0.2">
      <c r="A223" s="119">
        <v>97</v>
      </c>
      <c r="B223" s="120" t="s">
        <v>255</v>
      </c>
      <c r="C223" s="121" t="s">
        <v>256</v>
      </c>
      <c r="D223" s="122" t="s">
        <v>66</v>
      </c>
      <c r="E223" s="123">
        <v>4.8402500000000001E-2</v>
      </c>
      <c r="F223" s="124">
        <v>0</v>
      </c>
      <c r="G223" s="125">
        <f t="shared" si="0"/>
        <v>0</v>
      </c>
      <c r="H223" s="126">
        <v>0</v>
      </c>
      <c r="I223" s="127">
        <f t="shared" si="1"/>
        <v>0</v>
      </c>
      <c r="J223" s="126"/>
      <c r="K223" s="127">
        <f t="shared" si="2"/>
        <v>0</v>
      </c>
      <c r="O223" s="118"/>
      <c r="Z223" s="118"/>
      <c r="AA223" s="118">
        <v>8</v>
      </c>
      <c r="AB223" s="118">
        <v>0</v>
      </c>
      <c r="AC223" s="118">
        <v>3</v>
      </c>
      <c r="AD223" s="118"/>
      <c r="AE223" s="118"/>
      <c r="AF223" s="118"/>
      <c r="AG223" s="118"/>
      <c r="AH223" s="118"/>
      <c r="AI223" s="118"/>
      <c r="AJ223" s="118"/>
      <c r="AK223" s="118"/>
      <c r="AL223" s="118"/>
      <c r="AM223" s="118"/>
      <c r="AN223" s="118"/>
      <c r="AO223" s="118"/>
      <c r="AP223" s="118"/>
      <c r="AQ223" s="118"/>
      <c r="AR223" s="118"/>
      <c r="AS223" s="118"/>
      <c r="AT223" s="118"/>
      <c r="AU223" s="118"/>
      <c r="AV223" s="118"/>
      <c r="AW223" s="118"/>
      <c r="AX223" s="118"/>
      <c r="AY223" s="118"/>
      <c r="AZ223" s="128">
        <f t="shared" si="3"/>
        <v>0</v>
      </c>
      <c r="BA223" s="118"/>
      <c r="BB223" s="118"/>
      <c r="BC223" s="118"/>
      <c r="BD223" s="118"/>
      <c r="BE223" s="118"/>
      <c r="BF223" s="118"/>
      <c r="BG223" s="118"/>
      <c r="BH223" s="118"/>
      <c r="BI223" s="118"/>
      <c r="CA223" s="118">
        <v>8</v>
      </c>
      <c r="CB223" s="118">
        <v>0</v>
      </c>
      <c r="CZ223" s="81">
        <v>2</v>
      </c>
    </row>
    <row r="224" spans="1:104" ht="22.5" x14ac:dyDescent="0.2">
      <c r="A224" s="129"/>
      <c r="B224" s="130"/>
      <c r="C224" s="191" t="s">
        <v>329</v>
      </c>
      <c r="D224" s="192"/>
      <c r="E224" s="192"/>
      <c r="F224" s="192"/>
      <c r="G224" s="193"/>
      <c r="I224" s="131"/>
      <c r="K224" s="131"/>
      <c r="L224" s="132" t="s">
        <v>329</v>
      </c>
      <c r="O224" s="118"/>
      <c r="Z224" s="118"/>
      <c r="AA224" s="118"/>
      <c r="AB224" s="118"/>
      <c r="AC224" s="118"/>
      <c r="AD224" s="118"/>
      <c r="AE224" s="118"/>
      <c r="AF224" s="118"/>
      <c r="AG224" s="118"/>
      <c r="AH224" s="118"/>
      <c r="AI224" s="118"/>
      <c r="AJ224" s="118"/>
      <c r="AK224" s="118"/>
      <c r="AL224" s="118"/>
      <c r="AM224" s="118"/>
      <c r="AN224" s="118"/>
      <c r="AO224" s="118"/>
      <c r="AP224" s="118"/>
      <c r="AQ224" s="118"/>
      <c r="AR224" s="118"/>
      <c r="AS224" s="118"/>
      <c r="AT224" s="118"/>
      <c r="AU224" s="118"/>
      <c r="AV224" s="118"/>
      <c r="AW224" s="118"/>
      <c r="AX224" s="118"/>
      <c r="AY224" s="118"/>
      <c r="AZ224" s="118"/>
      <c r="BA224" s="118"/>
      <c r="BB224" s="118"/>
      <c r="BC224" s="118"/>
      <c r="BD224" s="118"/>
      <c r="BE224" s="118"/>
      <c r="BF224" s="118"/>
      <c r="BG224" s="118"/>
      <c r="BH224" s="118"/>
      <c r="BI224" s="118"/>
    </row>
    <row r="225" spans="1:104" ht="22.5" x14ac:dyDescent="0.2">
      <c r="A225" s="119">
        <v>98</v>
      </c>
      <c r="B225" s="120" t="s">
        <v>257</v>
      </c>
      <c r="C225" s="121" t="s">
        <v>258</v>
      </c>
      <c r="D225" s="122" t="s">
        <v>66</v>
      </c>
      <c r="E225" s="123">
        <v>4.8402500000000001E-2</v>
      </c>
      <c r="F225" s="124">
        <v>0</v>
      </c>
      <c r="G225" s="125">
        <f>E225*F225</f>
        <v>0</v>
      </c>
      <c r="H225" s="126">
        <v>0</v>
      </c>
      <c r="I225" s="127">
        <f>E225*H225</f>
        <v>0</v>
      </c>
      <c r="J225" s="126"/>
      <c r="K225" s="127">
        <f>E225*J225</f>
        <v>0</v>
      </c>
      <c r="O225" s="118"/>
      <c r="Z225" s="118"/>
      <c r="AA225" s="118">
        <v>8</v>
      </c>
      <c r="AB225" s="118">
        <v>0</v>
      </c>
      <c r="AC225" s="118">
        <v>3</v>
      </c>
      <c r="AD225" s="118"/>
      <c r="AE225" s="118"/>
      <c r="AF225" s="118"/>
      <c r="AG225" s="118"/>
      <c r="AH225" s="118"/>
      <c r="AI225" s="118"/>
      <c r="AJ225" s="118"/>
      <c r="AK225" s="118"/>
      <c r="AL225" s="118"/>
      <c r="AM225" s="118"/>
      <c r="AN225" s="118"/>
      <c r="AO225" s="118"/>
      <c r="AP225" s="118"/>
      <c r="AQ225" s="118"/>
      <c r="AR225" s="118"/>
      <c r="AS225" s="118"/>
      <c r="AT225" s="118"/>
      <c r="AU225" s="118"/>
      <c r="AV225" s="118"/>
      <c r="AW225" s="118"/>
      <c r="AX225" s="118"/>
      <c r="AY225" s="118"/>
      <c r="AZ225" s="128">
        <f>G225</f>
        <v>0</v>
      </c>
      <c r="BA225" s="118"/>
      <c r="BB225" s="118"/>
      <c r="BC225" s="118"/>
      <c r="BD225" s="118"/>
      <c r="BE225" s="118"/>
      <c r="BF225" s="118"/>
      <c r="BG225" s="118"/>
      <c r="BH225" s="118"/>
      <c r="BI225" s="118"/>
      <c r="CA225" s="118">
        <v>8</v>
      </c>
      <c r="CB225" s="118">
        <v>0</v>
      </c>
      <c r="CZ225" s="81">
        <v>2</v>
      </c>
    </row>
    <row r="226" spans="1:104" x14ac:dyDescent="0.2">
      <c r="A226" s="139" t="s">
        <v>50</v>
      </c>
      <c r="B226" s="140" t="s">
        <v>334</v>
      </c>
      <c r="C226" s="141" t="s">
        <v>335</v>
      </c>
      <c r="D226" s="142"/>
      <c r="E226" s="143"/>
      <c r="F226" s="143"/>
      <c r="G226" s="144">
        <f>SUM(G211:G225)</f>
        <v>0</v>
      </c>
      <c r="H226" s="145"/>
      <c r="I226" s="144">
        <f>SUM(I211:I225)</f>
        <v>3.1342099999999998E-2</v>
      </c>
      <c r="J226" s="146"/>
      <c r="K226" s="144">
        <f>SUM(K211:K225)</f>
        <v>-2.3625E-3</v>
      </c>
      <c r="O226" s="118"/>
      <c r="X226" s="147">
        <f>K226</f>
        <v>-2.3625E-3</v>
      </c>
      <c r="Y226" s="147">
        <f>I226</f>
        <v>3.1342099999999998E-2</v>
      </c>
      <c r="Z226" s="128">
        <f>G226</f>
        <v>0</v>
      </c>
      <c r="AA226" s="118"/>
      <c r="AB226" s="118"/>
      <c r="AC226" s="118"/>
      <c r="AD226" s="118"/>
      <c r="AE226" s="118"/>
      <c r="AF226" s="118"/>
      <c r="AG226" s="118"/>
      <c r="AH226" s="118"/>
      <c r="AI226" s="118"/>
      <c r="AJ226" s="118"/>
      <c r="AK226" s="118"/>
      <c r="AL226" s="118"/>
      <c r="AM226" s="118"/>
      <c r="AN226" s="118"/>
      <c r="AO226" s="118"/>
      <c r="AP226" s="118"/>
      <c r="AQ226" s="118"/>
      <c r="AR226" s="118"/>
      <c r="AS226" s="118"/>
      <c r="AT226" s="118"/>
      <c r="AU226" s="118"/>
      <c r="AV226" s="118"/>
      <c r="AW226" s="118"/>
      <c r="AX226" s="118"/>
      <c r="AY226" s="118"/>
      <c r="AZ226" s="118"/>
      <c r="BA226" s="148"/>
      <c r="BB226" s="148"/>
      <c r="BC226" s="148"/>
      <c r="BD226" s="148"/>
      <c r="BE226" s="148"/>
      <c r="BF226" s="148"/>
      <c r="BG226" s="118"/>
      <c r="BH226" s="118"/>
      <c r="BI226" s="118"/>
    </row>
    <row r="227" spans="1:104" ht="14.25" customHeight="1" x14ac:dyDescent="0.2">
      <c r="A227" s="108" t="s">
        <v>46</v>
      </c>
      <c r="B227" s="109" t="s">
        <v>348</v>
      </c>
      <c r="C227" s="110" t="s">
        <v>349</v>
      </c>
      <c r="D227" s="111"/>
      <c r="E227" s="112"/>
      <c r="F227" s="112"/>
      <c r="G227" s="113"/>
      <c r="H227" s="114"/>
      <c r="I227" s="115"/>
      <c r="J227" s="116"/>
      <c r="K227" s="117"/>
      <c r="O227" s="118"/>
    </row>
    <row r="228" spans="1:104" x14ac:dyDescent="0.2">
      <c r="A228" s="119">
        <v>99</v>
      </c>
      <c r="B228" s="120" t="s">
        <v>350</v>
      </c>
      <c r="C228" s="121" t="s">
        <v>351</v>
      </c>
      <c r="D228" s="122" t="s">
        <v>49</v>
      </c>
      <c r="E228" s="123">
        <v>4.5152000000000001</v>
      </c>
      <c r="F228" s="124">
        <v>0</v>
      </c>
      <c r="G228" s="125">
        <f>E228*F228</f>
        <v>0</v>
      </c>
      <c r="H228" s="126">
        <v>0</v>
      </c>
      <c r="I228" s="127">
        <f>E228*H228</f>
        <v>0</v>
      </c>
      <c r="J228" s="126">
        <v>0</v>
      </c>
      <c r="K228" s="127">
        <f>E228*J228</f>
        <v>0</v>
      </c>
      <c r="O228" s="118"/>
      <c r="Z228" s="118"/>
      <c r="AA228" s="118">
        <v>1</v>
      </c>
      <c r="AB228" s="118">
        <v>7</v>
      </c>
      <c r="AC228" s="118">
        <v>7</v>
      </c>
      <c r="AD228" s="118"/>
      <c r="AE228" s="118"/>
      <c r="AF228" s="118"/>
      <c r="AG228" s="118"/>
      <c r="AH228" s="118"/>
      <c r="AI228" s="118"/>
      <c r="AJ228" s="118"/>
      <c r="AK228" s="118"/>
      <c r="AL228" s="118"/>
      <c r="AM228" s="118"/>
      <c r="AN228" s="118"/>
      <c r="AO228" s="118"/>
      <c r="AP228" s="118"/>
      <c r="AQ228" s="118"/>
      <c r="AR228" s="118"/>
      <c r="AS228" s="118"/>
      <c r="AT228" s="118"/>
      <c r="AU228" s="118"/>
      <c r="AV228" s="118"/>
      <c r="AW228" s="118"/>
      <c r="AX228" s="118"/>
      <c r="AY228" s="118"/>
      <c r="AZ228" s="128">
        <f>G228</f>
        <v>0</v>
      </c>
      <c r="BA228" s="118"/>
      <c r="BB228" s="118"/>
      <c r="BC228" s="118"/>
      <c r="BD228" s="118"/>
      <c r="BE228" s="118"/>
      <c r="BF228" s="118"/>
      <c r="BG228" s="118"/>
      <c r="BH228" s="118"/>
      <c r="BI228" s="118"/>
      <c r="CA228" s="118">
        <v>1</v>
      </c>
      <c r="CB228" s="118">
        <v>7</v>
      </c>
      <c r="CZ228" s="81">
        <v>2</v>
      </c>
    </row>
    <row r="229" spans="1:104" x14ac:dyDescent="0.2">
      <c r="A229" s="129"/>
      <c r="B229" s="130"/>
      <c r="C229" s="194" t="s">
        <v>352</v>
      </c>
      <c r="D229" s="195"/>
      <c r="E229" s="133">
        <v>4.5152000000000001</v>
      </c>
      <c r="F229" s="134"/>
      <c r="G229" s="135"/>
      <c r="H229" s="136"/>
      <c r="I229" s="131"/>
      <c r="J229" s="137"/>
      <c r="K229" s="131"/>
      <c r="M229" s="132" t="s">
        <v>352</v>
      </c>
      <c r="O229" s="118"/>
      <c r="Z229" s="118"/>
      <c r="AA229" s="118"/>
      <c r="AB229" s="118"/>
      <c r="AC229" s="118"/>
      <c r="AD229" s="118"/>
      <c r="AE229" s="118"/>
      <c r="AF229" s="118"/>
      <c r="AG229" s="118"/>
      <c r="AH229" s="118"/>
      <c r="AI229" s="118"/>
      <c r="AJ229" s="118"/>
      <c r="AK229" s="118"/>
      <c r="AL229" s="118"/>
      <c r="AM229" s="118"/>
      <c r="AN229" s="118"/>
      <c r="AO229" s="118"/>
      <c r="AP229" s="118"/>
      <c r="AQ229" s="118"/>
      <c r="AR229" s="118"/>
      <c r="AS229" s="118"/>
      <c r="AT229" s="118"/>
      <c r="AU229" s="118"/>
      <c r="AV229" s="118"/>
      <c r="AW229" s="118"/>
      <c r="AX229" s="118"/>
      <c r="AY229" s="118"/>
      <c r="AZ229" s="118"/>
      <c r="BA229" s="118"/>
      <c r="BB229" s="118"/>
      <c r="BC229" s="118"/>
      <c r="BD229" s="138" t="str">
        <f>C228</f>
        <v xml:space="preserve">Montáž mříží pevných - šroubováním </v>
      </c>
      <c r="BE229" s="118"/>
      <c r="BF229" s="118"/>
      <c r="BG229" s="118"/>
      <c r="BH229" s="118"/>
      <c r="BI229" s="118"/>
    </row>
    <row r="230" spans="1:104" x14ac:dyDescent="0.2">
      <c r="A230" s="119">
        <v>100</v>
      </c>
      <c r="B230" s="120" t="s">
        <v>353</v>
      </c>
      <c r="C230" s="121" t="s">
        <v>354</v>
      </c>
      <c r="D230" s="122" t="s">
        <v>278</v>
      </c>
      <c r="E230" s="123">
        <v>26.565000000000001</v>
      </c>
      <c r="F230" s="124">
        <v>0</v>
      </c>
      <c r="G230" s="125">
        <f>E230*F230</f>
        <v>0</v>
      </c>
      <c r="H230" s="126">
        <v>5.0000000000000002E-5</v>
      </c>
      <c r="I230" s="127">
        <f>E230*H230</f>
        <v>1.3282500000000002E-3</v>
      </c>
      <c r="J230" s="126">
        <v>-1E-3</v>
      </c>
      <c r="K230" s="127">
        <f>E230*J230</f>
        <v>-2.6565000000000002E-2</v>
      </c>
      <c r="O230" s="118"/>
      <c r="Z230" s="118"/>
      <c r="AA230" s="118">
        <v>1</v>
      </c>
      <c r="AB230" s="118">
        <v>7</v>
      </c>
      <c r="AC230" s="118">
        <v>7</v>
      </c>
      <c r="AD230" s="118"/>
      <c r="AE230" s="118"/>
      <c r="AF230" s="118"/>
      <c r="AG230" s="118"/>
      <c r="AH230" s="118"/>
      <c r="AI230" s="118"/>
      <c r="AJ230" s="118"/>
      <c r="AK230" s="118"/>
      <c r="AL230" s="118"/>
      <c r="AM230" s="118"/>
      <c r="AN230" s="118"/>
      <c r="AO230" s="118"/>
      <c r="AP230" s="118"/>
      <c r="AQ230" s="118"/>
      <c r="AR230" s="118"/>
      <c r="AS230" s="118"/>
      <c r="AT230" s="118"/>
      <c r="AU230" s="118"/>
      <c r="AV230" s="118"/>
      <c r="AW230" s="118"/>
      <c r="AX230" s="118"/>
      <c r="AY230" s="118"/>
      <c r="AZ230" s="128">
        <f>G230</f>
        <v>0</v>
      </c>
      <c r="BA230" s="118"/>
      <c r="BB230" s="118"/>
      <c r="BC230" s="118"/>
      <c r="BD230" s="118"/>
      <c r="BE230" s="118"/>
      <c r="BF230" s="118"/>
      <c r="BG230" s="118"/>
      <c r="BH230" s="118"/>
      <c r="BI230" s="118"/>
      <c r="CA230" s="118">
        <v>1</v>
      </c>
      <c r="CB230" s="118">
        <v>7</v>
      </c>
      <c r="CZ230" s="81">
        <v>2</v>
      </c>
    </row>
    <row r="231" spans="1:104" x14ac:dyDescent="0.2">
      <c r="A231" s="129"/>
      <c r="B231" s="130"/>
      <c r="C231" s="194" t="s">
        <v>355</v>
      </c>
      <c r="D231" s="195"/>
      <c r="E231" s="133">
        <v>26.565000000000001</v>
      </c>
      <c r="F231" s="134"/>
      <c r="G231" s="135"/>
      <c r="H231" s="136"/>
      <c r="I231" s="131"/>
      <c r="J231" s="137"/>
      <c r="K231" s="131"/>
      <c r="M231" s="132" t="s">
        <v>355</v>
      </c>
      <c r="O231" s="118"/>
      <c r="Z231" s="118"/>
      <c r="AA231" s="118"/>
      <c r="AB231" s="118"/>
      <c r="AC231" s="118"/>
      <c r="AD231" s="118"/>
      <c r="AE231" s="118"/>
      <c r="AF231" s="118"/>
      <c r="AG231" s="118"/>
      <c r="AH231" s="118"/>
      <c r="AI231" s="118"/>
      <c r="AJ231" s="118"/>
      <c r="AK231" s="118"/>
      <c r="AL231" s="118"/>
      <c r="AM231" s="118"/>
      <c r="AN231" s="118"/>
      <c r="AO231" s="118"/>
      <c r="AP231" s="118"/>
      <c r="AQ231" s="118"/>
      <c r="AR231" s="118"/>
      <c r="AS231" s="118"/>
      <c r="AT231" s="118"/>
      <c r="AU231" s="118"/>
      <c r="AV231" s="118"/>
      <c r="AW231" s="118"/>
      <c r="AX231" s="118"/>
      <c r="AY231" s="118"/>
      <c r="AZ231" s="118"/>
      <c r="BA231" s="118"/>
      <c r="BB231" s="118"/>
      <c r="BC231" s="118"/>
      <c r="BD231" s="138" t="str">
        <f>C230</f>
        <v xml:space="preserve">Demontáž atypických ocelových konstr. do 50 kg </v>
      </c>
      <c r="BE231" s="118"/>
      <c r="BF231" s="118"/>
      <c r="BG231" s="118"/>
      <c r="BH231" s="118"/>
      <c r="BI231" s="118"/>
    </row>
    <row r="232" spans="1:104" x14ac:dyDescent="0.2">
      <c r="A232" s="119">
        <v>101</v>
      </c>
      <c r="B232" s="120" t="s">
        <v>356</v>
      </c>
      <c r="C232" s="121" t="s">
        <v>357</v>
      </c>
      <c r="D232" s="122" t="s">
        <v>49</v>
      </c>
      <c r="E232" s="123">
        <v>4.5152000000000001</v>
      </c>
      <c r="F232" s="124">
        <v>0</v>
      </c>
      <c r="G232" s="125">
        <f>E232*F232</f>
        <v>0</v>
      </c>
      <c r="H232" s="126">
        <v>0</v>
      </c>
      <c r="I232" s="127">
        <f>E232*H232</f>
        <v>0</v>
      </c>
      <c r="J232" s="126"/>
      <c r="K232" s="127">
        <f>E232*J232</f>
        <v>0</v>
      </c>
      <c r="O232" s="118"/>
      <c r="Z232" s="118"/>
      <c r="AA232" s="118">
        <v>12</v>
      </c>
      <c r="AB232" s="118">
        <v>0</v>
      </c>
      <c r="AC232" s="118">
        <v>93</v>
      </c>
      <c r="AD232" s="118"/>
      <c r="AE232" s="118"/>
      <c r="AF232" s="118"/>
      <c r="AG232" s="118"/>
      <c r="AH232" s="118"/>
      <c r="AI232" s="118"/>
      <c r="AJ232" s="118"/>
      <c r="AK232" s="118"/>
      <c r="AL232" s="118"/>
      <c r="AM232" s="118"/>
      <c r="AN232" s="118"/>
      <c r="AO232" s="118"/>
      <c r="AP232" s="118"/>
      <c r="AQ232" s="118"/>
      <c r="AR232" s="118"/>
      <c r="AS232" s="118"/>
      <c r="AT232" s="118"/>
      <c r="AU232" s="118"/>
      <c r="AV232" s="118"/>
      <c r="AW232" s="118"/>
      <c r="AX232" s="118"/>
      <c r="AY232" s="118"/>
      <c r="AZ232" s="128">
        <f>G232</f>
        <v>0</v>
      </c>
      <c r="BA232" s="118"/>
      <c r="BB232" s="118"/>
      <c r="BC232" s="118"/>
      <c r="BD232" s="118"/>
      <c r="BE232" s="118"/>
      <c r="BF232" s="118"/>
      <c r="BG232" s="118"/>
      <c r="BH232" s="118"/>
      <c r="BI232" s="118"/>
      <c r="CA232" s="118">
        <v>12</v>
      </c>
      <c r="CB232" s="118">
        <v>0</v>
      </c>
      <c r="CZ232" s="81">
        <v>2</v>
      </c>
    </row>
    <row r="233" spans="1:104" x14ac:dyDescent="0.2">
      <c r="A233" s="129"/>
      <c r="B233" s="130"/>
      <c r="C233" s="194" t="s">
        <v>352</v>
      </c>
      <c r="D233" s="195"/>
      <c r="E233" s="133">
        <v>4.5152000000000001</v>
      </c>
      <c r="F233" s="134"/>
      <c r="G233" s="135"/>
      <c r="H233" s="136"/>
      <c r="I233" s="131"/>
      <c r="J233" s="137"/>
      <c r="K233" s="131"/>
      <c r="M233" s="132" t="s">
        <v>352</v>
      </c>
      <c r="O233" s="118"/>
      <c r="Z233" s="118"/>
      <c r="AA233" s="118"/>
      <c r="AB233" s="118"/>
      <c r="AC233" s="118"/>
      <c r="AD233" s="118"/>
      <c r="AE233" s="118"/>
      <c r="AF233" s="118"/>
      <c r="AG233" s="118"/>
      <c r="AH233" s="118"/>
      <c r="AI233" s="118"/>
      <c r="AJ233" s="118"/>
      <c r="AK233" s="118"/>
      <c r="AL233" s="118"/>
      <c r="AM233" s="118"/>
      <c r="AN233" s="118"/>
      <c r="AO233" s="118"/>
      <c r="AP233" s="118"/>
      <c r="AQ233" s="118"/>
      <c r="AR233" s="118"/>
      <c r="AS233" s="118"/>
      <c r="AT233" s="118"/>
      <c r="AU233" s="118"/>
      <c r="AV233" s="118"/>
      <c r="AW233" s="118"/>
      <c r="AX233" s="118"/>
      <c r="AY233" s="118"/>
      <c r="AZ233" s="118"/>
      <c r="BA233" s="118"/>
      <c r="BB233" s="118"/>
      <c r="BC233" s="118"/>
      <c r="BD233" s="138" t="str">
        <f>C232</f>
        <v xml:space="preserve">Okenní mříž bez povrchové úpravy </v>
      </c>
      <c r="BE233" s="118"/>
      <c r="BF233" s="118"/>
      <c r="BG233" s="118"/>
      <c r="BH233" s="118"/>
      <c r="BI233" s="118"/>
    </row>
    <row r="234" spans="1:104" ht="22.5" x14ac:dyDescent="0.2">
      <c r="A234" s="119">
        <v>102</v>
      </c>
      <c r="B234" s="120" t="s">
        <v>358</v>
      </c>
      <c r="C234" s="121" t="s">
        <v>359</v>
      </c>
      <c r="D234" s="122" t="s">
        <v>49</v>
      </c>
      <c r="E234" s="123">
        <v>4.5152000000000001</v>
      </c>
      <c r="F234" s="124">
        <v>0</v>
      </c>
      <c r="G234" s="125">
        <f>E234*F234</f>
        <v>0</v>
      </c>
      <c r="H234" s="126">
        <v>0</v>
      </c>
      <c r="I234" s="127">
        <f>E234*H234</f>
        <v>0</v>
      </c>
      <c r="J234" s="126"/>
      <c r="K234" s="127">
        <f>E234*J234</f>
        <v>0</v>
      </c>
      <c r="O234" s="118"/>
      <c r="Z234" s="118"/>
      <c r="AA234" s="118">
        <v>12</v>
      </c>
      <c r="AB234" s="118">
        <v>0</v>
      </c>
      <c r="AC234" s="118">
        <v>96</v>
      </c>
      <c r="AD234" s="118"/>
      <c r="AE234" s="118"/>
      <c r="AF234" s="118"/>
      <c r="AG234" s="118"/>
      <c r="AH234" s="118"/>
      <c r="AI234" s="118"/>
      <c r="AJ234" s="118"/>
      <c r="AK234" s="118"/>
      <c r="AL234" s="118"/>
      <c r="AM234" s="118"/>
      <c r="AN234" s="118"/>
      <c r="AO234" s="118"/>
      <c r="AP234" s="118"/>
      <c r="AQ234" s="118"/>
      <c r="AR234" s="118"/>
      <c r="AS234" s="118"/>
      <c r="AT234" s="118"/>
      <c r="AU234" s="118"/>
      <c r="AV234" s="118"/>
      <c r="AW234" s="118"/>
      <c r="AX234" s="118"/>
      <c r="AY234" s="118"/>
      <c r="AZ234" s="128">
        <f>G234</f>
        <v>0</v>
      </c>
      <c r="BA234" s="118"/>
      <c r="BB234" s="118"/>
      <c r="BC234" s="118"/>
      <c r="BD234" s="118"/>
      <c r="BE234" s="118"/>
      <c r="BF234" s="118"/>
      <c r="BG234" s="118"/>
      <c r="BH234" s="118"/>
      <c r="BI234" s="118"/>
      <c r="CA234" s="118">
        <v>12</v>
      </c>
      <c r="CB234" s="118">
        <v>0</v>
      </c>
      <c r="CZ234" s="81">
        <v>2</v>
      </c>
    </row>
    <row r="235" spans="1:104" x14ac:dyDescent="0.2">
      <c r="A235" s="129"/>
      <c r="B235" s="130"/>
      <c r="C235" s="194" t="s">
        <v>352</v>
      </c>
      <c r="D235" s="195"/>
      <c r="E235" s="133">
        <v>4.5152000000000001</v>
      </c>
      <c r="F235" s="134"/>
      <c r="G235" s="135"/>
      <c r="H235" s="136"/>
      <c r="I235" s="131"/>
      <c r="J235" s="137"/>
      <c r="K235" s="131"/>
      <c r="M235" s="132" t="s">
        <v>352</v>
      </c>
      <c r="O235" s="118"/>
      <c r="Z235" s="118"/>
      <c r="AA235" s="118"/>
      <c r="AB235" s="118"/>
      <c r="AC235" s="118"/>
      <c r="AD235" s="118"/>
      <c r="AE235" s="118"/>
      <c r="AF235" s="118"/>
      <c r="AG235" s="118"/>
      <c r="AH235" s="118"/>
      <c r="AI235" s="118"/>
      <c r="AJ235" s="118"/>
      <c r="AK235" s="118"/>
      <c r="AL235" s="118"/>
      <c r="AM235" s="118"/>
      <c r="AN235" s="118"/>
      <c r="AO235" s="118"/>
      <c r="AP235" s="118"/>
      <c r="AQ235" s="118"/>
      <c r="AR235" s="118"/>
      <c r="AS235" s="118"/>
      <c r="AT235" s="118"/>
      <c r="AU235" s="118"/>
      <c r="AV235" s="118"/>
      <c r="AW235" s="118"/>
      <c r="AX235" s="118"/>
      <c r="AY235" s="118"/>
      <c r="AZ235" s="118"/>
      <c r="BA235" s="118"/>
      <c r="BB235" s="118"/>
      <c r="BC235" s="118"/>
      <c r="BD235" s="138" t="str">
        <f>C234</f>
        <v xml:space="preserve">Povrchová úprava mříže - lakování práškovou barvou </v>
      </c>
      <c r="BE235" s="118"/>
      <c r="BF235" s="118"/>
      <c r="BG235" s="118"/>
      <c r="BH235" s="118"/>
      <c r="BI235" s="118"/>
    </row>
    <row r="236" spans="1:104" x14ac:dyDescent="0.2">
      <c r="A236" s="119">
        <v>103</v>
      </c>
      <c r="B236" s="120" t="s">
        <v>360</v>
      </c>
      <c r="C236" s="121" t="s">
        <v>361</v>
      </c>
      <c r="D236" s="122" t="s">
        <v>72</v>
      </c>
      <c r="E236" s="123">
        <v>8</v>
      </c>
      <c r="F236" s="124">
        <v>0</v>
      </c>
      <c r="G236" s="125">
        <f>E236*F236</f>
        <v>0</v>
      </c>
      <c r="H236" s="126">
        <v>0</v>
      </c>
      <c r="I236" s="127">
        <f>E236*H236</f>
        <v>0</v>
      </c>
      <c r="J236" s="126"/>
      <c r="K236" s="127">
        <f>E236*J236</f>
        <v>0</v>
      </c>
      <c r="O236" s="118"/>
      <c r="Z236" s="118"/>
      <c r="AA236" s="118">
        <v>12</v>
      </c>
      <c r="AB236" s="118">
        <v>0</v>
      </c>
      <c r="AC236" s="118">
        <v>97</v>
      </c>
      <c r="AD236" s="118"/>
      <c r="AE236" s="118"/>
      <c r="AF236" s="118"/>
      <c r="AG236" s="118"/>
      <c r="AH236" s="118"/>
      <c r="AI236" s="118"/>
      <c r="AJ236" s="118"/>
      <c r="AK236" s="118"/>
      <c r="AL236" s="118"/>
      <c r="AM236" s="118"/>
      <c r="AN236" s="118"/>
      <c r="AO236" s="118"/>
      <c r="AP236" s="118"/>
      <c r="AQ236" s="118"/>
      <c r="AR236" s="118"/>
      <c r="AS236" s="118"/>
      <c r="AT236" s="118"/>
      <c r="AU236" s="118"/>
      <c r="AV236" s="118"/>
      <c r="AW236" s="118"/>
      <c r="AX236" s="118"/>
      <c r="AY236" s="118"/>
      <c r="AZ236" s="128">
        <f>G236</f>
        <v>0</v>
      </c>
      <c r="BA236" s="118"/>
      <c r="BB236" s="118"/>
      <c r="BC236" s="118"/>
      <c r="BD236" s="118"/>
      <c r="BE236" s="118"/>
      <c r="BF236" s="118"/>
      <c r="BG236" s="118"/>
      <c r="BH236" s="118"/>
      <c r="BI236" s="118"/>
      <c r="CA236" s="118">
        <v>12</v>
      </c>
      <c r="CB236" s="118">
        <v>0</v>
      </c>
      <c r="CZ236" s="81">
        <v>2</v>
      </c>
    </row>
    <row r="237" spans="1:104" x14ac:dyDescent="0.2">
      <c r="A237" s="129"/>
      <c r="B237" s="130"/>
      <c r="C237" s="194" t="s">
        <v>362</v>
      </c>
      <c r="D237" s="195"/>
      <c r="E237" s="133">
        <v>8</v>
      </c>
      <c r="F237" s="134"/>
      <c r="G237" s="135"/>
      <c r="H237" s="136"/>
      <c r="I237" s="131"/>
      <c r="J237" s="137"/>
      <c r="K237" s="131"/>
      <c r="M237" s="132" t="s">
        <v>362</v>
      </c>
      <c r="O237" s="118"/>
      <c r="Z237" s="118"/>
      <c r="AA237" s="118"/>
      <c r="AB237" s="118"/>
      <c r="AC237" s="118"/>
      <c r="AD237" s="118"/>
      <c r="AE237" s="118"/>
      <c r="AF237" s="118"/>
      <c r="AG237" s="118"/>
      <c r="AH237" s="118"/>
      <c r="AI237" s="118"/>
      <c r="AJ237" s="118"/>
      <c r="AK237" s="118"/>
      <c r="AL237" s="118"/>
      <c r="AM237" s="118"/>
      <c r="AN237" s="118"/>
      <c r="AO237" s="118"/>
      <c r="AP237" s="118"/>
      <c r="AQ237" s="118"/>
      <c r="AR237" s="118"/>
      <c r="AS237" s="118"/>
      <c r="AT237" s="118"/>
      <c r="AU237" s="118"/>
      <c r="AV237" s="118"/>
      <c r="AW237" s="118"/>
      <c r="AX237" s="118"/>
      <c r="AY237" s="118"/>
      <c r="AZ237" s="118"/>
      <c r="BA237" s="118"/>
      <c r="BB237" s="118"/>
      <c r="BC237" s="118"/>
      <c r="BD237" s="138" t="str">
        <f>C236</f>
        <v xml:space="preserve">Kotvící prvky mříží - předsazená patka </v>
      </c>
      <c r="BE237" s="118"/>
      <c r="BF237" s="118"/>
      <c r="BG237" s="118"/>
      <c r="BH237" s="118"/>
      <c r="BI237" s="118"/>
    </row>
    <row r="238" spans="1:104" x14ac:dyDescent="0.2">
      <c r="A238" s="119">
        <v>104</v>
      </c>
      <c r="B238" s="120" t="s">
        <v>363</v>
      </c>
      <c r="C238" s="121" t="s">
        <v>364</v>
      </c>
      <c r="D238" s="122" t="s">
        <v>325</v>
      </c>
      <c r="E238" s="123">
        <v>1</v>
      </c>
      <c r="F238" s="124">
        <v>0</v>
      </c>
      <c r="G238" s="125">
        <f>E238*F238</f>
        <v>0</v>
      </c>
      <c r="H238" s="126">
        <v>0</v>
      </c>
      <c r="I238" s="127">
        <f>E238*H238</f>
        <v>0</v>
      </c>
      <c r="J238" s="126"/>
      <c r="K238" s="127">
        <f>E238*J238</f>
        <v>0</v>
      </c>
      <c r="O238" s="118"/>
      <c r="Z238" s="118"/>
      <c r="AA238" s="118">
        <v>12</v>
      </c>
      <c r="AB238" s="118">
        <v>0</v>
      </c>
      <c r="AC238" s="118">
        <v>98</v>
      </c>
      <c r="AD238" s="118"/>
      <c r="AE238" s="118"/>
      <c r="AF238" s="118"/>
      <c r="AG238" s="118"/>
      <c r="AH238" s="118"/>
      <c r="AI238" s="118"/>
      <c r="AJ238" s="118"/>
      <c r="AK238" s="118"/>
      <c r="AL238" s="118"/>
      <c r="AM238" s="118"/>
      <c r="AN238" s="118"/>
      <c r="AO238" s="118"/>
      <c r="AP238" s="118"/>
      <c r="AQ238" s="118"/>
      <c r="AR238" s="118"/>
      <c r="AS238" s="118"/>
      <c r="AT238" s="118"/>
      <c r="AU238" s="118"/>
      <c r="AV238" s="118"/>
      <c r="AW238" s="118"/>
      <c r="AX238" s="118"/>
      <c r="AY238" s="118"/>
      <c r="AZ238" s="128">
        <f>G238</f>
        <v>0</v>
      </c>
      <c r="BA238" s="118"/>
      <c r="BB238" s="118"/>
      <c r="BC238" s="118"/>
      <c r="BD238" s="118"/>
      <c r="BE238" s="118"/>
      <c r="BF238" s="118"/>
      <c r="BG238" s="118"/>
      <c r="BH238" s="118"/>
      <c r="BI238" s="118"/>
      <c r="CA238" s="118">
        <v>12</v>
      </c>
      <c r="CB238" s="118">
        <v>0</v>
      </c>
      <c r="CZ238" s="81">
        <v>2</v>
      </c>
    </row>
    <row r="239" spans="1:104" x14ac:dyDescent="0.2">
      <c r="A239" s="119">
        <v>105</v>
      </c>
      <c r="B239" s="120" t="s">
        <v>365</v>
      </c>
      <c r="C239" s="121" t="s">
        <v>366</v>
      </c>
      <c r="D239" s="122" t="s">
        <v>49</v>
      </c>
      <c r="E239" s="123">
        <v>4.5152000000000001</v>
      </c>
      <c r="F239" s="124">
        <v>0</v>
      </c>
      <c r="G239" s="125">
        <f>E239*F239</f>
        <v>0</v>
      </c>
      <c r="H239" s="126">
        <v>0</v>
      </c>
      <c r="I239" s="127">
        <f>E239*H239</f>
        <v>0</v>
      </c>
      <c r="J239" s="126"/>
      <c r="K239" s="127">
        <f>E239*J239</f>
        <v>0</v>
      </c>
      <c r="O239" s="118"/>
      <c r="Z239" s="118"/>
      <c r="AA239" s="118">
        <v>12</v>
      </c>
      <c r="AB239" s="118">
        <v>0</v>
      </c>
      <c r="AC239" s="118">
        <v>94</v>
      </c>
      <c r="AD239" s="118"/>
      <c r="AE239" s="118"/>
      <c r="AF239" s="118"/>
      <c r="AG239" s="118"/>
      <c r="AH239" s="118"/>
      <c r="AI239" s="118"/>
      <c r="AJ239" s="118"/>
      <c r="AK239" s="118"/>
      <c r="AL239" s="118"/>
      <c r="AM239" s="118"/>
      <c r="AN239" s="118"/>
      <c r="AO239" s="118"/>
      <c r="AP239" s="118"/>
      <c r="AQ239" s="118"/>
      <c r="AR239" s="118"/>
      <c r="AS239" s="118"/>
      <c r="AT239" s="118"/>
      <c r="AU239" s="118"/>
      <c r="AV239" s="118"/>
      <c r="AW239" s="118"/>
      <c r="AX239" s="118"/>
      <c r="AY239" s="118"/>
      <c r="AZ239" s="128">
        <f>G239</f>
        <v>0</v>
      </c>
      <c r="BA239" s="118"/>
      <c r="BB239" s="118"/>
      <c r="BC239" s="118"/>
      <c r="BD239" s="118"/>
      <c r="BE239" s="118"/>
      <c r="BF239" s="118"/>
      <c r="BG239" s="118"/>
      <c r="BH239" s="118"/>
      <c r="BI239" s="118"/>
      <c r="CA239" s="118">
        <v>12</v>
      </c>
      <c r="CB239" s="118">
        <v>0</v>
      </c>
      <c r="CZ239" s="81">
        <v>2</v>
      </c>
    </row>
    <row r="240" spans="1:104" x14ac:dyDescent="0.2">
      <c r="A240" s="129"/>
      <c r="B240" s="130"/>
      <c r="C240" s="194" t="s">
        <v>352</v>
      </c>
      <c r="D240" s="195"/>
      <c r="E240" s="133">
        <v>4.5152000000000001</v>
      </c>
      <c r="F240" s="134"/>
      <c r="G240" s="135"/>
      <c r="H240" s="136"/>
      <c r="I240" s="131"/>
      <c r="J240" s="137"/>
      <c r="K240" s="131"/>
      <c r="M240" s="132" t="s">
        <v>352</v>
      </c>
      <c r="O240" s="118"/>
      <c r="Z240" s="118"/>
      <c r="AA240" s="118"/>
      <c r="AB240" s="118"/>
      <c r="AC240" s="118"/>
      <c r="AD240" s="118"/>
      <c r="AE240" s="118"/>
      <c r="AF240" s="118"/>
      <c r="AG240" s="118"/>
      <c r="AH240" s="118"/>
      <c r="AI240" s="118"/>
      <c r="AJ240" s="118"/>
      <c r="AK240" s="118"/>
      <c r="AL240" s="118"/>
      <c r="AM240" s="118"/>
      <c r="AN240" s="118"/>
      <c r="AO240" s="118"/>
      <c r="AP240" s="118"/>
      <c r="AQ240" s="118"/>
      <c r="AR240" s="118"/>
      <c r="AS240" s="118"/>
      <c r="AT240" s="118"/>
      <c r="AU240" s="118"/>
      <c r="AV240" s="118"/>
      <c r="AW240" s="118"/>
      <c r="AX240" s="118"/>
      <c r="AY240" s="118"/>
      <c r="AZ240" s="118"/>
      <c r="BA240" s="118"/>
      <c r="BB240" s="118"/>
      <c r="BC240" s="118"/>
      <c r="BD240" s="138" t="str">
        <f>C239</f>
        <v xml:space="preserve">Povrchová úprava mříže - žárový zinek </v>
      </c>
      <c r="BE240" s="118"/>
      <c r="BF240" s="118"/>
      <c r="BG240" s="118"/>
      <c r="BH240" s="118"/>
      <c r="BI240" s="118"/>
    </row>
    <row r="241" spans="1:104" ht="22.5" x14ac:dyDescent="0.2">
      <c r="A241" s="119">
        <v>106</v>
      </c>
      <c r="B241" s="120" t="s">
        <v>367</v>
      </c>
      <c r="C241" s="121" t="s">
        <v>368</v>
      </c>
      <c r="D241" s="122" t="s">
        <v>325</v>
      </c>
      <c r="E241" s="123">
        <v>1</v>
      </c>
      <c r="F241" s="124">
        <v>0</v>
      </c>
      <c r="G241" s="125">
        <f>E241*F241</f>
        <v>0</v>
      </c>
      <c r="H241" s="126">
        <v>0</v>
      </c>
      <c r="I241" s="127">
        <f>E241*H241</f>
        <v>0</v>
      </c>
      <c r="J241" s="126"/>
      <c r="K241" s="127">
        <f>E241*J241</f>
        <v>0</v>
      </c>
      <c r="O241" s="118"/>
      <c r="Z241" s="118"/>
      <c r="AA241" s="118">
        <v>12</v>
      </c>
      <c r="AB241" s="118">
        <v>0</v>
      </c>
      <c r="AC241" s="118">
        <v>95</v>
      </c>
      <c r="AD241" s="118"/>
      <c r="AE241" s="118"/>
      <c r="AF241" s="118"/>
      <c r="AG241" s="118"/>
      <c r="AH241" s="118"/>
      <c r="AI241" s="118"/>
      <c r="AJ241" s="118"/>
      <c r="AK241" s="118"/>
      <c r="AL241" s="118"/>
      <c r="AM241" s="118"/>
      <c r="AN241" s="118"/>
      <c r="AO241" s="118"/>
      <c r="AP241" s="118"/>
      <c r="AQ241" s="118"/>
      <c r="AR241" s="118"/>
      <c r="AS241" s="118"/>
      <c r="AT241" s="118"/>
      <c r="AU241" s="118"/>
      <c r="AV241" s="118"/>
      <c r="AW241" s="118"/>
      <c r="AX241" s="118"/>
      <c r="AY241" s="118"/>
      <c r="AZ241" s="128">
        <f>G241</f>
        <v>0</v>
      </c>
      <c r="BA241" s="118"/>
      <c r="BB241" s="118"/>
      <c r="BC241" s="118"/>
      <c r="BD241" s="118"/>
      <c r="BE241" s="118"/>
      <c r="BF241" s="118"/>
      <c r="BG241" s="118"/>
      <c r="BH241" s="118"/>
      <c r="BI241" s="118"/>
      <c r="CA241" s="118">
        <v>12</v>
      </c>
      <c r="CB241" s="118">
        <v>0</v>
      </c>
      <c r="CZ241" s="81">
        <v>2</v>
      </c>
    </row>
    <row r="242" spans="1:104" ht="22.5" x14ac:dyDescent="0.2">
      <c r="A242" s="119">
        <v>107</v>
      </c>
      <c r="B242" s="120" t="s">
        <v>369</v>
      </c>
      <c r="C242" s="121" t="s">
        <v>370</v>
      </c>
      <c r="D242" s="122" t="s">
        <v>22</v>
      </c>
      <c r="E242" s="164">
        <v>0</v>
      </c>
      <c r="F242" s="124">
        <v>0</v>
      </c>
      <c r="G242" s="125">
        <f>E242*F242</f>
        <v>0</v>
      </c>
      <c r="H242" s="126">
        <v>0</v>
      </c>
      <c r="I242" s="127">
        <f>E242*H242</f>
        <v>0</v>
      </c>
      <c r="J242" s="126"/>
      <c r="K242" s="127">
        <f>E242*J242</f>
        <v>0</v>
      </c>
      <c r="O242" s="118"/>
      <c r="Z242" s="118"/>
      <c r="AA242" s="118">
        <v>7</v>
      </c>
      <c r="AB242" s="118">
        <v>1002</v>
      </c>
      <c r="AC242" s="118">
        <v>5</v>
      </c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18"/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28">
        <f>G242</f>
        <v>0</v>
      </c>
      <c r="BA242" s="118"/>
      <c r="BB242" s="118"/>
      <c r="BC242" s="118"/>
      <c r="BD242" s="118"/>
      <c r="BE242" s="118"/>
      <c r="BF242" s="118"/>
      <c r="BG242" s="118"/>
      <c r="BH242" s="118"/>
      <c r="BI242" s="118"/>
      <c r="CA242" s="118">
        <v>7</v>
      </c>
      <c r="CB242" s="118">
        <v>1002</v>
      </c>
      <c r="CZ242" s="81">
        <v>2</v>
      </c>
    </row>
    <row r="243" spans="1:104" x14ac:dyDescent="0.2">
      <c r="A243" s="119">
        <v>108</v>
      </c>
      <c r="B243" s="120" t="s">
        <v>251</v>
      </c>
      <c r="C243" s="121" t="s">
        <v>252</v>
      </c>
      <c r="D243" s="122" t="s">
        <v>66</v>
      </c>
      <c r="E243" s="123">
        <v>2.6564999999999998E-2</v>
      </c>
      <c r="F243" s="124">
        <v>0</v>
      </c>
      <c r="G243" s="125">
        <f>E243*F243</f>
        <v>0</v>
      </c>
      <c r="H243" s="126">
        <v>0</v>
      </c>
      <c r="I243" s="127">
        <f>E243*H243</f>
        <v>0</v>
      </c>
      <c r="J243" s="126"/>
      <c r="K243" s="127">
        <f>E243*J243</f>
        <v>0</v>
      </c>
      <c r="O243" s="118"/>
      <c r="Z243" s="118"/>
      <c r="AA243" s="118">
        <v>8</v>
      </c>
      <c r="AB243" s="118">
        <v>0</v>
      </c>
      <c r="AC243" s="118">
        <v>3</v>
      </c>
      <c r="AD243" s="118"/>
      <c r="AE243" s="118"/>
      <c r="AF243" s="118"/>
      <c r="AG243" s="118"/>
      <c r="AH243" s="118"/>
      <c r="AI243" s="118"/>
      <c r="AJ243" s="118"/>
      <c r="AK243" s="118"/>
      <c r="AL243" s="118"/>
      <c r="AM243" s="118"/>
      <c r="AN243" s="118"/>
      <c r="AO243" s="118"/>
      <c r="AP243" s="118"/>
      <c r="AQ243" s="118"/>
      <c r="AR243" s="118"/>
      <c r="AS243" s="118"/>
      <c r="AT243" s="118"/>
      <c r="AU243" s="118"/>
      <c r="AV243" s="118"/>
      <c r="AW243" s="118"/>
      <c r="AX243" s="118"/>
      <c r="AY243" s="118"/>
      <c r="AZ243" s="128">
        <f>G243</f>
        <v>0</v>
      </c>
      <c r="BA243" s="118"/>
      <c r="BB243" s="118"/>
      <c r="BC243" s="118"/>
      <c r="BD243" s="118"/>
      <c r="BE243" s="118"/>
      <c r="BF243" s="118"/>
      <c r="BG243" s="118"/>
      <c r="BH243" s="118"/>
      <c r="BI243" s="118"/>
      <c r="CA243" s="118">
        <v>8</v>
      </c>
      <c r="CB243" s="118">
        <v>0</v>
      </c>
      <c r="CZ243" s="81">
        <v>2</v>
      </c>
    </row>
    <row r="244" spans="1:104" x14ac:dyDescent="0.2">
      <c r="A244" s="119">
        <v>109</v>
      </c>
      <c r="B244" s="120" t="s">
        <v>253</v>
      </c>
      <c r="C244" s="121" t="s">
        <v>254</v>
      </c>
      <c r="D244" s="122" t="s">
        <v>66</v>
      </c>
      <c r="E244" s="123">
        <v>0.21251999999999999</v>
      </c>
      <c r="F244" s="124">
        <v>0</v>
      </c>
      <c r="G244" s="125">
        <f>E244*F244</f>
        <v>0</v>
      </c>
      <c r="H244" s="126">
        <v>0</v>
      </c>
      <c r="I244" s="127">
        <f>E244*H244</f>
        <v>0</v>
      </c>
      <c r="J244" s="126"/>
      <c r="K244" s="127">
        <f>E244*J244</f>
        <v>0</v>
      </c>
      <c r="O244" s="118"/>
      <c r="Z244" s="118"/>
      <c r="AA244" s="118">
        <v>8</v>
      </c>
      <c r="AB244" s="118">
        <v>0</v>
      </c>
      <c r="AC244" s="118">
        <v>3</v>
      </c>
      <c r="AD244" s="118"/>
      <c r="AE244" s="118"/>
      <c r="AF244" s="118"/>
      <c r="AG244" s="118"/>
      <c r="AH244" s="118"/>
      <c r="AI244" s="118"/>
      <c r="AJ244" s="118"/>
      <c r="AK244" s="118"/>
      <c r="AL244" s="118"/>
      <c r="AM244" s="118"/>
      <c r="AN244" s="118"/>
      <c r="AO244" s="118"/>
      <c r="AP244" s="118"/>
      <c r="AQ244" s="118"/>
      <c r="AR244" s="118"/>
      <c r="AS244" s="118"/>
      <c r="AT244" s="118"/>
      <c r="AU244" s="118"/>
      <c r="AV244" s="118"/>
      <c r="AW244" s="118"/>
      <c r="AX244" s="118"/>
      <c r="AY244" s="118"/>
      <c r="AZ244" s="128">
        <f>G244</f>
        <v>0</v>
      </c>
      <c r="BA244" s="118"/>
      <c r="BB244" s="118"/>
      <c r="BC244" s="118"/>
      <c r="BD244" s="118"/>
      <c r="BE244" s="118"/>
      <c r="BF244" s="118"/>
      <c r="BG244" s="118"/>
      <c r="BH244" s="118"/>
      <c r="BI244" s="118"/>
      <c r="CA244" s="118">
        <v>8</v>
      </c>
      <c r="CB244" s="118">
        <v>0</v>
      </c>
      <c r="CZ244" s="81">
        <v>2</v>
      </c>
    </row>
    <row r="245" spans="1:104" ht="22.5" x14ac:dyDescent="0.2">
      <c r="A245" s="119">
        <v>110</v>
      </c>
      <c r="B245" s="120" t="s">
        <v>255</v>
      </c>
      <c r="C245" s="121" t="s">
        <v>256</v>
      </c>
      <c r="D245" s="122" t="s">
        <v>66</v>
      </c>
      <c r="E245" s="123">
        <v>2.6564999999999998E-2</v>
      </c>
      <c r="F245" s="124">
        <v>0</v>
      </c>
      <c r="G245" s="125">
        <f>E245*F245</f>
        <v>0</v>
      </c>
      <c r="H245" s="126">
        <v>0</v>
      </c>
      <c r="I245" s="127">
        <f>E245*H245</f>
        <v>0</v>
      </c>
      <c r="J245" s="126"/>
      <c r="K245" s="127">
        <f>E245*J245</f>
        <v>0</v>
      </c>
      <c r="O245" s="118"/>
      <c r="Z245" s="118"/>
      <c r="AA245" s="118">
        <v>8</v>
      </c>
      <c r="AB245" s="118">
        <v>0</v>
      </c>
      <c r="AC245" s="118">
        <v>3</v>
      </c>
      <c r="AD245" s="118"/>
      <c r="AE245" s="118"/>
      <c r="AF245" s="118"/>
      <c r="AG245" s="118"/>
      <c r="AH245" s="118"/>
      <c r="AI245" s="118"/>
      <c r="AJ245" s="118"/>
      <c r="AK245" s="118"/>
      <c r="AL245" s="118"/>
      <c r="AM245" s="118"/>
      <c r="AN245" s="118"/>
      <c r="AO245" s="118"/>
      <c r="AP245" s="118"/>
      <c r="AQ245" s="118"/>
      <c r="AR245" s="118"/>
      <c r="AS245" s="118"/>
      <c r="AT245" s="118"/>
      <c r="AU245" s="118"/>
      <c r="AV245" s="118"/>
      <c r="AW245" s="118"/>
      <c r="AX245" s="118"/>
      <c r="AY245" s="118"/>
      <c r="AZ245" s="128">
        <f>G245</f>
        <v>0</v>
      </c>
      <c r="BA245" s="118"/>
      <c r="BB245" s="118"/>
      <c r="BC245" s="118"/>
      <c r="BD245" s="118"/>
      <c r="BE245" s="118"/>
      <c r="BF245" s="118"/>
      <c r="BG245" s="118"/>
      <c r="BH245" s="118"/>
      <c r="BI245" s="118"/>
      <c r="CA245" s="118">
        <v>8</v>
      </c>
      <c r="CB245" s="118">
        <v>0</v>
      </c>
      <c r="CZ245" s="81">
        <v>2</v>
      </c>
    </row>
    <row r="246" spans="1:104" ht="22.5" x14ac:dyDescent="0.2">
      <c r="A246" s="129"/>
      <c r="B246" s="130"/>
      <c r="C246" s="191" t="s">
        <v>329</v>
      </c>
      <c r="D246" s="192"/>
      <c r="E246" s="192"/>
      <c r="F246" s="192"/>
      <c r="G246" s="193"/>
      <c r="I246" s="131"/>
      <c r="K246" s="131"/>
      <c r="L246" s="132" t="s">
        <v>329</v>
      </c>
      <c r="O246" s="118"/>
      <c r="Z246" s="118"/>
      <c r="AA246" s="118"/>
      <c r="AB246" s="118"/>
      <c r="AC246" s="118"/>
      <c r="AD246" s="118"/>
      <c r="AE246" s="118"/>
      <c r="AF246" s="118"/>
      <c r="AG246" s="118"/>
      <c r="AH246" s="118"/>
      <c r="AI246" s="118"/>
      <c r="AJ246" s="118"/>
      <c r="AK246" s="118"/>
      <c r="AL246" s="118"/>
      <c r="AM246" s="118"/>
      <c r="AN246" s="118"/>
      <c r="AO246" s="118"/>
      <c r="AP246" s="118"/>
      <c r="AQ246" s="118"/>
      <c r="AR246" s="118"/>
      <c r="AS246" s="118"/>
      <c r="AT246" s="118"/>
      <c r="AU246" s="118"/>
      <c r="AV246" s="118"/>
      <c r="AW246" s="118"/>
      <c r="AX246" s="118"/>
      <c r="AY246" s="118"/>
      <c r="AZ246" s="118"/>
      <c r="BA246" s="118"/>
      <c r="BB246" s="118"/>
      <c r="BC246" s="118"/>
      <c r="BD246" s="118"/>
      <c r="BE246" s="118"/>
      <c r="BF246" s="118"/>
      <c r="BG246" s="118"/>
      <c r="BH246" s="118"/>
      <c r="BI246" s="118"/>
    </row>
    <row r="247" spans="1:104" ht="22.5" x14ac:dyDescent="0.2">
      <c r="A247" s="119">
        <v>111</v>
      </c>
      <c r="B247" s="120" t="s">
        <v>257</v>
      </c>
      <c r="C247" s="121" t="s">
        <v>258</v>
      </c>
      <c r="D247" s="122" t="s">
        <v>66</v>
      </c>
      <c r="E247" s="123">
        <v>2.6564999999999998E-2</v>
      </c>
      <c r="F247" s="124">
        <v>0</v>
      </c>
      <c r="G247" s="125">
        <f>E247*F247</f>
        <v>0</v>
      </c>
      <c r="H247" s="126">
        <v>0</v>
      </c>
      <c r="I247" s="127">
        <f>E247*H247</f>
        <v>0</v>
      </c>
      <c r="J247" s="126"/>
      <c r="K247" s="127">
        <f>E247*J247</f>
        <v>0</v>
      </c>
      <c r="O247" s="118"/>
      <c r="Z247" s="118"/>
      <c r="AA247" s="118">
        <v>8</v>
      </c>
      <c r="AB247" s="118">
        <v>0</v>
      </c>
      <c r="AC247" s="118">
        <v>3</v>
      </c>
      <c r="AD247" s="118"/>
      <c r="AE247" s="118"/>
      <c r="AF247" s="118"/>
      <c r="AG247" s="118"/>
      <c r="AH247" s="118"/>
      <c r="AI247" s="118"/>
      <c r="AJ247" s="118"/>
      <c r="AK247" s="118"/>
      <c r="AL247" s="118"/>
      <c r="AM247" s="118"/>
      <c r="AN247" s="118"/>
      <c r="AO247" s="118"/>
      <c r="AP247" s="118"/>
      <c r="AQ247" s="118"/>
      <c r="AR247" s="118"/>
      <c r="AS247" s="118"/>
      <c r="AT247" s="118"/>
      <c r="AU247" s="118"/>
      <c r="AV247" s="118"/>
      <c r="AW247" s="118"/>
      <c r="AX247" s="118"/>
      <c r="AY247" s="118"/>
      <c r="AZ247" s="128">
        <f>G247</f>
        <v>0</v>
      </c>
      <c r="BA247" s="118"/>
      <c r="BB247" s="118"/>
      <c r="BC247" s="118"/>
      <c r="BD247" s="118"/>
      <c r="BE247" s="118"/>
      <c r="BF247" s="118"/>
      <c r="BG247" s="118"/>
      <c r="BH247" s="118"/>
      <c r="BI247" s="118"/>
      <c r="CA247" s="118">
        <v>8</v>
      </c>
      <c r="CB247" s="118">
        <v>0</v>
      </c>
      <c r="CZ247" s="81">
        <v>2</v>
      </c>
    </row>
    <row r="248" spans="1:104" x14ac:dyDescent="0.2">
      <c r="A248" s="139" t="s">
        <v>50</v>
      </c>
      <c r="B248" s="140" t="s">
        <v>348</v>
      </c>
      <c r="C248" s="141" t="s">
        <v>349</v>
      </c>
      <c r="D248" s="142"/>
      <c r="E248" s="143"/>
      <c r="F248" s="143"/>
      <c r="G248" s="144">
        <f>SUM(G227:G247)</f>
        <v>0</v>
      </c>
      <c r="H248" s="145"/>
      <c r="I248" s="144">
        <f>SUM(I227:I247)</f>
        <v>1.3282500000000002E-3</v>
      </c>
      <c r="J248" s="146"/>
      <c r="K248" s="144">
        <f>SUM(K227:K247)</f>
        <v>-2.6565000000000002E-2</v>
      </c>
      <c r="O248" s="118"/>
      <c r="X248" s="147">
        <f>K248</f>
        <v>-2.6565000000000002E-2</v>
      </c>
      <c r="Y248" s="147">
        <f>I248</f>
        <v>1.3282500000000002E-3</v>
      </c>
      <c r="Z248" s="128">
        <f>G248</f>
        <v>0</v>
      </c>
      <c r="AA248" s="118"/>
      <c r="AB248" s="118"/>
      <c r="AC248" s="118"/>
      <c r="AD248" s="118"/>
      <c r="AE248" s="118"/>
      <c r="AF248" s="118"/>
      <c r="AG248" s="118"/>
      <c r="AH248" s="118"/>
      <c r="AI248" s="118"/>
      <c r="AJ248" s="118"/>
      <c r="AK248" s="118"/>
      <c r="AL248" s="118"/>
      <c r="AM248" s="118"/>
      <c r="AN248" s="118"/>
      <c r="AO248" s="118"/>
      <c r="AP248" s="118"/>
      <c r="AQ248" s="118"/>
      <c r="AR248" s="118"/>
      <c r="AS248" s="118"/>
      <c r="AT248" s="118"/>
      <c r="AU248" s="118"/>
      <c r="AV248" s="118"/>
      <c r="AW248" s="118"/>
      <c r="AX248" s="118"/>
      <c r="AY248" s="118"/>
      <c r="AZ248" s="118"/>
      <c r="BA248" s="148"/>
      <c r="BB248" s="148"/>
      <c r="BC248" s="148"/>
      <c r="BD248" s="148"/>
      <c r="BE248" s="148"/>
      <c r="BF248" s="148"/>
      <c r="BG248" s="118"/>
      <c r="BH248" s="118"/>
      <c r="BI248" s="118"/>
    </row>
    <row r="249" spans="1:104" ht="14.25" customHeight="1" x14ac:dyDescent="0.2">
      <c r="A249" s="108" t="s">
        <v>46</v>
      </c>
      <c r="B249" s="109" t="s">
        <v>371</v>
      </c>
      <c r="C249" s="110" t="s">
        <v>372</v>
      </c>
      <c r="D249" s="111"/>
      <c r="E249" s="112"/>
      <c r="F249" s="112"/>
      <c r="G249" s="113"/>
      <c r="H249" s="114"/>
      <c r="I249" s="115"/>
      <c r="J249" s="116"/>
      <c r="K249" s="117"/>
      <c r="O249" s="118"/>
    </row>
    <row r="250" spans="1:104" x14ac:dyDescent="0.2">
      <c r="A250" s="119">
        <v>112</v>
      </c>
      <c r="B250" s="120" t="s">
        <v>373</v>
      </c>
      <c r="C250" s="121" t="s">
        <v>374</v>
      </c>
      <c r="D250" s="122" t="s">
        <v>72</v>
      </c>
      <c r="E250" s="123">
        <v>1</v>
      </c>
      <c r="F250" s="124">
        <v>0</v>
      </c>
      <c r="G250" s="125">
        <f>E250*F250</f>
        <v>0</v>
      </c>
      <c r="H250" s="126">
        <v>8.9999999999999998E-4</v>
      </c>
      <c r="I250" s="127">
        <f>E250*H250</f>
        <v>8.9999999999999998E-4</v>
      </c>
      <c r="J250" s="126">
        <v>0</v>
      </c>
      <c r="K250" s="127">
        <f>E250*J250</f>
        <v>0</v>
      </c>
      <c r="O250" s="118"/>
      <c r="Z250" s="118"/>
      <c r="AA250" s="118">
        <v>1</v>
      </c>
      <c r="AB250" s="118">
        <v>7</v>
      </c>
      <c r="AC250" s="118">
        <v>7</v>
      </c>
      <c r="AD250" s="118"/>
      <c r="AE250" s="118"/>
      <c r="AF250" s="118"/>
      <c r="AG250" s="118"/>
      <c r="AH250" s="118"/>
      <c r="AI250" s="118"/>
      <c r="AJ250" s="118"/>
      <c r="AK250" s="118"/>
      <c r="AL250" s="118"/>
      <c r="AM250" s="118"/>
      <c r="AN250" s="118"/>
      <c r="AO250" s="118"/>
      <c r="AP250" s="118"/>
      <c r="AQ250" s="118"/>
      <c r="AR250" s="118"/>
      <c r="AS250" s="118"/>
      <c r="AT250" s="118"/>
      <c r="AU250" s="118"/>
      <c r="AV250" s="118"/>
      <c r="AW250" s="118"/>
      <c r="AX250" s="118"/>
      <c r="AY250" s="118"/>
      <c r="AZ250" s="128">
        <f>G250</f>
        <v>0</v>
      </c>
      <c r="BA250" s="118"/>
      <c r="BB250" s="118"/>
      <c r="BC250" s="118"/>
      <c r="BD250" s="118"/>
      <c r="BE250" s="118"/>
      <c r="BF250" s="118"/>
      <c r="BG250" s="118"/>
      <c r="BH250" s="118"/>
      <c r="BI250" s="118"/>
      <c r="CA250" s="118">
        <v>1</v>
      </c>
      <c r="CB250" s="118">
        <v>7</v>
      </c>
      <c r="CZ250" s="81">
        <v>2</v>
      </c>
    </row>
    <row r="251" spans="1:104" x14ac:dyDescent="0.2">
      <c r="A251" s="129"/>
      <c r="B251" s="130"/>
      <c r="C251" s="194" t="s">
        <v>47</v>
      </c>
      <c r="D251" s="195"/>
      <c r="E251" s="133">
        <v>1</v>
      </c>
      <c r="F251" s="134"/>
      <c r="G251" s="135"/>
      <c r="H251" s="136"/>
      <c r="I251" s="131"/>
      <c r="J251" s="137"/>
      <c r="K251" s="131"/>
      <c r="M251" s="132">
        <v>1</v>
      </c>
      <c r="O251" s="118"/>
      <c r="Z251" s="118"/>
      <c r="AA251" s="118"/>
      <c r="AB251" s="118"/>
      <c r="AC251" s="118"/>
      <c r="AD251" s="118"/>
      <c r="AE251" s="118"/>
      <c r="AF251" s="118"/>
      <c r="AG251" s="118"/>
      <c r="AH251" s="118"/>
      <c r="AI251" s="118"/>
      <c r="AJ251" s="118"/>
      <c r="AK251" s="118"/>
      <c r="AL251" s="118"/>
      <c r="AM251" s="118"/>
      <c r="AN251" s="118"/>
      <c r="AO251" s="118"/>
      <c r="AP251" s="118"/>
      <c r="AQ251" s="118"/>
      <c r="AR251" s="118"/>
      <c r="AS251" s="118"/>
      <c r="AT251" s="118"/>
      <c r="AU251" s="118"/>
      <c r="AV251" s="118"/>
      <c r="AW251" s="118"/>
      <c r="AX251" s="118"/>
      <c r="AY251" s="118"/>
      <c r="AZ251" s="118"/>
      <c r="BA251" s="118"/>
      <c r="BB251" s="118"/>
      <c r="BC251" s="118"/>
      <c r="BD251" s="138" t="str">
        <f>C250</f>
        <v xml:space="preserve">Montáž oken plastových plochy do 1,50 m2 </v>
      </c>
      <c r="BE251" s="118"/>
      <c r="BF251" s="118"/>
      <c r="BG251" s="118"/>
      <c r="BH251" s="118"/>
      <c r="BI251" s="118"/>
    </row>
    <row r="252" spans="1:104" x14ac:dyDescent="0.2">
      <c r="A252" s="119">
        <v>113</v>
      </c>
      <c r="B252" s="120" t="s">
        <v>375</v>
      </c>
      <c r="C252" s="121" t="s">
        <v>376</v>
      </c>
      <c r="D252" s="122" t="s">
        <v>72</v>
      </c>
      <c r="E252" s="123">
        <v>2</v>
      </c>
      <c r="F252" s="124">
        <v>0</v>
      </c>
      <c r="G252" s="125">
        <f>E252*F252</f>
        <v>0</v>
      </c>
      <c r="H252" s="126">
        <v>1.1999999999999999E-3</v>
      </c>
      <c r="I252" s="127">
        <f>E252*H252</f>
        <v>2.3999999999999998E-3</v>
      </c>
      <c r="J252" s="126">
        <v>0</v>
      </c>
      <c r="K252" s="127">
        <f>E252*J252</f>
        <v>0</v>
      </c>
      <c r="O252" s="118"/>
      <c r="Z252" s="118"/>
      <c r="AA252" s="118">
        <v>1</v>
      </c>
      <c r="AB252" s="118">
        <v>7</v>
      </c>
      <c r="AC252" s="118">
        <v>7</v>
      </c>
      <c r="AD252" s="118"/>
      <c r="AE252" s="118"/>
      <c r="AF252" s="118"/>
      <c r="AG252" s="118"/>
      <c r="AH252" s="118"/>
      <c r="AI252" s="118"/>
      <c r="AJ252" s="118"/>
      <c r="AK252" s="118"/>
      <c r="AL252" s="118"/>
      <c r="AM252" s="118"/>
      <c r="AN252" s="118"/>
      <c r="AO252" s="118"/>
      <c r="AP252" s="118"/>
      <c r="AQ252" s="118"/>
      <c r="AR252" s="118"/>
      <c r="AS252" s="118"/>
      <c r="AT252" s="118"/>
      <c r="AU252" s="118"/>
      <c r="AV252" s="118"/>
      <c r="AW252" s="118"/>
      <c r="AX252" s="118"/>
      <c r="AY252" s="118"/>
      <c r="AZ252" s="128">
        <f>G252</f>
        <v>0</v>
      </c>
      <c r="BA252" s="118"/>
      <c r="BB252" s="118"/>
      <c r="BC252" s="118"/>
      <c r="BD252" s="118"/>
      <c r="BE252" s="118"/>
      <c r="BF252" s="118"/>
      <c r="BG252" s="118"/>
      <c r="BH252" s="118"/>
      <c r="BI252" s="118"/>
      <c r="CA252" s="118">
        <v>1</v>
      </c>
      <c r="CB252" s="118">
        <v>7</v>
      </c>
      <c r="CZ252" s="81">
        <v>2</v>
      </c>
    </row>
    <row r="253" spans="1:104" x14ac:dyDescent="0.2">
      <c r="A253" s="129"/>
      <c r="B253" s="130"/>
      <c r="C253" s="194" t="s">
        <v>377</v>
      </c>
      <c r="D253" s="195"/>
      <c r="E253" s="133">
        <v>2</v>
      </c>
      <c r="F253" s="134"/>
      <c r="G253" s="135"/>
      <c r="H253" s="136"/>
      <c r="I253" s="131"/>
      <c r="J253" s="137"/>
      <c r="K253" s="131"/>
      <c r="M253" s="132">
        <v>2</v>
      </c>
      <c r="O253" s="118"/>
      <c r="Z253" s="118"/>
      <c r="AA253" s="118"/>
      <c r="AB253" s="118"/>
      <c r="AC253" s="118"/>
      <c r="AD253" s="118"/>
      <c r="AE253" s="118"/>
      <c r="AF253" s="118"/>
      <c r="AG253" s="118"/>
      <c r="AH253" s="118"/>
      <c r="AI253" s="118"/>
      <c r="AJ253" s="118"/>
      <c r="AK253" s="118"/>
      <c r="AL253" s="118"/>
      <c r="AM253" s="118"/>
      <c r="AN253" s="118"/>
      <c r="AO253" s="118"/>
      <c r="AP253" s="118"/>
      <c r="AQ253" s="118"/>
      <c r="AR253" s="118"/>
      <c r="AS253" s="118"/>
      <c r="AT253" s="118"/>
      <c r="AU253" s="118"/>
      <c r="AV253" s="118"/>
      <c r="AW253" s="118"/>
      <c r="AX253" s="118"/>
      <c r="AY253" s="118"/>
      <c r="AZ253" s="118"/>
      <c r="BA253" s="118"/>
      <c r="BB253" s="118"/>
      <c r="BC253" s="118"/>
      <c r="BD253" s="138" t="str">
        <f>C252</f>
        <v xml:space="preserve">Montáž oken plastových plochy do 2,70 m2 </v>
      </c>
      <c r="BE253" s="118"/>
      <c r="BF253" s="118"/>
      <c r="BG253" s="118"/>
      <c r="BH253" s="118"/>
      <c r="BI253" s="118"/>
    </row>
    <row r="254" spans="1:104" x14ac:dyDescent="0.2">
      <c r="A254" s="119">
        <v>114</v>
      </c>
      <c r="B254" s="120" t="s">
        <v>378</v>
      </c>
      <c r="C254" s="121" t="s">
        <v>379</v>
      </c>
      <c r="D254" s="122" t="s">
        <v>72</v>
      </c>
      <c r="E254" s="123">
        <v>1</v>
      </c>
      <c r="F254" s="124">
        <v>0</v>
      </c>
      <c r="G254" s="125">
        <f>E254*F254</f>
        <v>0</v>
      </c>
      <c r="H254" s="126">
        <v>7.1000000000000004E-3</v>
      </c>
      <c r="I254" s="127">
        <f>E254*H254</f>
        <v>7.1000000000000004E-3</v>
      </c>
      <c r="J254" s="126"/>
      <c r="K254" s="127">
        <f>E254*J254</f>
        <v>0</v>
      </c>
      <c r="O254" s="118"/>
      <c r="Z254" s="118"/>
      <c r="AA254" s="118">
        <v>3</v>
      </c>
      <c r="AB254" s="118">
        <v>7</v>
      </c>
      <c r="AC254" s="118" t="s">
        <v>378</v>
      </c>
      <c r="AD254" s="118"/>
      <c r="AE254" s="118"/>
      <c r="AF254" s="118"/>
      <c r="AG254" s="118"/>
      <c r="AH254" s="118"/>
      <c r="AI254" s="118"/>
      <c r="AJ254" s="118"/>
      <c r="AK254" s="118"/>
      <c r="AL254" s="118"/>
      <c r="AM254" s="118"/>
      <c r="AN254" s="118"/>
      <c r="AO254" s="118"/>
      <c r="AP254" s="118"/>
      <c r="AQ254" s="118"/>
      <c r="AR254" s="118"/>
      <c r="AS254" s="118"/>
      <c r="AT254" s="118"/>
      <c r="AU254" s="118"/>
      <c r="AV254" s="118"/>
      <c r="AW254" s="118"/>
      <c r="AX254" s="118"/>
      <c r="AY254" s="118"/>
      <c r="AZ254" s="128">
        <f>G254</f>
        <v>0</v>
      </c>
      <c r="BA254" s="118"/>
      <c r="BB254" s="118"/>
      <c r="BC254" s="118"/>
      <c r="BD254" s="118"/>
      <c r="BE254" s="118"/>
      <c r="BF254" s="118"/>
      <c r="BG254" s="118"/>
      <c r="BH254" s="118"/>
      <c r="BI254" s="118"/>
      <c r="CA254" s="118">
        <v>3</v>
      </c>
      <c r="CB254" s="118">
        <v>7</v>
      </c>
      <c r="CZ254" s="81">
        <v>2</v>
      </c>
    </row>
    <row r="255" spans="1:104" x14ac:dyDescent="0.2">
      <c r="A255" s="129"/>
      <c r="B255" s="130"/>
      <c r="C255" s="194" t="s">
        <v>47</v>
      </c>
      <c r="D255" s="195"/>
      <c r="E255" s="133">
        <v>1</v>
      </c>
      <c r="F255" s="134"/>
      <c r="G255" s="135"/>
      <c r="H255" s="136"/>
      <c r="I255" s="131"/>
      <c r="J255" s="137"/>
      <c r="K255" s="131"/>
      <c r="M255" s="132">
        <v>1</v>
      </c>
      <c r="O255" s="118"/>
      <c r="Z255" s="118"/>
      <c r="AA255" s="118"/>
      <c r="AB255" s="118"/>
      <c r="AC255" s="118"/>
      <c r="AD255" s="118"/>
      <c r="AE255" s="118"/>
      <c r="AF255" s="118"/>
      <c r="AG255" s="118"/>
      <c r="AH255" s="118"/>
      <c r="AI255" s="118"/>
      <c r="AJ255" s="118"/>
      <c r="AK255" s="118"/>
      <c r="AL255" s="118"/>
      <c r="AM255" s="118"/>
      <c r="AN255" s="118"/>
      <c r="AO255" s="118"/>
      <c r="AP255" s="118"/>
      <c r="AQ255" s="118"/>
      <c r="AR255" s="118"/>
      <c r="AS255" s="118"/>
      <c r="AT255" s="118"/>
      <c r="AU255" s="118"/>
      <c r="AV255" s="118"/>
      <c r="AW255" s="118"/>
      <c r="AX255" s="118"/>
      <c r="AY255" s="118"/>
      <c r="AZ255" s="118"/>
      <c r="BA255" s="118"/>
      <c r="BB255" s="118"/>
      <c r="BC255" s="118"/>
      <c r="BD255" s="138" t="str">
        <f>C254</f>
        <v>Okno plastové jednodílné 35 x 85 cm P</v>
      </c>
      <c r="BE255" s="118"/>
      <c r="BF255" s="118"/>
      <c r="BG255" s="118"/>
      <c r="BH255" s="118"/>
      <c r="BI255" s="118"/>
    </row>
    <row r="256" spans="1:104" ht="22.5" x14ac:dyDescent="0.2">
      <c r="A256" s="119">
        <v>115</v>
      </c>
      <c r="B256" s="120" t="s">
        <v>380</v>
      </c>
      <c r="C256" s="121" t="s">
        <v>381</v>
      </c>
      <c r="D256" s="122" t="s">
        <v>72</v>
      </c>
      <c r="E256" s="123">
        <v>2</v>
      </c>
      <c r="F256" s="124">
        <v>0</v>
      </c>
      <c r="G256" s="125">
        <f>E256*F256</f>
        <v>0</v>
      </c>
      <c r="H256" s="126">
        <v>0.03</v>
      </c>
      <c r="I256" s="127">
        <f>E256*H256</f>
        <v>0.06</v>
      </c>
      <c r="J256" s="126"/>
      <c r="K256" s="127">
        <f>E256*J256</f>
        <v>0</v>
      </c>
      <c r="O256" s="118"/>
      <c r="Z256" s="118"/>
      <c r="AA256" s="118">
        <v>3</v>
      </c>
      <c r="AB256" s="118">
        <v>7</v>
      </c>
      <c r="AC256" s="118">
        <v>61143150</v>
      </c>
      <c r="AD256" s="118"/>
      <c r="AE256" s="118"/>
      <c r="AF256" s="118"/>
      <c r="AG256" s="118"/>
      <c r="AH256" s="118"/>
      <c r="AI256" s="118"/>
      <c r="AJ256" s="118"/>
      <c r="AK256" s="118"/>
      <c r="AL256" s="118"/>
      <c r="AM256" s="118"/>
      <c r="AN256" s="118"/>
      <c r="AO256" s="118"/>
      <c r="AP256" s="118"/>
      <c r="AQ256" s="118"/>
      <c r="AR256" s="118"/>
      <c r="AS256" s="118"/>
      <c r="AT256" s="118"/>
      <c r="AU256" s="118"/>
      <c r="AV256" s="118"/>
      <c r="AW256" s="118"/>
      <c r="AX256" s="118"/>
      <c r="AY256" s="118"/>
      <c r="AZ256" s="128">
        <f>G256</f>
        <v>0</v>
      </c>
      <c r="BA256" s="118"/>
      <c r="BB256" s="118"/>
      <c r="BC256" s="118"/>
      <c r="BD256" s="118"/>
      <c r="BE256" s="118"/>
      <c r="BF256" s="118"/>
      <c r="BG256" s="118"/>
      <c r="BH256" s="118"/>
      <c r="BI256" s="118"/>
      <c r="CA256" s="118">
        <v>3</v>
      </c>
      <c r="CB256" s="118">
        <v>7</v>
      </c>
      <c r="CZ256" s="81">
        <v>2</v>
      </c>
    </row>
    <row r="257" spans="1:104" ht="22.5" x14ac:dyDescent="0.2">
      <c r="A257" s="119">
        <v>116</v>
      </c>
      <c r="B257" s="120" t="s">
        <v>382</v>
      </c>
      <c r="C257" s="121" t="s">
        <v>383</v>
      </c>
      <c r="D257" s="122" t="s">
        <v>66</v>
      </c>
      <c r="E257" s="123">
        <v>7.0400000000000004E-2</v>
      </c>
      <c r="F257" s="124">
        <v>0</v>
      </c>
      <c r="G257" s="125">
        <f>E257*F257</f>
        <v>0</v>
      </c>
      <c r="H257" s="126">
        <v>0</v>
      </c>
      <c r="I257" s="127">
        <f>E257*H257</f>
        <v>0</v>
      </c>
      <c r="J257" s="126"/>
      <c r="K257" s="127">
        <f>E257*J257</f>
        <v>0</v>
      </c>
      <c r="O257" s="118"/>
      <c r="Z257" s="118"/>
      <c r="AA257" s="118">
        <v>7</v>
      </c>
      <c r="AB257" s="118">
        <v>1001</v>
      </c>
      <c r="AC257" s="118">
        <v>5</v>
      </c>
      <c r="AD257" s="118"/>
      <c r="AE257" s="118"/>
      <c r="AF257" s="118"/>
      <c r="AG257" s="118"/>
      <c r="AH257" s="118"/>
      <c r="AI257" s="118"/>
      <c r="AJ257" s="118"/>
      <c r="AK257" s="118"/>
      <c r="AL257" s="118"/>
      <c r="AM257" s="118"/>
      <c r="AN257" s="118"/>
      <c r="AO257" s="118"/>
      <c r="AP257" s="118"/>
      <c r="AQ257" s="118"/>
      <c r="AR257" s="118"/>
      <c r="AS257" s="118"/>
      <c r="AT257" s="118"/>
      <c r="AU257" s="118"/>
      <c r="AV257" s="118"/>
      <c r="AW257" s="118"/>
      <c r="AX257" s="118"/>
      <c r="AY257" s="118"/>
      <c r="AZ257" s="128">
        <f>G257</f>
        <v>0</v>
      </c>
      <c r="BA257" s="118"/>
      <c r="BB257" s="118"/>
      <c r="BC257" s="118"/>
      <c r="BD257" s="118"/>
      <c r="BE257" s="118"/>
      <c r="BF257" s="118"/>
      <c r="BG257" s="118"/>
      <c r="BH257" s="118"/>
      <c r="BI257" s="118"/>
      <c r="CA257" s="118">
        <v>7</v>
      </c>
      <c r="CB257" s="118">
        <v>1001</v>
      </c>
      <c r="CZ257" s="81">
        <v>2</v>
      </c>
    </row>
    <row r="258" spans="1:104" x14ac:dyDescent="0.2">
      <c r="A258" s="139" t="s">
        <v>50</v>
      </c>
      <c r="B258" s="140" t="s">
        <v>371</v>
      </c>
      <c r="C258" s="141" t="s">
        <v>372</v>
      </c>
      <c r="D258" s="142"/>
      <c r="E258" s="143"/>
      <c r="F258" s="143"/>
      <c r="G258" s="144">
        <f>SUM(G249:G257)</f>
        <v>0</v>
      </c>
      <c r="H258" s="145"/>
      <c r="I258" s="144">
        <f>SUM(I249:I257)</f>
        <v>7.039999999999999E-2</v>
      </c>
      <c r="J258" s="146"/>
      <c r="K258" s="144">
        <f>SUM(K249:K257)</f>
        <v>0</v>
      </c>
      <c r="O258" s="118"/>
      <c r="X258" s="147">
        <f>K258</f>
        <v>0</v>
      </c>
      <c r="Y258" s="147">
        <f>I258</f>
        <v>7.039999999999999E-2</v>
      </c>
      <c r="Z258" s="128">
        <f>G258</f>
        <v>0</v>
      </c>
      <c r="AA258" s="118"/>
      <c r="AB258" s="118"/>
      <c r="AC258" s="118"/>
      <c r="AD258" s="118"/>
      <c r="AE258" s="118"/>
      <c r="AF258" s="118"/>
      <c r="AG258" s="118"/>
      <c r="AH258" s="118"/>
      <c r="AI258" s="118"/>
      <c r="AJ258" s="118"/>
      <c r="AK258" s="118"/>
      <c r="AL258" s="118"/>
      <c r="AM258" s="118"/>
      <c r="AN258" s="118"/>
      <c r="AO258" s="118"/>
      <c r="AP258" s="118"/>
      <c r="AQ258" s="118"/>
      <c r="AR258" s="118"/>
      <c r="AS258" s="118"/>
      <c r="AT258" s="118"/>
      <c r="AU258" s="118"/>
      <c r="AV258" s="118"/>
      <c r="AW258" s="118"/>
      <c r="AX258" s="118"/>
      <c r="AY258" s="118"/>
      <c r="AZ258" s="118"/>
      <c r="BA258" s="148"/>
      <c r="BB258" s="148"/>
      <c r="BC258" s="148"/>
      <c r="BD258" s="148"/>
      <c r="BE258" s="148"/>
      <c r="BF258" s="148"/>
      <c r="BG258" s="118"/>
      <c r="BH258" s="118"/>
      <c r="BI258" s="118"/>
    </row>
    <row r="259" spans="1:104" ht="14.25" customHeight="1" x14ac:dyDescent="0.2">
      <c r="A259" s="108" t="s">
        <v>46</v>
      </c>
      <c r="B259" s="109" t="s">
        <v>384</v>
      </c>
      <c r="C259" s="110" t="s">
        <v>385</v>
      </c>
      <c r="D259" s="111"/>
      <c r="E259" s="112"/>
      <c r="F259" s="112"/>
      <c r="G259" s="113"/>
      <c r="H259" s="114"/>
      <c r="I259" s="115"/>
      <c r="J259" s="116"/>
      <c r="K259" s="117"/>
      <c r="O259" s="118"/>
    </row>
    <row r="260" spans="1:104" ht="22.5" x14ac:dyDescent="0.2">
      <c r="A260" s="119">
        <v>117</v>
      </c>
      <c r="B260" s="120" t="s">
        <v>386</v>
      </c>
      <c r="C260" s="121" t="s">
        <v>387</v>
      </c>
      <c r="D260" s="122" t="s">
        <v>120</v>
      </c>
      <c r="E260" s="123">
        <v>2.4500000000000002</v>
      </c>
      <c r="F260" s="124">
        <v>0</v>
      </c>
      <c r="G260" s="125">
        <f>E260*F260</f>
        <v>0</v>
      </c>
      <c r="H260" s="126">
        <v>0</v>
      </c>
      <c r="I260" s="127">
        <f>E260*H260</f>
        <v>0</v>
      </c>
      <c r="J260" s="126">
        <v>0</v>
      </c>
      <c r="K260" s="127">
        <f>E260*J260</f>
        <v>0</v>
      </c>
      <c r="O260" s="118"/>
      <c r="Z260" s="118"/>
      <c r="AA260" s="118">
        <v>1</v>
      </c>
      <c r="AB260" s="118">
        <v>7</v>
      </c>
      <c r="AC260" s="118">
        <v>7</v>
      </c>
      <c r="AD260" s="118"/>
      <c r="AE260" s="118"/>
      <c r="AF260" s="118"/>
      <c r="AG260" s="118"/>
      <c r="AH260" s="118"/>
      <c r="AI260" s="118"/>
      <c r="AJ260" s="118"/>
      <c r="AK260" s="118"/>
      <c r="AL260" s="118"/>
      <c r="AM260" s="118"/>
      <c r="AN260" s="118"/>
      <c r="AO260" s="118"/>
      <c r="AP260" s="118"/>
      <c r="AQ260" s="118"/>
      <c r="AR260" s="118"/>
      <c r="AS260" s="118"/>
      <c r="AT260" s="118"/>
      <c r="AU260" s="118"/>
      <c r="AV260" s="118"/>
      <c r="AW260" s="118"/>
      <c r="AX260" s="118"/>
      <c r="AY260" s="118"/>
      <c r="AZ260" s="128">
        <f>G260</f>
        <v>0</v>
      </c>
      <c r="BA260" s="118"/>
      <c r="BB260" s="118"/>
      <c r="BC260" s="118"/>
      <c r="BD260" s="118"/>
      <c r="BE260" s="118"/>
      <c r="BF260" s="118"/>
      <c r="BG260" s="118"/>
      <c r="BH260" s="118"/>
      <c r="BI260" s="118"/>
      <c r="CA260" s="118">
        <v>1</v>
      </c>
      <c r="CB260" s="118">
        <v>7</v>
      </c>
      <c r="CZ260" s="81">
        <v>2</v>
      </c>
    </row>
    <row r="261" spans="1:104" ht="22.5" x14ac:dyDescent="0.2">
      <c r="A261" s="119">
        <v>118</v>
      </c>
      <c r="B261" s="120" t="s">
        <v>388</v>
      </c>
      <c r="C261" s="121" t="s">
        <v>389</v>
      </c>
      <c r="D261" s="122" t="s">
        <v>49</v>
      </c>
      <c r="E261" s="123">
        <v>1.8360000000000001</v>
      </c>
      <c r="F261" s="124">
        <v>0</v>
      </c>
      <c r="G261" s="125">
        <f>E261*F261</f>
        <v>0</v>
      </c>
      <c r="H261" s="126">
        <v>0</v>
      </c>
      <c r="I261" s="127">
        <f>E261*H261</f>
        <v>0</v>
      </c>
      <c r="J261" s="126">
        <v>-0.02</v>
      </c>
      <c r="K261" s="127">
        <f>E261*J261</f>
        <v>-3.6720000000000003E-2</v>
      </c>
      <c r="O261" s="118"/>
      <c r="Z261" s="118"/>
      <c r="AA261" s="118">
        <v>1</v>
      </c>
      <c r="AB261" s="118">
        <v>7</v>
      </c>
      <c r="AC261" s="118">
        <v>7</v>
      </c>
      <c r="AD261" s="118"/>
      <c r="AE261" s="118"/>
      <c r="AF261" s="118"/>
      <c r="AG261" s="118"/>
      <c r="AH261" s="118"/>
      <c r="AI261" s="118"/>
      <c r="AJ261" s="118"/>
      <c r="AK261" s="118"/>
      <c r="AL261" s="118"/>
      <c r="AM261" s="118"/>
      <c r="AN261" s="118"/>
      <c r="AO261" s="118"/>
      <c r="AP261" s="118"/>
      <c r="AQ261" s="118"/>
      <c r="AR261" s="118"/>
      <c r="AS261" s="118"/>
      <c r="AT261" s="118"/>
      <c r="AU261" s="118"/>
      <c r="AV261" s="118"/>
      <c r="AW261" s="118"/>
      <c r="AX261" s="118"/>
      <c r="AY261" s="118"/>
      <c r="AZ261" s="128">
        <f>G261</f>
        <v>0</v>
      </c>
      <c r="BA261" s="118"/>
      <c r="BB261" s="118"/>
      <c r="BC261" s="118"/>
      <c r="BD261" s="118"/>
      <c r="BE261" s="118"/>
      <c r="BF261" s="118"/>
      <c r="BG261" s="118"/>
      <c r="BH261" s="118"/>
      <c r="BI261" s="118"/>
      <c r="CA261" s="118">
        <v>1</v>
      </c>
      <c r="CB261" s="118">
        <v>7</v>
      </c>
      <c r="CZ261" s="81">
        <v>2</v>
      </c>
    </row>
    <row r="262" spans="1:104" x14ac:dyDescent="0.2">
      <c r="A262" s="129"/>
      <c r="B262" s="130"/>
      <c r="C262" s="194" t="s">
        <v>390</v>
      </c>
      <c r="D262" s="195"/>
      <c r="E262" s="133">
        <v>1.8360000000000001</v>
      </c>
      <c r="F262" s="134"/>
      <c r="G262" s="135"/>
      <c r="H262" s="136"/>
      <c r="I262" s="131"/>
      <c r="J262" s="137"/>
      <c r="K262" s="131"/>
      <c r="M262" s="132" t="s">
        <v>390</v>
      </c>
      <c r="O262" s="118"/>
      <c r="Z262" s="118"/>
      <c r="AA262" s="118"/>
      <c r="AB262" s="118"/>
      <c r="AC262" s="118"/>
      <c r="AD262" s="118"/>
      <c r="AE262" s="118"/>
      <c r="AF262" s="118"/>
      <c r="AG262" s="118"/>
      <c r="AH262" s="118"/>
      <c r="AI262" s="118"/>
      <c r="AJ262" s="118"/>
      <c r="AK262" s="118"/>
      <c r="AL262" s="118"/>
      <c r="AM262" s="118"/>
      <c r="AN262" s="118"/>
      <c r="AO262" s="118"/>
      <c r="AP262" s="118"/>
      <c r="AQ262" s="118"/>
      <c r="AR262" s="118"/>
      <c r="AS262" s="118"/>
      <c r="AT262" s="118"/>
      <c r="AU262" s="118"/>
      <c r="AV262" s="118"/>
      <c r="AW262" s="118"/>
      <c r="AX262" s="118"/>
      <c r="AY262" s="118"/>
      <c r="AZ262" s="118"/>
      <c r="BA262" s="118"/>
      <c r="BB262" s="118"/>
      <c r="BC262" s="118"/>
      <c r="BD262" s="138" t="str">
        <f>C261</f>
        <v xml:space="preserve">Demontáž podlah vlysových přibíjených včetně lišt </v>
      </c>
      <c r="BE262" s="118"/>
      <c r="BF262" s="118"/>
      <c r="BG262" s="118"/>
      <c r="BH262" s="118"/>
      <c r="BI262" s="118"/>
    </row>
    <row r="263" spans="1:104" x14ac:dyDescent="0.2">
      <c r="A263" s="119">
        <v>119</v>
      </c>
      <c r="B263" s="120" t="s">
        <v>391</v>
      </c>
      <c r="C263" s="121" t="s">
        <v>392</v>
      </c>
      <c r="D263" s="122" t="s">
        <v>120</v>
      </c>
      <c r="E263" s="123">
        <v>2.6949999999999998</v>
      </c>
      <c r="F263" s="124">
        <v>0</v>
      </c>
      <c r="G263" s="125">
        <f>E263*F263</f>
        <v>0</v>
      </c>
      <c r="H263" s="126">
        <v>6.8999999999999997E-4</v>
      </c>
      <c r="I263" s="127">
        <f>E263*H263</f>
        <v>1.8595499999999997E-3</v>
      </c>
      <c r="J263" s="126"/>
      <c r="K263" s="127">
        <f>E263*J263</f>
        <v>0</v>
      </c>
      <c r="O263" s="118"/>
      <c r="Z263" s="118"/>
      <c r="AA263" s="118">
        <v>3</v>
      </c>
      <c r="AB263" s="118">
        <v>7</v>
      </c>
      <c r="AC263" s="118">
        <v>61416160</v>
      </c>
      <c r="AD263" s="118"/>
      <c r="AE263" s="118"/>
      <c r="AF263" s="118"/>
      <c r="AG263" s="118"/>
      <c r="AH263" s="118"/>
      <c r="AI263" s="118"/>
      <c r="AJ263" s="118"/>
      <c r="AK263" s="118"/>
      <c r="AL263" s="118"/>
      <c r="AM263" s="118"/>
      <c r="AN263" s="118"/>
      <c r="AO263" s="118"/>
      <c r="AP263" s="118"/>
      <c r="AQ263" s="118"/>
      <c r="AR263" s="118"/>
      <c r="AS263" s="118"/>
      <c r="AT263" s="118"/>
      <c r="AU263" s="118"/>
      <c r="AV263" s="118"/>
      <c r="AW263" s="118"/>
      <c r="AX263" s="118"/>
      <c r="AY263" s="118"/>
      <c r="AZ263" s="128">
        <f>G263</f>
        <v>0</v>
      </c>
      <c r="BA263" s="118"/>
      <c r="BB263" s="118"/>
      <c r="BC263" s="118"/>
      <c r="BD263" s="118"/>
      <c r="BE263" s="118"/>
      <c r="BF263" s="118"/>
      <c r="BG263" s="118"/>
      <c r="BH263" s="118"/>
      <c r="BI263" s="118"/>
      <c r="CA263" s="118">
        <v>3</v>
      </c>
      <c r="CB263" s="118">
        <v>7</v>
      </c>
      <c r="CZ263" s="81">
        <v>2</v>
      </c>
    </row>
    <row r="264" spans="1:104" x14ac:dyDescent="0.2">
      <c r="A264" s="129"/>
      <c r="B264" s="130"/>
      <c r="C264" s="194" t="s">
        <v>393</v>
      </c>
      <c r="D264" s="195"/>
      <c r="E264" s="133">
        <v>2.6949999999999998</v>
      </c>
      <c r="F264" s="134"/>
      <c r="G264" s="135"/>
      <c r="H264" s="136"/>
      <c r="I264" s="131"/>
      <c r="J264" s="137"/>
      <c r="K264" s="131"/>
      <c r="M264" s="132" t="s">
        <v>393</v>
      </c>
      <c r="O264" s="118"/>
      <c r="Z264" s="118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118"/>
      <c r="AK264" s="118"/>
      <c r="AL264" s="118"/>
      <c r="AM264" s="118"/>
      <c r="AN264" s="118"/>
      <c r="AO264" s="118"/>
      <c r="AP264" s="118"/>
      <c r="AQ264" s="118"/>
      <c r="AR264" s="118"/>
      <c r="AS264" s="118"/>
      <c r="AT264" s="118"/>
      <c r="AU264" s="118"/>
      <c r="AV264" s="118"/>
      <c r="AW264" s="118"/>
      <c r="AX264" s="118"/>
      <c r="AY264" s="118"/>
      <c r="AZ264" s="118"/>
      <c r="BA264" s="118"/>
      <c r="BB264" s="118"/>
      <c r="BC264" s="118"/>
      <c r="BD264" s="138" t="str">
        <f>C263</f>
        <v>Lišta dřevěná dubová bez nátěru  60x15 mm</v>
      </c>
      <c r="BE264" s="118"/>
      <c r="BF264" s="118"/>
      <c r="BG264" s="118"/>
      <c r="BH264" s="118"/>
      <c r="BI264" s="118"/>
    </row>
    <row r="265" spans="1:104" x14ac:dyDescent="0.2">
      <c r="A265" s="119">
        <v>120</v>
      </c>
      <c r="B265" s="120" t="s">
        <v>394</v>
      </c>
      <c r="C265" s="121" t="s">
        <v>395</v>
      </c>
      <c r="D265" s="122" t="s">
        <v>66</v>
      </c>
      <c r="E265" s="123">
        <v>1.85955E-3</v>
      </c>
      <c r="F265" s="124">
        <v>0</v>
      </c>
      <c r="G265" s="125">
        <f>E265*F265</f>
        <v>0</v>
      </c>
      <c r="H265" s="126">
        <v>0</v>
      </c>
      <c r="I265" s="127">
        <f>E265*H265</f>
        <v>0</v>
      </c>
      <c r="J265" s="126"/>
      <c r="K265" s="127">
        <f>E265*J265</f>
        <v>0</v>
      </c>
      <c r="O265" s="118"/>
      <c r="Z265" s="118"/>
      <c r="AA265" s="118">
        <v>7</v>
      </c>
      <c r="AB265" s="118">
        <v>1001</v>
      </c>
      <c r="AC265" s="118">
        <v>5</v>
      </c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18"/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28">
        <f>G265</f>
        <v>0</v>
      </c>
      <c r="BA265" s="118"/>
      <c r="BB265" s="118"/>
      <c r="BC265" s="118"/>
      <c r="BD265" s="118"/>
      <c r="BE265" s="118"/>
      <c r="BF265" s="118"/>
      <c r="BG265" s="118"/>
      <c r="BH265" s="118"/>
      <c r="BI265" s="118"/>
      <c r="CA265" s="118">
        <v>7</v>
      </c>
      <c r="CB265" s="118">
        <v>1001</v>
      </c>
      <c r="CZ265" s="81">
        <v>2</v>
      </c>
    </row>
    <row r="266" spans="1:104" x14ac:dyDescent="0.2">
      <c r="A266" s="119">
        <v>121</v>
      </c>
      <c r="B266" s="120" t="s">
        <v>251</v>
      </c>
      <c r="C266" s="121" t="s">
        <v>252</v>
      </c>
      <c r="D266" s="122" t="s">
        <v>66</v>
      </c>
      <c r="E266" s="123">
        <v>3.6720000000000003E-2</v>
      </c>
      <c r="F266" s="124">
        <v>0</v>
      </c>
      <c r="G266" s="125">
        <f>E266*F266</f>
        <v>0</v>
      </c>
      <c r="H266" s="126">
        <v>0</v>
      </c>
      <c r="I266" s="127">
        <f>E266*H266</f>
        <v>0</v>
      </c>
      <c r="J266" s="126"/>
      <c r="K266" s="127">
        <f>E266*J266</f>
        <v>0</v>
      </c>
      <c r="O266" s="118"/>
      <c r="Z266" s="118"/>
      <c r="AA266" s="118">
        <v>8</v>
      </c>
      <c r="AB266" s="118">
        <v>0</v>
      </c>
      <c r="AC266" s="118">
        <v>3</v>
      </c>
      <c r="AD266" s="118"/>
      <c r="AE266" s="118"/>
      <c r="AF266" s="118"/>
      <c r="AG266" s="118"/>
      <c r="AH266" s="118"/>
      <c r="AI266" s="118"/>
      <c r="AJ266" s="118"/>
      <c r="AK266" s="118"/>
      <c r="AL266" s="118"/>
      <c r="AM266" s="118"/>
      <c r="AN266" s="118"/>
      <c r="AO266" s="118"/>
      <c r="AP266" s="118"/>
      <c r="AQ266" s="118"/>
      <c r="AR266" s="118"/>
      <c r="AS266" s="118"/>
      <c r="AT266" s="118"/>
      <c r="AU266" s="118"/>
      <c r="AV266" s="118"/>
      <c r="AW266" s="118"/>
      <c r="AX266" s="118"/>
      <c r="AY266" s="118"/>
      <c r="AZ266" s="128">
        <f>G266</f>
        <v>0</v>
      </c>
      <c r="BA266" s="118"/>
      <c r="BB266" s="118"/>
      <c r="BC266" s="118"/>
      <c r="BD266" s="118"/>
      <c r="BE266" s="118"/>
      <c r="BF266" s="118"/>
      <c r="BG266" s="118"/>
      <c r="BH266" s="118"/>
      <c r="BI266" s="118"/>
      <c r="CA266" s="118">
        <v>8</v>
      </c>
      <c r="CB266" s="118">
        <v>0</v>
      </c>
      <c r="CZ266" s="81">
        <v>2</v>
      </c>
    </row>
    <row r="267" spans="1:104" x14ac:dyDescent="0.2">
      <c r="A267" s="129"/>
      <c r="B267" s="130"/>
      <c r="C267" s="191" t="s">
        <v>396</v>
      </c>
      <c r="D267" s="192"/>
      <c r="E267" s="192"/>
      <c r="F267" s="192"/>
      <c r="G267" s="193"/>
      <c r="I267" s="131"/>
      <c r="K267" s="131"/>
      <c r="L267" s="132" t="s">
        <v>396</v>
      </c>
      <c r="O267" s="118"/>
      <c r="Z267" s="118"/>
      <c r="AA267" s="118"/>
      <c r="AB267" s="118"/>
      <c r="AC267" s="118"/>
      <c r="AD267" s="118"/>
      <c r="AE267" s="118"/>
      <c r="AF267" s="118"/>
      <c r="AG267" s="118"/>
      <c r="AH267" s="118"/>
      <c r="AI267" s="118"/>
      <c r="AJ267" s="118"/>
      <c r="AK267" s="118"/>
      <c r="AL267" s="118"/>
      <c r="AM267" s="118"/>
      <c r="AN267" s="118"/>
      <c r="AO267" s="118"/>
      <c r="AP267" s="118"/>
      <c r="AQ267" s="118"/>
      <c r="AR267" s="118"/>
      <c r="AS267" s="118"/>
      <c r="AT267" s="118"/>
      <c r="AU267" s="118"/>
      <c r="AV267" s="118"/>
      <c r="AW267" s="118"/>
      <c r="AX267" s="118"/>
      <c r="AY267" s="118"/>
      <c r="AZ267" s="118"/>
      <c r="BA267" s="118"/>
      <c r="BB267" s="118"/>
      <c r="BC267" s="118"/>
      <c r="BD267" s="118"/>
      <c r="BE267" s="118"/>
      <c r="BF267" s="118"/>
      <c r="BG267" s="118"/>
      <c r="BH267" s="118"/>
      <c r="BI267" s="118"/>
    </row>
    <row r="268" spans="1:104" x14ac:dyDescent="0.2">
      <c r="A268" s="119">
        <v>122</v>
      </c>
      <c r="B268" s="120" t="s">
        <v>253</v>
      </c>
      <c r="C268" s="121" t="s">
        <v>254</v>
      </c>
      <c r="D268" s="122" t="s">
        <v>66</v>
      </c>
      <c r="E268" s="123">
        <v>0.29376000000000002</v>
      </c>
      <c r="F268" s="124">
        <v>0</v>
      </c>
      <c r="G268" s="125">
        <f>E268*F268</f>
        <v>0</v>
      </c>
      <c r="H268" s="126">
        <v>0</v>
      </c>
      <c r="I268" s="127">
        <f>E268*H268</f>
        <v>0</v>
      </c>
      <c r="J268" s="126"/>
      <c r="K268" s="127">
        <f>E268*J268</f>
        <v>0</v>
      </c>
      <c r="O268" s="118"/>
      <c r="Z268" s="118"/>
      <c r="AA268" s="118">
        <v>8</v>
      </c>
      <c r="AB268" s="118">
        <v>0</v>
      </c>
      <c r="AC268" s="118">
        <v>3</v>
      </c>
      <c r="AD268" s="118"/>
      <c r="AE268" s="118"/>
      <c r="AF268" s="118"/>
      <c r="AG268" s="118"/>
      <c r="AH268" s="118"/>
      <c r="AI268" s="118"/>
      <c r="AJ268" s="118"/>
      <c r="AK268" s="118"/>
      <c r="AL268" s="118"/>
      <c r="AM268" s="118"/>
      <c r="AN268" s="118"/>
      <c r="AO268" s="118"/>
      <c r="AP268" s="118"/>
      <c r="AQ268" s="118"/>
      <c r="AR268" s="118"/>
      <c r="AS268" s="118"/>
      <c r="AT268" s="118"/>
      <c r="AU268" s="118"/>
      <c r="AV268" s="118"/>
      <c r="AW268" s="118"/>
      <c r="AX268" s="118"/>
      <c r="AY268" s="118"/>
      <c r="AZ268" s="128">
        <f>G268</f>
        <v>0</v>
      </c>
      <c r="BA268" s="118"/>
      <c r="BB268" s="118"/>
      <c r="BC268" s="118"/>
      <c r="BD268" s="118"/>
      <c r="BE268" s="118"/>
      <c r="BF268" s="118"/>
      <c r="BG268" s="118"/>
      <c r="BH268" s="118"/>
      <c r="BI268" s="118"/>
      <c r="CA268" s="118">
        <v>8</v>
      </c>
      <c r="CB268" s="118">
        <v>0</v>
      </c>
      <c r="CZ268" s="81">
        <v>2</v>
      </c>
    </row>
    <row r="269" spans="1:104" ht="22.5" x14ac:dyDescent="0.2">
      <c r="A269" s="119">
        <v>123</v>
      </c>
      <c r="B269" s="120" t="s">
        <v>255</v>
      </c>
      <c r="C269" s="121" t="s">
        <v>256</v>
      </c>
      <c r="D269" s="122" t="s">
        <v>66</v>
      </c>
      <c r="E269" s="123">
        <v>3.6720000000000003E-2</v>
      </c>
      <c r="F269" s="124">
        <v>0</v>
      </c>
      <c r="G269" s="125">
        <f>E269*F269</f>
        <v>0</v>
      </c>
      <c r="H269" s="126">
        <v>0</v>
      </c>
      <c r="I269" s="127">
        <f>E269*H269</f>
        <v>0</v>
      </c>
      <c r="J269" s="126"/>
      <c r="K269" s="127">
        <f>E269*J269</f>
        <v>0</v>
      </c>
      <c r="O269" s="118"/>
      <c r="Z269" s="118"/>
      <c r="AA269" s="118">
        <v>8</v>
      </c>
      <c r="AB269" s="118">
        <v>0</v>
      </c>
      <c r="AC269" s="118">
        <v>3</v>
      </c>
      <c r="AD269" s="118"/>
      <c r="AE269" s="118"/>
      <c r="AF269" s="118"/>
      <c r="AG269" s="118"/>
      <c r="AH269" s="118"/>
      <c r="AI269" s="118"/>
      <c r="AJ269" s="118"/>
      <c r="AK269" s="118"/>
      <c r="AL269" s="118"/>
      <c r="AM269" s="118"/>
      <c r="AN269" s="118"/>
      <c r="AO269" s="118"/>
      <c r="AP269" s="118"/>
      <c r="AQ269" s="118"/>
      <c r="AR269" s="118"/>
      <c r="AS269" s="118"/>
      <c r="AT269" s="118"/>
      <c r="AU269" s="118"/>
      <c r="AV269" s="118"/>
      <c r="AW269" s="118"/>
      <c r="AX269" s="118"/>
      <c r="AY269" s="118"/>
      <c r="AZ269" s="128">
        <f>G269</f>
        <v>0</v>
      </c>
      <c r="BA269" s="118"/>
      <c r="BB269" s="118"/>
      <c r="BC269" s="118"/>
      <c r="BD269" s="118"/>
      <c r="BE269" s="118"/>
      <c r="BF269" s="118"/>
      <c r="BG269" s="118"/>
      <c r="BH269" s="118"/>
      <c r="BI269" s="118"/>
      <c r="CA269" s="118">
        <v>8</v>
      </c>
      <c r="CB269" s="118">
        <v>0</v>
      </c>
      <c r="CZ269" s="81">
        <v>2</v>
      </c>
    </row>
    <row r="270" spans="1:104" ht="22.5" x14ac:dyDescent="0.2">
      <c r="A270" s="129"/>
      <c r="B270" s="130"/>
      <c r="C270" s="191" t="s">
        <v>329</v>
      </c>
      <c r="D270" s="192"/>
      <c r="E270" s="192"/>
      <c r="F270" s="192"/>
      <c r="G270" s="193"/>
      <c r="I270" s="131"/>
      <c r="K270" s="131"/>
      <c r="L270" s="132" t="s">
        <v>329</v>
      </c>
      <c r="O270" s="118"/>
      <c r="Z270" s="118"/>
      <c r="AA270" s="118"/>
      <c r="AB270" s="118"/>
      <c r="AC270" s="118"/>
      <c r="AD270" s="118"/>
      <c r="AE270" s="118"/>
      <c r="AF270" s="118"/>
      <c r="AG270" s="118"/>
      <c r="AH270" s="118"/>
      <c r="AI270" s="118"/>
      <c r="AJ270" s="118"/>
      <c r="AK270" s="118"/>
      <c r="AL270" s="118"/>
      <c r="AM270" s="118"/>
      <c r="AN270" s="118"/>
      <c r="AO270" s="118"/>
      <c r="AP270" s="118"/>
      <c r="AQ270" s="118"/>
      <c r="AR270" s="118"/>
      <c r="AS270" s="118"/>
      <c r="AT270" s="118"/>
      <c r="AU270" s="118"/>
      <c r="AV270" s="118"/>
      <c r="AW270" s="118"/>
      <c r="AX270" s="118"/>
      <c r="AY270" s="118"/>
      <c r="AZ270" s="118"/>
      <c r="BA270" s="118"/>
      <c r="BB270" s="118"/>
      <c r="BC270" s="118"/>
      <c r="BD270" s="118"/>
      <c r="BE270" s="118"/>
      <c r="BF270" s="118"/>
      <c r="BG270" s="118"/>
      <c r="BH270" s="118"/>
      <c r="BI270" s="118"/>
    </row>
    <row r="271" spans="1:104" ht="22.5" x14ac:dyDescent="0.2">
      <c r="A271" s="119">
        <v>124</v>
      </c>
      <c r="B271" s="120" t="s">
        <v>257</v>
      </c>
      <c r="C271" s="121" t="s">
        <v>258</v>
      </c>
      <c r="D271" s="122" t="s">
        <v>66</v>
      </c>
      <c r="E271" s="123">
        <v>3.6720000000000003E-2</v>
      </c>
      <c r="F271" s="124">
        <v>0</v>
      </c>
      <c r="G271" s="125">
        <f>E271*F271</f>
        <v>0</v>
      </c>
      <c r="H271" s="126">
        <v>0</v>
      </c>
      <c r="I271" s="127">
        <f>E271*H271</f>
        <v>0</v>
      </c>
      <c r="J271" s="126"/>
      <c r="K271" s="127">
        <f>E271*J271</f>
        <v>0</v>
      </c>
      <c r="O271" s="118"/>
      <c r="Z271" s="118"/>
      <c r="AA271" s="118">
        <v>8</v>
      </c>
      <c r="AB271" s="118">
        <v>0</v>
      </c>
      <c r="AC271" s="118">
        <v>3</v>
      </c>
      <c r="AD271" s="118"/>
      <c r="AE271" s="118"/>
      <c r="AF271" s="118"/>
      <c r="AG271" s="118"/>
      <c r="AH271" s="118"/>
      <c r="AI271" s="118"/>
      <c r="AJ271" s="118"/>
      <c r="AK271" s="118"/>
      <c r="AL271" s="118"/>
      <c r="AM271" s="118"/>
      <c r="AN271" s="118"/>
      <c r="AO271" s="118"/>
      <c r="AP271" s="118"/>
      <c r="AQ271" s="118"/>
      <c r="AR271" s="118"/>
      <c r="AS271" s="118"/>
      <c r="AT271" s="118"/>
      <c r="AU271" s="118"/>
      <c r="AV271" s="118"/>
      <c r="AW271" s="118"/>
      <c r="AX271" s="118"/>
      <c r="AY271" s="118"/>
      <c r="AZ271" s="128">
        <f>G271</f>
        <v>0</v>
      </c>
      <c r="BA271" s="118"/>
      <c r="BB271" s="118"/>
      <c r="BC271" s="118"/>
      <c r="BD271" s="118"/>
      <c r="BE271" s="118"/>
      <c r="BF271" s="118"/>
      <c r="BG271" s="118"/>
      <c r="BH271" s="118"/>
      <c r="BI271" s="118"/>
      <c r="CA271" s="118">
        <v>8</v>
      </c>
      <c r="CB271" s="118">
        <v>0</v>
      </c>
      <c r="CZ271" s="81">
        <v>2</v>
      </c>
    </row>
    <row r="272" spans="1:104" x14ac:dyDescent="0.2">
      <c r="A272" s="119">
        <v>125</v>
      </c>
      <c r="B272" s="120" t="s">
        <v>397</v>
      </c>
      <c r="C272" s="121" t="s">
        <v>398</v>
      </c>
      <c r="D272" s="122" t="s">
        <v>66</v>
      </c>
      <c r="E272" s="123">
        <v>3.6720000000000003E-2</v>
      </c>
      <c r="F272" s="124">
        <v>0</v>
      </c>
      <c r="G272" s="125">
        <f>E272*F272</f>
        <v>0</v>
      </c>
      <c r="H272" s="126">
        <v>0</v>
      </c>
      <c r="I272" s="127">
        <f>E272*H272</f>
        <v>0</v>
      </c>
      <c r="J272" s="126"/>
      <c r="K272" s="127">
        <f>E272*J272</f>
        <v>0</v>
      </c>
      <c r="O272" s="118"/>
      <c r="Z272" s="118"/>
      <c r="AA272" s="118">
        <v>8</v>
      </c>
      <c r="AB272" s="118">
        <v>0</v>
      </c>
      <c r="AC272" s="118">
        <v>3</v>
      </c>
      <c r="AD272" s="118"/>
      <c r="AE272" s="118"/>
      <c r="AF272" s="118"/>
      <c r="AG272" s="118"/>
      <c r="AH272" s="118"/>
      <c r="AI272" s="118"/>
      <c r="AJ272" s="118"/>
      <c r="AK272" s="118"/>
      <c r="AL272" s="118"/>
      <c r="AM272" s="118"/>
      <c r="AN272" s="118"/>
      <c r="AO272" s="118"/>
      <c r="AP272" s="118"/>
      <c r="AQ272" s="118"/>
      <c r="AR272" s="118"/>
      <c r="AS272" s="118"/>
      <c r="AT272" s="118"/>
      <c r="AU272" s="118"/>
      <c r="AV272" s="118"/>
      <c r="AW272" s="118"/>
      <c r="AX272" s="118"/>
      <c r="AY272" s="118"/>
      <c r="AZ272" s="128">
        <f>G272</f>
        <v>0</v>
      </c>
      <c r="BA272" s="118"/>
      <c r="BB272" s="118"/>
      <c r="BC272" s="118"/>
      <c r="BD272" s="118"/>
      <c r="BE272" s="118"/>
      <c r="BF272" s="118"/>
      <c r="BG272" s="118"/>
      <c r="BH272" s="118"/>
      <c r="BI272" s="118"/>
      <c r="CA272" s="118">
        <v>8</v>
      </c>
      <c r="CB272" s="118">
        <v>0</v>
      </c>
      <c r="CZ272" s="81">
        <v>2</v>
      </c>
    </row>
    <row r="273" spans="1:104" x14ac:dyDescent="0.2">
      <c r="A273" s="139" t="s">
        <v>50</v>
      </c>
      <c r="B273" s="140" t="s">
        <v>384</v>
      </c>
      <c r="C273" s="141" t="s">
        <v>385</v>
      </c>
      <c r="D273" s="142"/>
      <c r="E273" s="143"/>
      <c r="F273" s="143"/>
      <c r="G273" s="144">
        <f>SUM(G259:G272)</f>
        <v>0</v>
      </c>
      <c r="H273" s="145"/>
      <c r="I273" s="144">
        <f>SUM(I259:I272)</f>
        <v>1.8595499999999997E-3</v>
      </c>
      <c r="J273" s="146"/>
      <c r="K273" s="144">
        <f>SUM(K259:K272)</f>
        <v>-3.6720000000000003E-2</v>
      </c>
      <c r="O273" s="118"/>
      <c r="X273" s="147">
        <f>K273</f>
        <v>-3.6720000000000003E-2</v>
      </c>
      <c r="Y273" s="147">
        <f>I273</f>
        <v>1.8595499999999997E-3</v>
      </c>
      <c r="Z273" s="128">
        <f>G273</f>
        <v>0</v>
      </c>
      <c r="AA273" s="118"/>
      <c r="AB273" s="118"/>
      <c r="AC273" s="118"/>
      <c r="AD273" s="118"/>
      <c r="AE273" s="118"/>
      <c r="AF273" s="118"/>
      <c r="AG273" s="118"/>
      <c r="AH273" s="118"/>
      <c r="AI273" s="118"/>
      <c r="AJ273" s="118"/>
      <c r="AK273" s="118"/>
      <c r="AL273" s="118"/>
      <c r="AM273" s="118"/>
      <c r="AN273" s="118"/>
      <c r="AO273" s="118"/>
      <c r="AP273" s="118"/>
      <c r="AQ273" s="118"/>
      <c r="AR273" s="118"/>
      <c r="AS273" s="118"/>
      <c r="AT273" s="118"/>
      <c r="AU273" s="118"/>
      <c r="AV273" s="118"/>
      <c r="AW273" s="118"/>
      <c r="AX273" s="118"/>
      <c r="AY273" s="118"/>
      <c r="AZ273" s="118"/>
      <c r="BA273" s="148"/>
      <c r="BB273" s="148"/>
      <c r="BC273" s="148"/>
      <c r="BD273" s="148"/>
      <c r="BE273" s="148"/>
      <c r="BF273" s="148"/>
      <c r="BG273" s="118"/>
      <c r="BH273" s="118"/>
      <c r="BI273" s="118"/>
    </row>
    <row r="274" spans="1:104" ht="14.25" customHeight="1" x14ac:dyDescent="0.2">
      <c r="A274" s="108" t="s">
        <v>46</v>
      </c>
      <c r="B274" s="109" t="s">
        <v>399</v>
      </c>
      <c r="C274" s="110" t="s">
        <v>400</v>
      </c>
      <c r="D274" s="111"/>
      <c r="E274" s="112"/>
      <c r="F274" s="112"/>
      <c r="G274" s="113"/>
      <c r="H274" s="114"/>
      <c r="I274" s="115"/>
      <c r="J274" s="116"/>
      <c r="K274" s="117"/>
      <c r="O274" s="118"/>
    </row>
    <row r="275" spans="1:104" ht="22.5" x14ac:dyDescent="0.2">
      <c r="A275" s="119">
        <v>126</v>
      </c>
      <c r="B275" s="120" t="s">
        <v>401</v>
      </c>
      <c r="C275" s="121" t="s">
        <v>402</v>
      </c>
      <c r="D275" s="122" t="s">
        <v>120</v>
      </c>
      <c r="E275" s="123">
        <v>2.2599999999999998</v>
      </c>
      <c r="F275" s="124">
        <v>0</v>
      </c>
      <c r="G275" s="125">
        <f>E275*F275</f>
        <v>0</v>
      </c>
      <c r="H275" s="126">
        <v>0</v>
      </c>
      <c r="I275" s="127">
        <f>E275*H275</f>
        <v>0</v>
      </c>
      <c r="J275" s="126">
        <v>0</v>
      </c>
      <c r="K275" s="127">
        <f>E275*J275</f>
        <v>0</v>
      </c>
      <c r="O275" s="118"/>
      <c r="Z275" s="118"/>
      <c r="AA275" s="118">
        <v>1</v>
      </c>
      <c r="AB275" s="118">
        <v>7</v>
      </c>
      <c r="AC275" s="118">
        <v>7</v>
      </c>
      <c r="AD275" s="118"/>
      <c r="AE275" s="118"/>
      <c r="AF275" s="118"/>
      <c r="AG275" s="118"/>
      <c r="AH275" s="118"/>
      <c r="AI275" s="118"/>
      <c r="AJ275" s="118"/>
      <c r="AK275" s="118"/>
      <c r="AL275" s="118"/>
      <c r="AM275" s="118"/>
      <c r="AN275" s="118"/>
      <c r="AO275" s="118"/>
      <c r="AP275" s="118"/>
      <c r="AQ275" s="118"/>
      <c r="AR275" s="118"/>
      <c r="AS275" s="118"/>
      <c r="AT275" s="118"/>
      <c r="AU275" s="118"/>
      <c r="AV275" s="118"/>
      <c r="AW275" s="118"/>
      <c r="AX275" s="118"/>
      <c r="AY275" s="118"/>
      <c r="AZ275" s="128">
        <f>G275</f>
        <v>0</v>
      </c>
      <c r="BA275" s="118"/>
      <c r="BB275" s="118"/>
      <c r="BC275" s="118"/>
      <c r="BD275" s="118"/>
      <c r="BE275" s="118"/>
      <c r="BF275" s="118"/>
      <c r="BG275" s="118"/>
      <c r="BH275" s="118"/>
      <c r="BI275" s="118"/>
      <c r="CA275" s="118">
        <v>1</v>
      </c>
      <c r="CB275" s="118">
        <v>7</v>
      </c>
      <c r="CZ275" s="81">
        <v>2</v>
      </c>
    </row>
    <row r="276" spans="1:104" x14ac:dyDescent="0.2">
      <c r="A276" s="119">
        <v>127</v>
      </c>
      <c r="B276" s="120" t="s">
        <v>403</v>
      </c>
      <c r="C276" s="121" t="s">
        <v>404</v>
      </c>
      <c r="D276" s="122" t="s">
        <v>120</v>
      </c>
      <c r="E276" s="123">
        <v>2.2599999999999998</v>
      </c>
      <c r="F276" s="124">
        <v>0</v>
      </c>
      <c r="G276" s="125">
        <f>E276*F276</f>
        <v>0</v>
      </c>
      <c r="H276" s="126">
        <v>3.0000000000000001E-5</v>
      </c>
      <c r="I276" s="127">
        <f>E276*H276</f>
        <v>6.7799999999999995E-5</v>
      </c>
      <c r="J276" s="126">
        <v>0</v>
      </c>
      <c r="K276" s="127">
        <f>E276*J276</f>
        <v>0</v>
      </c>
      <c r="O276" s="118"/>
      <c r="Z276" s="118"/>
      <c r="AA276" s="118">
        <v>1</v>
      </c>
      <c r="AB276" s="118">
        <v>7</v>
      </c>
      <c r="AC276" s="118">
        <v>7</v>
      </c>
      <c r="AD276" s="118"/>
      <c r="AE276" s="118"/>
      <c r="AF276" s="118"/>
      <c r="AG276" s="118"/>
      <c r="AH276" s="118"/>
      <c r="AI276" s="118"/>
      <c r="AJ276" s="118"/>
      <c r="AK276" s="118"/>
      <c r="AL276" s="118"/>
      <c r="AM276" s="118"/>
      <c r="AN276" s="118"/>
      <c r="AO276" s="118"/>
      <c r="AP276" s="118"/>
      <c r="AQ276" s="118"/>
      <c r="AR276" s="118"/>
      <c r="AS276" s="118"/>
      <c r="AT276" s="118"/>
      <c r="AU276" s="118"/>
      <c r="AV276" s="118"/>
      <c r="AW276" s="118"/>
      <c r="AX276" s="118"/>
      <c r="AY276" s="118"/>
      <c r="AZ276" s="128">
        <f>G276</f>
        <v>0</v>
      </c>
      <c r="BA276" s="118"/>
      <c r="BB276" s="118"/>
      <c r="BC276" s="118"/>
      <c r="BD276" s="118"/>
      <c r="BE276" s="118"/>
      <c r="BF276" s="118"/>
      <c r="BG276" s="118"/>
      <c r="BH276" s="118"/>
      <c r="BI276" s="118"/>
      <c r="CA276" s="118">
        <v>1</v>
      </c>
      <c r="CB276" s="118">
        <v>7</v>
      </c>
      <c r="CZ276" s="81">
        <v>2</v>
      </c>
    </row>
    <row r="277" spans="1:104" x14ac:dyDescent="0.2">
      <c r="A277" s="119">
        <v>128</v>
      </c>
      <c r="B277" s="120" t="s">
        <v>405</v>
      </c>
      <c r="C277" s="121" t="s">
        <v>406</v>
      </c>
      <c r="D277" s="122" t="s">
        <v>120</v>
      </c>
      <c r="E277" s="123">
        <v>2.3052000000000001</v>
      </c>
      <c r="F277" s="124">
        <v>0</v>
      </c>
      <c r="G277" s="125">
        <f>E277*F277</f>
        <v>0</v>
      </c>
      <c r="H277" s="126">
        <v>5.0000000000000002E-5</v>
      </c>
      <c r="I277" s="127">
        <f>E277*H277</f>
        <v>1.1526000000000002E-4</v>
      </c>
      <c r="J277" s="126"/>
      <c r="K277" s="127">
        <f>E277*J277</f>
        <v>0</v>
      </c>
      <c r="O277" s="118"/>
      <c r="Z277" s="118"/>
      <c r="AA277" s="118">
        <v>3</v>
      </c>
      <c r="AB277" s="118">
        <v>7</v>
      </c>
      <c r="AC277" s="118">
        <v>28342458</v>
      </c>
      <c r="AD277" s="118"/>
      <c r="AE277" s="118"/>
      <c r="AF277" s="118"/>
      <c r="AG277" s="118"/>
      <c r="AH277" s="118"/>
      <c r="AI277" s="118"/>
      <c r="AJ277" s="118"/>
      <c r="AK277" s="118"/>
      <c r="AL277" s="118"/>
      <c r="AM277" s="118"/>
      <c r="AN277" s="118"/>
      <c r="AO277" s="118"/>
      <c r="AP277" s="118"/>
      <c r="AQ277" s="118"/>
      <c r="AR277" s="118"/>
      <c r="AS277" s="118"/>
      <c r="AT277" s="118"/>
      <c r="AU277" s="118"/>
      <c r="AV277" s="118"/>
      <c r="AW277" s="118"/>
      <c r="AX277" s="118"/>
      <c r="AY277" s="118"/>
      <c r="AZ277" s="128">
        <f>G277</f>
        <v>0</v>
      </c>
      <c r="BA277" s="118"/>
      <c r="BB277" s="118"/>
      <c r="BC277" s="118"/>
      <c r="BD277" s="118"/>
      <c r="BE277" s="118"/>
      <c r="BF277" s="118"/>
      <c r="BG277" s="118"/>
      <c r="BH277" s="118"/>
      <c r="BI277" s="118"/>
      <c r="CA277" s="118">
        <v>3</v>
      </c>
      <c r="CB277" s="118">
        <v>7</v>
      </c>
      <c r="CZ277" s="81">
        <v>2</v>
      </c>
    </row>
    <row r="278" spans="1:104" x14ac:dyDescent="0.2">
      <c r="A278" s="129"/>
      <c r="B278" s="130"/>
      <c r="C278" s="194" t="s">
        <v>407</v>
      </c>
      <c r="D278" s="195"/>
      <c r="E278" s="133">
        <v>2.3052000000000001</v>
      </c>
      <c r="F278" s="134"/>
      <c r="G278" s="135"/>
      <c r="H278" s="136"/>
      <c r="I278" s="131"/>
      <c r="J278" s="137"/>
      <c r="K278" s="131"/>
      <c r="M278" s="132" t="s">
        <v>407</v>
      </c>
      <c r="O278" s="118"/>
      <c r="Z278" s="118"/>
      <c r="AA278" s="118"/>
      <c r="AB278" s="118"/>
      <c r="AC278" s="118"/>
      <c r="AD278" s="118"/>
      <c r="AE278" s="118"/>
      <c r="AF278" s="118"/>
      <c r="AG278" s="118"/>
      <c r="AH278" s="118"/>
      <c r="AI278" s="118"/>
      <c r="AJ278" s="118"/>
      <c r="AK278" s="118"/>
      <c r="AL278" s="118"/>
      <c r="AM278" s="118"/>
      <c r="AN278" s="118"/>
      <c r="AO278" s="118"/>
      <c r="AP278" s="118"/>
      <c r="AQ278" s="118"/>
      <c r="AR278" s="118"/>
      <c r="AS278" s="118"/>
      <c r="AT278" s="118"/>
      <c r="AU278" s="118"/>
      <c r="AV278" s="118"/>
      <c r="AW278" s="118"/>
      <c r="AX278" s="118"/>
      <c r="AY278" s="118"/>
      <c r="AZ278" s="118"/>
      <c r="BA278" s="118"/>
      <c r="BB278" s="118"/>
      <c r="BC278" s="118"/>
      <c r="BD278" s="138" t="str">
        <f>C277</f>
        <v>Lišta soklová měkké PVC 30x30mm barev</v>
      </c>
      <c r="BE278" s="118"/>
      <c r="BF278" s="118"/>
      <c r="BG278" s="118"/>
      <c r="BH278" s="118"/>
      <c r="BI278" s="118"/>
    </row>
    <row r="279" spans="1:104" ht="22.5" x14ac:dyDescent="0.2">
      <c r="A279" s="119">
        <v>129</v>
      </c>
      <c r="B279" s="120" t="s">
        <v>408</v>
      </c>
      <c r="C279" s="121" t="s">
        <v>409</v>
      </c>
      <c r="D279" s="122" t="s">
        <v>66</v>
      </c>
      <c r="E279" s="123">
        <v>1.8306E-4</v>
      </c>
      <c r="F279" s="124">
        <v>0</v>
      </c>
      <c r="G279" s="125">
        <f>E279*F279</f>
        <v>0</v>
      </c>
      <c r="H279" s="126">
        <v>0</v>
      </c>
      <c r="I279" s="127">
        <f>E279*H279</f>
        <v>0</v>
      </c>
      <c r="J279" s="126"/>
      <c r="K279" s="127">
        <f>E279*J279</f>
        <v>0</v>
      </c>
      <c r="O279" s="118"/>
      <c r="Z279" s="118"/>
      <c r="AA279" s="118">
        <v>7</v>
      </c>
      <c r="AB279" s="118">
        <v>1001</v>
      </c>
      <c r="AC279" s="118">
        <v>5</v>
      </c>
      <c r="AD279" s="118"/>
      <c r="AE279" s="118"/>
      <c r="AF279" s="118"/>
      <c r="AG279" s="118"/>
      <c r="AH279" s="118"/>
      <c r="AI279" s="118"/>
      <c r="AJ279" s="118"/>
      <c r="AK279" s="118"/>
      <c r="AL279" s="118"/>
      <c r="AM279" s="118"/>
      <c r="AN279" s="118"/>
      <c r="AO279" s="118"/>
      <c r="AP279" s="118"/>
      <c r="AQ279" s="118"/>
      <c r="AR279" s="118"/>
      <c r="AS279" s="118"/>
      <c r="AT279" s="118"/>
      <c r="AU279" s="118"/>
      <c r="AV279" s="118"/>
      <c r="AW279" s="118"/>
      <c r="AX279" s="118"/>
      <c r="AY279" s="118"/>
      <c r="AZ279" s="128">
        <f>G279</f>
        <v>0</v>
      </c>
      <c r="BA279" s="118"/>
      <c r="BB279" s="118"/>
      <c r="BC279" s="118"/>
      <c r="BD279" s="118"/>
      <c r="BE279" s="118"/>
      <c r="BF279" s="118"/>
      <c r="BG279" s="118"/>
      <c r="BH279" s="118"/>
      <c r="BI279" s="118"/>
      <c r="CA279" s="118">
        <v>7</v>
      </c>
      <c r="CB279" s="118">
        <v>1001</v>
      </c>
      <c r="CZ279" s="81">
        <v>2</v>
      </c>
    </row>
    <row r="280" spans="1:104" x14ac:dyDescent="0.2">
      <c r="A280" s="139" t="s">
        <v>50</v>
      </c>
      <c r="B280" s="140" t="s">
        <v>399</v>
      </c>
      <c r="C280" s="141" t="s">
        <v>400</v>
      </c>
      <c r="D280" s="142"/>
      <c r="E280" s="143"/>
      <c r="F280" s="143"/>
      <c r="G280" s="144">
        <f>SUM(G274:G279)</f>
        <v>0</v>
      </c>
      <c r="H280" s="145"/>
      <c r="I280" s="144">
        <f>SUM(I274:I279)</f>
        <v>1.8306000000000003E-4</v>
      </c>
      <c r="J280" s="146"/>
      <c r="K280" s="144">
        <f>SUM(K274:K279)</f>
        <v>0</v>
      </c>
      <c r="O280" s="118"/>
      <c r="X280" s="147">
        <f>K280</f>
        <v>0</v>
      </c>
      <c r="Y280" s="147">
        <f>I280</f>
        <v>1.8306000000000003E-4</v>
      </c>
      <c r="Z280" s="128">
        <f>G280</f>
        <v>0</v>
      </c>
      <c r="AA280" s="118"/>
      <c r="AB280" s="118"/>
      <c r="AC280" s="118"/>
      <c r="AD280" s="118"/>
      <c r="AE280" s="118"/>
      <c r="AF280" s="118"/>
      <c r="AG280" s="118"/>
      <c r="AH280" s="118"/>
      <c r="AI280" s="118"/>
      <c r="AJ280" s="118"/>
      <c r="AK280" s="118"/>
      <c r="AL280" s="118"/>
      <c r="AM280" s="118"/>
      <c r="AN280" s="118"/>
      <c r="AO280" s="118"/>
      <c r="AP280" s="118"/>
      <c r="AQ280" s="118"/>
      <c r="AR280" s="118"/>
      <c r="AS280" s="118"/>
      <c r="AT280" s="118"/>
      <c r="AU280" s="118"/>
      <c r="AV280" s="118"/>
      <c r="AW280" s="118"/>
      <c r="AX280" s="118"/>
      <c r="AY280" s="118"/>
      <c r="AZ280" s="118"/>
      <c r="BA280" s="148"/>
      <c r="BB280" s="148"/>
      <c r="BC280" s="148"/>
      <c r="BD280" s="148"/>
      <c r="BE280" s="148"/>
      <c r="BF280" s="148"/>
      <c r="BG280" s="118"/>
      <c r="BH280" s="118"/>
      <c r="BI280" s="118"/>
    </row>
    <row r="281" spans="1:104" ht="14.25" customHeight="1" x14ac:dyDescent="0.2">
      <c r="A281" s="108" t="s">
        <v>46</v>
      </c>
      <c r="B281" s="109" t="s">
        <v>410</v>
      </c>
      <c r="C281" s="110" t="s">
        <v>411</v>
      </c>
      <c r="D281" s="111"/>
      <c r="E281" s="112"/>
      <c r="F281" s="112"/>
      <c r="G281" s="113"/>
      <c r="H281" s="114"/>
      <c r="I281" s="115"/>
      <c r="J281" s="116"/>
      <c r="K281" s="117"/>
      <c r="O281" s="118"/>
    </row>
    <row r="282" spans="1:104" ht="22.5" x14ac:dyDescent="0.2">
      <c r="A282" s="119">
        <v>130</v>
      </c>
      <c r="B282" s="120" t="s">
        <v>412</v>
      </c>
      <c r="C282" s="121" t="s">
        <v>413</v>
      </c>
      <c r="D282" s="122" t="s">
        <v>120</v>
      </c>
      <c r="E282" s="123">
        <v>2</v>
      </c>
      <c r="F282" s="124">
        <v>0</v>
      </c>
      <c r="G282" s="125">
        <f>E282*F282</f>
        <v>0</v>
      </c>
      <c r="H282" s="126">
        <v>9.0000000000000006E-5</v>
      </c>
      <c r="I282" s="127">
        <f>E282*H282</f>
        <v>1.8000000000000001E-4</v>
      </c>
      <c r="J282" s="126">
        <v>0</v>
      </c>
      <c r="K282" s="127">
        <f>E282*J282</f>
        <v>0</v>
      </c>
      <c r="O282" s="118"/>
      <c r="Z282" s="118"/>
      <c r="AA282" s="118">
        <v>1</v>
      </c>
      <c r="AB282" s="118">
        <v>7</v>
      </c>
      <c r="AC282" s="118">
        <v>7</v>
      </c>
      <c r="AD282" s="118"/>
      <c r="AE282" s="118"/>
      <c r="AF282" s="118"/>
      <c r="AG282" s="118"/>
      <c r="AH282" s="118"/>
      <c r="AI282" s="118"/>
      <c r="AJ282" s="118"/>
      <c r="AK282" s="118"/>
      <c r="AL282" s="118"/>
      <c r="AM282" s="118"/>
      <c r="AN282" s="118"/>
      <c r="AO282" s="118"/>
      <c r="AP282" s="118"/>
      <c r="AQ282" s="118"/>
      <c r="AR282" s="118"/>
      <c r="AS282" s="118"/>
      <c r="AT282" s="118"/>
      <c r="AU282" s="118"/>
      <c r="AV282" s="118"/>
      <c r="AW282" s="118"/>
      <c r="AX282" s="118"/>
      <c r="AY282" s="118"/>
      <c r="AZ282" s="128">
        <f>G282</f>
        <v>0</v>
      </c>
      <c r="BA282" s="118"/>
      <c r="BB282" s="118"/>
      <c r="BC282" s="118"/>
      <c r="BD282" s="118"/>
      <c r="BE282" s="118"/>
      <c r="BF282" s="118"/>
      <c r="BG282" s="118"/>
      <c r="BH282" s="118"/>
      <c r="BI282" s="118"/>
      <c r="CA282" s="118">
        <v>1</v>
      </c>
      <c r="CB282" s="118">
        <v>7</v>
      </c>
      <c r="CZ282" s="81">
        <v>2</v>
      </c>
    </row>
    <row r="283" spans="1:104" x14ac:dyDescent="0.2">
      <c r="A283" s="129"/>
      <c r="B283" s="130"/>
      <c r="C283" s="194" t="s">
        <v>244</v>
      </c>
      <c r="D283" s="195"/>
      <c r="E283" s="133">
        <v>2</v>
      </c>
      <c r="F283" s="134"/>
      <c r="G283" s="135"/>
      <c r="H283" s="136"/>
      <c r="I283" s="131"/>
      <c r="J283" s="137"/>
      <c r="K283" s="131"/>
      <c r="M283" s="132" t="s">
        <v>244</v>
      </c>
      <c r="O283" s="118"/>
      <c r="Z283" s="118"/>
      <c r="AA283" s="118"/>
      <c r="AB283" s="118"/>
      <c r="AC283" s="118"/>
      <c r="AD283" s="118"/>
      <c r="AE283" s="118"/>
      <c r="AF283" s="118"/>
      <c r="AG283" s="118"/>
      <c r="AH283" s="118"/>
      <c r="AI283" s="118"/>
      <c r="AJ283" s="118"/>
      <c r="AK283" s="118"/>
      <c r="AL283" s="118"/>
      <c r="AM283" s="118"/>
      <c r="AN283" s="118"/>
      <c r="AO283" s="118"/>
      <c r="AP283" s="118"/>
      <c r="AQ283" s="118"/>
      <c r="AR283" s="118"/>
      <c r="AS283" s="118"/>
      <c r="AT283" s="118"/>
      <c r="AU283" s="118"/>
      <c r="AV283" s="118"/>
      <c r="AW283" s="118"/>
      <c r="AX283" s="118"/>
      <c r="AY283" s="118"/>
      <c r="AZ283" s="118"/>
      <c r="BA283" s="118"/>
      <c r="BB283" s="118"/>
      <c r="BC283" s="118"/>
      <c r="BD283" s="138" t="str">
        <f>C282</f>
        <v xml:space="preserve">Nátěr syntet. potrubí do DN 50 mm  Z+2x +1x email </v>
      </c>
      <c r="BE283" s="118"/>
      <c r="BF283" s="118"/>
      <c r="BG283" s="118"/>
      <c r="BH283" s="118"/>
      <c r="BI283" s="118"/>
    </row>
    <row r="284" spans="1:104" x14ac:dyDescent="0.2">
      <c r="A284" s="119">
        <v>131</v>
      </c>
      <c r="B284" s="120" t="s">
        <v>414</v>
      </c>
      <c r="C284" s="121" t="s">
        <v>415</v>
      </c>
      <c r="D284" s="122" t="s">
        <v>49</v>
      </c>
      <c r="E284" s="123">
        <v>3.7805</v>
      </c>
      <c r="F284" s="124">
        <v>0</v>
      </c>
      <c r="G284" s="125">
        <f>E284*F284</f>
        <v>0</v>
      </c>
      <c r="H284" s="126">
        <v>3.7000000000020301E-4</v>
      </c>
      <c r="I284" s="127">
        <f>E284*H284</f>
        <v>1.3987850000007674E-3</v>
      </c>
      <c r="J284" s="126">
        <v>0</v>
      </c>
      <c r="K284" s="127">
        <f>E284*J284</f>
        <v>0</v>
      </c>
      <c r="O284" s="118"/>
      <c r="Z284" s="118"/>
      <c r="AA284" s="118">
        <v>1</v>
      </c>
      <c r="AB284" s="118">
        <v>7</v>
      </c>
      <c r="AC284" s="118">
        <v>7</v>
      </c>
      <c r="AD284" s="118"/>
      <c r="AE284" s="118"/>
      <c r="AF284" s="118"/>
      <c r="AG284" s="118"/>
      <c r="AH284" s="118"/>
      <c r="AI284" s="118"/>
      <c r="AJ284" s="118"/>
      <c r="AK284" s="118"/>
      <c r="AL284" s="118"/>
      <c r="AM284" s="118"/>
      <c r="AN284" s="118"/>
      <c r="AO284" s="118"/>
      <c r="AP284" s="118"/>
      <c r="AQ284" s="118"/>
      <c r="AR284" s="118"/>
      <c r="AS284" s="118"/>
      <c r="AT284" s="118"/>
      <c r="AU284" s="118"/>
      <c r="AV284" s="118"/>
      <c r="AW284" s="118"/>
      <c r="AX284" s="118"/>
      <c r="AY284" s="118"/>
      <c r="AZ284" s="128">
        <f>G284</f>
        <v>0</v>
      </c>
      <c r="BA284" s="118"/>
      <c r="BB284" s="118"/>
      <c r="BC284" s="118"/>
      <c r="BD284" s="118"/>
      <c r="BE284" s="118"/>
      <c r="BF284" s="118"/>
      <c r="BG284" s="118"/>
      <c r="BH284" s="118"/>
      <c r="BI284" s="118"/>
      <c r="CA284" s="118">
        <v>1</v>
      </c>
      <c r="CB284" s="118">
        <v>7</v>
      </c>
      <c r="CZ284" s="81">
        <v>2</v>
      </c>
    </row>
    <row r="285" spans="1:104" x14ac:dyDescent="0.2">
      <c r="A285" s="129"/>
      <c r="B285" s="130"/>
      <c r="C285" s="194" t="s">
        <v>416</v>
      </c>
      <c r="D285" s="195"/>
      <c r="E285" s="133">
        <v>3.0720000000000001</v>
      </c>
      <c r="F285" s="134"/>
      <c r="G285" s="135"/>
      <c r="H285" s="136"/>
      <c r="I285" s="131"/>
      <c r="J285" s="137"/>
      <c r="K285" s="131"/>
      <c r="M285" s="132" t="s">
        <v>416</v>
      </c>
      <c r="O285" s="118"/>
      <c r="Z285" s="118"/>
      <c r="AA285" s="118"/>
      <c r="AB285" s="118"/>
      <c r="AC285" s="118"/>
      <c r="AD285" s="118"/>
      <c r="AE285" s="118"/>
      <c r="AF285" s="118"/>
      <c r="AG285" s="118"/>
      <c r="AH285" s="118"/>
      <c r="AI285" s="118"/>
      <c r="AJ285" s="118"/>
      <c r="AK285" s="118"/>
      <c r="AL285" s="118"/>
      <c r="AM285" s="118"/>
      <c r="AN285" s="118"/>
      <c r="AO285" s="118"/>
      <c r="AP285" s="118"/>
      <c r="AQ285" s="118"/>
      <c r="AR285" s="118"/>
      <c r="AS285" s="118"/>
      <c r="AT285" s="118"/>
      <c r="AU285" s="118"/>
      <c r="AV285" s="118"/>
      <c r="AW285" s="118"/>
      <c r="AX285" s="118"/>
      <c r="AY285" s="118"/>
      <c r="AZ285" s="118"/>
      <c r="BA285" s="118"/>
      <c r="BB285" s="118"/>
      <c r="BC285" s="118"/>
      <c r="BD285" s="138" t="str">
        <f>C284</f>
        <v xml:space="preserve">Nátěr syntet. klempířských konstrukcí, Z + 2 x </v>
      </c>
      <c r="BE285" s="118"/>
      <c r="BF285" s="118"/>
      <c r="BG285" s="118"/>
      <c r="BH285" s="118"/>
      <c r="BI285" s="118"/>
    </row>
    <row r="286" spans="1:104" x14ac:dyDescent="0.2">
      <c r="A286" s="129"/>
      <c r="B286" s="130"/>
      <c r="C286" s="194" t="s">
        <v>417</v>
      </c>
      <c r="D286" s="195"/>
      <c r="E286" s="133">
        <v>0.70850000000000002</v>
      </c>
      <c r="F286" s="134"/>
      <c r="G286" s="135"/>
      <c r="H286" s="136"/>
      <c r="I286" s="131"/>
      <c r="J286" s="137"/>
      <c r="K286" s="131"/>
      <c r="M286" s="132" t="s">
        <v>417</v>
      </c>
      <c r="O286" s="118"/>
      <c r="Z286" s="118"/>
      <c r="AA286" s="118"/>
      <c r="AB286" s="118"/>
      <c r="AC286" s="118"/>
      <c r="AD286" s="118"/>
      <c r="AE286" s="118"/>
      <c r="AF286" s="118"/>
      <c r="AG286" s="118"/>
      <c r="AH286" s="118"/>
      <c r="AI286" s="118"/>
      <c r="AJ286" s="118"/>
      <c r="AK286" s="118"/>
      <c r="AL286" s="118"/>
      <c r="AM286" s="118"/>
      <c r="AN286" s="118"/>
      <c r="AO286" s="118"/>
      <c r="AP286" s="118"/>
      <c r="AQ286" s="118"/>
      <c r="AR286" s="118"/>
      <c r="AS286" s="118"/>
      <c r="AT286" s="118"/>
      <c r="AU286" s="118"/>
      <c r="AV286" s="118"/>
      <c r="AW286" s="118"/>
      <c r="AX286" s="118"/>
      <c r="AY286" s="118"/>
      <c r="AZ286" s="118"/>
      <c r="BA286" s="118"/>
      <c r="BB286" s="118"/>
      <c r="BC286" s="118"/>
      <c r="BD286" s="138" t="str">
        <f>C285</f>
        <v>(0,15+0,33)*6,40</v>
      </c>
      <c r="BE286" s="118"/>
      <c r="BF286" s="118"/>
      <c r="BG286" s="118"/>
      <c r="BH286" s="118"/>
      <c r="BI286" s="118"/>
    </row>
    <row r="287" spans="1:104" x14ac:dyDescent="0.2">
      <c r="A287" s="139" t="s">
        <v>50</v>
      </c>
      <c r="B287" s="140" t="s">
        <v>410</v>
      </c>
      <c r="C287" s="141" t="s">
        <v>411</v>
      </c>
      <c r="D287" s="142"/>
      <c r="E287" s="143"/>
      <c r="F287" s="143"/>
      <c r="G287" s="144">
        <f>SUM(G281:G286)</f>
        <v>0</v>
      </c>
      <c r="H287" s="145"/>
      <c r="I287" s="144">
        <f>SUM(I281:I286)</f>
        <v>1.5787850000007675E-3</v>
      </c>
      <c r="J287" s="146"/>
      <c r="K287" s="144">
        <f>SUM(K281:K286)</f>
        <v>0</v>
      </c>
      <c r="O287" s="118"/>
      <c r="X287" s="147">
        <f>K287</f>
        <v>0</v>
      </c>
      <c r="Y287" s="147">
        <f>I287</f>
        <v>1.5787850000007675E-3</v>
      </c>
      <c r="Z287" s="128">
        <f>G287</f>
        <v>0</v>
      </c>
      <c r="AA287" s="118"/>
      <c r="AB287" s="118"/>
      <c r="AC287" s="118"/>
      <c r="AD287" s="118"/>
      <c r="AE287" s="118"/>
      <c r="AF287" s="118"/>
      <c r="AG287" s="118"/>
      <c r="AH287" s="118"/>
      <c r="AI287" s="118"/>
      <c r="AJ287" s="118"/>
      <c r="AK287" s="118"/>
      <c r="AL287" s="118"/>
      <c r="AM287" s="118"/>
      <c r="AN287" s="118"/>
      <c r="AO287" s="118"/>
      <c r="AP287" s="118"/>
      <c r="AQ287" s="118"/>
      <c r="AR287" s="118"/>
      <c r="AS287" s="118"/>
      <c r="AT287" s="118"/>
      <c r="AU287" s="118"/>
      <c r="AV287" s="118"/>
      <c r="AW287" s="118"/>
      <c r="AX287" s="118"/>
      <c r="AY287" s="118"/>
      <c r="AZ287" s="118"/>
      <c r="BA287" s="148"/>
      <c r="BB287" s="148"/>
      <c r="BC287" s="148"/>
      <c r="BD287" s="148"/>
      <c r="BE287" s="148"/>
      <c r="BF287" s="148"/>
      <c r="BG287" s="118"/>
      <c r="BH287" s="118"/>
      <c r="BI287" s="118"/>
    </row>
    <row r="288" spans="1:104" ht="14.25" customHeight="1" x14ac:dyDescent="0.2">
      <c r="A288" s="108" t="s">
        <v>46</v>
      </c>
      <c r="B288" s="109" t="s">
        <v>418</v>
      </c>
      <c r="C288" s="110" t="s">
        <v>419</v>
      </c>
      <c r="D288" s="111"/>
      <c r="E288" s="112"/>
      <c r="F288" s="112"/>
      <c r="G288" s="113"/>
      <c r="H288" s="114"/>
      <c r="I288" s="115"/>
      <c r="J288" s="116"/>
      <c r="K288" s="117"/>
      <c r="O288" s="118"/>
    </row>
    <row r="289" spans="1:104" x14ac:dyDescent="0.2">
      <c r="A289" s="119">
        <v>132</v>
      </c>
      <c r="B289" s="120" t="s">
        <v>420</v>
      </c>
      <c r="C289" s="121" t="s">
        <v>421</v>
      </c>
      <c r="D289" s="122" t="s">
        <v>49</v>
      </c>
      <c r="E289" s="123">
        <v>88.367999999999995</v>
      </c>
      <c r="F289" s="124">
        <v>0</v>
      </c>
      <c r="G289" s="125">
        <f>E289*F289</f>
        <v>0</v>
      </c>
      <c r="H289" s="126">
        <v>6.9999999999999994E-5</v>
      </c>
      <c r="I289" s="127">
        <f>E289*H289</f>
        <v>6.1857599999999993E-3</v>
      </c>
      <c r="J289" s="126">
        <v>0</v>
      </c>
      <c r="K289" s="127">
        <f>E289*J289</f>
        <v>0</v>
      </c>
      <c r="O289" s="118"/>
      <c r="Z289" s="118"/>
      <c r="AA289" s="118">
        <v>1</v>
      </c>
      <c r="AB289" s="118">
        <v>7</v>
      </c>
      <c r="AC289" s="118">
        <v>7</v>
      </c>
      <c r="AD289" s="118"/>
      <c r="AE289" s="118"/>
      <c r="AF289" s="118"/>
      <c r="AG289" s="118"/>
      <c r="AH289" s="118"/>
      <c r="AI289" s="118"/>
      <c r="AJ289" s="118"/>
      <c r="AK289" s="118"/>
      <c r="AL289" s="118"/>
      <c r="AM289" s="118"/>
      <c r="AN289" s="118"/>
      <c r="AO289" s="118"/>
      <c r="AP289" s="118"/>
      <c r="AQ289" s="118"/>
      <c r="AR289" s="118"/>
      <c r="AS289" s="118"/>
      <c r="AT289" s="118"/>
      <c r="AU289" s="118"/>
      <c r="AV289" s="118"/>
      <c r="AW289" s="118"/>
      <c r="AX289" s="118"/>
      <c r="AY289" s="118"/>
      <c r="AZ289" s="128">
        <f>G289</f>
        <v>0</v>
      </c>
      <c r="BA289" s="118"/>
      <c r="BB289" s="118"/>
      <c r="BC289" s="118"/>
      <c r="BD289" s="118"/>
      <c r="BE289" s="118"/>
      <c r="BF289" s="118"/>
      <c r="BG289" s="118"/>
      <c r="BH289" s="118"/>
      <c r="BI289" s="118"/>
      <c r="CA289" s="118">
        <v>1</v>
      </c>
      <c r="CB289" s="118">
        <v>7</v>
      </c>
      <c r="CZ289" s="81">
        <v>2</v>
      </c>
    </row>
    <row r="290" spans="1:104" x14ac:dyDescent="0.2">
      <c r="A290" s="129"/>
      <c r="B290" s="130"/>
      <c r="C290" s="194" t="s">
        <v>422</v>
      </c>
      <c r="D290" s="195"/>
      <c r="E290" s="133">
        <v>88.367999999999995</v>
      </c>
      <c r="F290" s="134"/>
      <c r="G290" s="135"/>
      <c r="H290" s="136"/>
      <c r="I290" s="131"/>
      <c r="J290" s="137"/>
      <c r="K290" s="131"/>
      <c r="M290" s="132" t="s">
        <v>422</v>
      </c>
      <c r="O290" s="118"/>
      <c r="Z290" s="118"/>
      <c r="AA290" s="118"/>
      <c r="AB290" s="118"/>
      <c r="AC290" s="118"/>
      <c r="AD290" s="118"/>
      <c r="AE290" s="118"/>
      <c r="AF290" s="118"/>
      <c r="AG290" s="118"/>
      <c r="AH290" s="118"/>
      <c r="AI290" s="118"/>
      <c r="AJ290" s="118"/>
      <c r="AK290" s="118"/>
      <c r="AL290" s="118"/>
      <c r="AM290" s="118"/>
      <c r="AN290" s="118"/>
      <c r="AO290" s="118"/>
      <c r="AP290" s="118"/>
      <c r="AQ290" s="118"/>
      <c r="AR290" s="118"/>
      <c r="AS290" s="118"/>
      <c r="AT290" s="118"/>
      <c r="AU290" s="118"/>
      <c r="AV290" s="118"/>
      <c r="AW290" s="118"/>
      <c r="AX290" s="118"/>
      <c r="AY290" s="118"/>
      <c r="AZ290" s="118"/>
      <c r="BA290" s="118"/>
      <c r="BB290" s="118"/>
      <c r="BC290" s="118"/>
      <c r="BD290" s="138" t="str">
        <f>C289</f>
        <v xml:space="preserve">Penetrace podkladu univerzální 1x </v>
      </c>
      <c r="BE290" s="118"/>
      <c r="BF290" s="118"/>
      <c r="BG290" s="118"/>
      <c r="BH290" s="118"/>
      <c r="BI290" s="118"/>
    </row>
    <row r="291" spans="1:104" x14ac:dyDescent="0.2">
      <c r="A291" s="119">
        <v>133</v>
      </c>
      <c r="B291" s="120" t="s">
        <v>423</v>
      </c>
      <c r="C291" s="121" t="s">
        <v>424</v>
      </c>
      <c r="D291" s="122" t="s">
        <v>49</v>
      </c>
      <c r="E291" s="123">
        <v>88.367999999999995</v>
      </c>
      <c r="F291" s="124">
        <v>0</v>
      </c>
      <c r="G291" s="125">
        <f>E291*F291</f>
        <v>0</v>
      </c>
      <c r="H291" s="126">
        <v>1.3999999999999999E-4</v>
      </c>
      <c r="I291" s="127">
        <f>E291*H291</f>
        <v>1.2371519999999999E-2</v>
      </c>
      <c r="J291" s="126">
        <v>0</v>
      </c>
      <c r="K291" s="127">
        <f>E291*J291</f>
        <v>0</v>
      </c>
      <c r="O291" s="118"/>
      <c r="Z291" s="118"/>
      <c r="AA291" s="118">
        <v>1</v>
      </c>
      <c r="AB291" s="118">
        <v>7</v>
      </c>
      <c r="AC291" s="118">
        <v>7</v>
      </c>
      <c r="AD291" s="118"/>
      <c r="AE291" s="118"/>
      <c r="AF291" s="118"/>
      <c r="AG291" s="118"/>
      <c r="AH291" s="118"/>
      <c r="AI291" s="118"/>
      <c r="AJ291" s="118"/>
      <c r="AK291" s="118"/>
      <c r="AL291" s="118"/>
      <c r="AM291" s="118"/>
      <c r="AN291" s="118"/>
      <c r="AO291" s="118"/>
      <c r="AP291" s="118"/>
      <c r="AQ291" s="118"/>
      <c r="AR291" s="118"/>
      <c r="AS291" s="118"/>
      <c r="AT291" s="118"/>
      <c r="AU291" s="118"/>
      <c r="AV291" s="118"/>
      <c r="AW291" s="118"/>
      <c r="AX291" s="118"/>
      <c r="AY291" s="118"/>
      <c r="AZ291" s="128">
        <f>G291</f>
        <v>0</v>
      </c>
      <c r="BA291" s="118"/>
      <c r="BB291" s="118"/>
      <c r="BC291" s="118"/>
      <c r="BD291" s="118"/>
      <c r="BE291" s="118"/>
      <c r="BF291" s="118"/>
      <c r="BG291" s="118"/>
      <c r="BH291" s="118"/>
      <c r="BI291" s="118"/>
      <c r="CA291" s="118">
        <v>1</v>
      </c>
      <c r="CB291" s="118">
        <v>7</v>
      </c>
      <c r="CZ291" s="81">
        <v>2</v>
      </c>
    </row>
    <row r="292" spans="1:104" x14ac:dyDescent="0.2">
      <c r="A292" s="129"/>
      <c r="B292" s="130"/>
      <c r="C292" s="194" t="s">
        <v>422</v>
      </c>
      <c r="D292" s="195"/>
      <c r="E292" s="133">
        <v>88.367999999999995</v>
      </c>
      <c r="F292" s="134"/>
      <c r="G292" s="135"/>
      <c r="H292" s="136"/>
      <c r="I292" s="131"/>
      <c r="J292" s="137"/>
      <c r="K292" s="131"/>
      <c r="M292" s="132" t="s">
        <v>422</v>
      </c>
      <c r="O292" s="118"/>
      <c r="Z292" s="118"/>
      <c r="AA292" s="118"/>
      <c r="AB292" s="118"/>
      <c r="AC292" s="118"/>
      <c r="AD292" s="118"/>
      <c r="AE292" s="118"/>
      <c r="AF292" s="118"/>
      <c r="AG292" s="118"/>
      <c r="AH292" s="118"/>
      <c r="AI292" s="118"/>
      <c r="AJ292" s="118"/>
      <c r="AK292" s="118"/>
      <c r="AL292" s="118"/>
      <c r="AM292" s="118"/>
      <c r="AN292" s="118"/>
      <c r="AO292" s="118"/>
      <c r="AP292" s="118"/>
      <c r="AQ292" s="118"/>
      <c r="AR292" s="118"/>
      <c r="AS292" s="118"/>
      <c r="AT292" s="118"/>
      <c r="AU292" s="118"/>
      <c r="AV292" s="118"/>
      <c r="AW292" s="118"/>
      <c r="AX292" s="118"/>
      <c r="AY292" s="118"/>
      <c r="AZ292" s="118"/>
      <c r="BA292" s="118"/>
      <c r="BB292" s="118"/>
      <c r="BC292" s="118"/>
      <c r="BD292" s="138" t="str">
        <f>C291</f>
        <v xml:space="preserve">Malba, bílá, bez penetrace, 2 x </v>
      </c>
      <c r="BE292" s="118"/>
      <c r="BF292" s="118"/>
      <c r="BG292" s="118"/>
      <c r="BH292" s="118"/>
      <c r="BI292" s="118"/>
    </row>
    <row r="293" spans="1:104" ht="22.5" x14ac:dyDescent="0.2">
      <c r="A293" s="119">
        <v>134</v>
      </c>
      <c r="B293" s="120" t="s">
        <v>425</v>
      </c>
      <c r="C293" s="121" t="s">
        <v>426</v>
      </c>
      <c r="D293" s="122" t="s">
        <v>49</v>
      </c>
      <c r="E293" s="123">
        <v>73.171000000000006</v>
      </c>
      <c r="F293" s="124">
        <v>0</v>
      </c>
      <c r="G293" s="125">
        <f>E293*F293</f>
        <v>0</v>
      </c>
      <c r="H293" s="126">
        <v>0</v>
      </c>
      <c r="I293" s="127">
        <f>E293*H293</f>
        <v>0</v>
      </c>
      <c r="J293" s="126">
        <v>0</v>
      </c>
      <c r="K293" s="127">
        <f>E293*J293</f>
        <v>0</v>
      </c>
      <c r="O293" s="118"/>
      <c r="Z293" s="118"/>
      <c r="AA293" s="118">
        <v>1</v>
      </c>
      <c r="AB293" s="118">
        <v>7</v>
      </c>
      <c r="AC293" s="118">
        <v>7</v>
      </c>
      <c r="AD293" s="118"/>
      <c r="AE293" s="118"/>
      <c r="AF293" s="118"/>
      <c r="AG293" s="118"/>
      <c r="AH293" s="118"/>
      <c r="AI293" s="118"/>
      <c r="AJ293" s="118"/>
      <c r="AK293" s="118"/>
      <c r="AL293" s="118"/>
      <c r="AM293" s="118"/>
      <c r="AN293" s="118"/>
      <c r="AO293" s="118"/>
      <c r="AP293" s="118"/>
      <c r="AQ293" s="118"/>
      <c r="AR293" s="118"/>
      <c r="AS293" s="118"/>
      <c r="AT293" s="118"/>
      <c r="AU293" s="118"/>
      <c r="AV293" s="118"/>
      <c r="AW293" s="118"/>
      <c r="AX293" s="118"/>
      <c r="AY293" s="118"/>
      <c r="AZ293" s="128">
        <f>G293</f>
        <v>0</v>
      </c>
      <c r="BA293" s="118"/>
      <c r="BB293" s="118"/>
      <c r="BC293" s="118"/>
      <c r="BD293" s="118"/>
      <c r="BE293" s="118"/>
      <c r="BF293" s="118"/>
      <c r="BG293" s="118"/>
      <c r="BH293" s="118"/>
      <c r="BI293" s="118"/>
      <c r="CA293" s="118">
        <v>1</v>
      </c>
      <c r="CB293" s="118">
        <v>7</v>
      </c>
      <c r="CZ293" s="81">
        <v>2</v>
      </c>
    </row>
    <row r="294" spans="1:104" x14ac:dyDescent="0.2">
      <c r="A294" s="129"/>
      <c r="B294" s="130"/>
      <c r="C294" s="194" t="s">
        <v>427</v>
      </c>
      <c r="D294" s="195"/>
      <c r="E294" s="133">
        <v>41.665999999999997</v>
      </c>
      <c r="F294" s="134"/>
      <c r="G294" s="135"/>
      <c r="H294" s="136"/>
      <c r="I294" s="131"/>
      <c r="J294" s="137"/>
      <c r="K294" s="131"/>
      <c r="M294" s="132" t="s">
        <v>427</v>
      </c>
      <c r="O294" s="118"/>
      <c r="Z294" s="118"/>
      <c r="AA294" s="118"/>
      <c r="AB294" s="118"/>
      <c r="AC294" s="118"/>
      <c r="AD294" s="118"/>
      <c r="AE294" s="118"/>
      <c r="AF294" s="118"/>
      <c r="AG294" s="118"/>
      <c r="AH294" s="118"/>
      <c r="AI294" s="118"/>
      <c r="AJ294" s="118"/>
      <c r="AK294" s="118"/>
      <c r="AL294" s="118"/>
      <c r="AM294" s="118"/>
      <c r="AN294" s="118"/>
      <c r="AO294" s="118"/>
      <c r="AP294" s="118"/>
      <c r="AQ294" s="118"/>
      <c r="AR294" s="118"/>
      <c r="AS294" s="118"/>
      <c r="AT294" s="118"/>
      <c r="AU294" s="118"/>
      <c r="AV294" s="118"/>
      <c r="AW294" s="118"/>
      <c r="AX294" s="118"/>
      <c r="AY294" s="118"/>
      <c r="AZ294" s="118"/>
      <c r="BA294" s="118"/>
      <c r="BB294" s="118"/>
      <c r="BC294" s="118"/>
      <c r="BD294" s="138" t="str">
        <f>C293</f>
        <v xml:space="preserve">Odstranění malby oškrábáním v místnosti H do 3,8 m </v>
      </c>
      <c r="BE294" s="118"/>
      <c r="BF294" s="118"/>
      <c r="BG294" s="118"/>
      <c r="BH294" s="118"/>
      <c r="BI294" s="118"/>
    </row>
    <row r="295" spans="1:104" x14ac:dyDescent="0.2">
      <c r="A295" s="129"/>
      <c r="B295" s="130"/>
      <c r="C295" s="194" t="s">
        <v>428</v>
      </c>
      <c r="D295" s="195"/>
      <c r="E295" s="133">
        <v>31.504999999999999</v>
      </c>
      <c r="F295" s="134"/>
      <c r="G295" s="135"/>
      <c r="H295" s="136"/>
      <c r="I295" s="131"/>
      <c r="J295" s="137"/>
      <c r="K295" s="131"/>
      <c r="M295" s="132" t="s">
        <v>428</v>
      </c>
      <c r="O295" s="118"/>
      <c r="Z295" s="118"/>
      <c r="AA295" s="118"/>
      <c r="AB295" s="118"/>
      <c r="AC295" s="118"/>
      <c r="AD295" s="118"/>
      <c r="AE295" s="118"/>
      <c r="AF295" s="118"/>
      <c r="AG295" s="118"/>
      <c r="AH295" s="118"/>
      <c r="AI295" s="118"/>
      <c r="AJ295" s="118"/>
      <c r="AK295" s="118"/>
      <c r="AL295" s="118"/>
      <c r="AM295" s="118"/>
      <c r="AN295" s="118"/>
      <c r="AO295" s="118"/>
      <c r="AP295" s="118"/>
      <c r="AQ295" s="118"/>
      <c r="AR295" s="118"/>
      <c r="AS295" s="118"/>
      <c r="AT295" s="118"/>
      <c r="AU295" s="118"/>
      <c r="AV295" s="118"/>
      <c r="AW295" s="118"/>
      <c r="AX295" s="118"/>
      <c r="AY295" s="118"/>
      <c r="AZ295" s="118"/>
      <c r="BA295" s="118"/>
      <c r="BB295" s="118"/>
      <c r="BC295" s="118"/>
      <c r="BD295" s="138" t="str">
        <f>C294</f>
        <v>Původní omítky m.č.1.02:9,88+3,05*(3,76+2,82)*2-8,3520</v>
      </c>
      <c r="BE295" s="118"/>
      <c r="BF295" s="118"/>
      <c r="BG295" s="118"/>
      <c r="BH295" s="118"/>
      <c r="BI295" s="118"/>
    </row>
    <row r="296" spans="1:104" ht="22.5" x14ac:dyDescent="0.2">
      <c r="A296" s="119">
        <v>135</v>
      </c>
      <c r="B296" s="120" t="s">
        <v>429</v>
      </c>
      <c r="C296" s="121" t="s">
        <v>430</v>
      </c>
      <c r="D296" s="122" t="s">
        <v>49</v>
      </c>
      <c r="E296" s="123">
        <v>15.196999999999999</v>
      </c>
      <c r="F296" s="124">
        <v>0</v>
      </c>
      <c r="G296" s="125">
        <f>E296*F296</f>
        <v>0</v>
      </c>
      <c r="H296" s="126">
        <v>2.7E-4</v>
      </c>
      <c r="I296" s="127">
        <f>E296*H296</f>
        <v>4.1031899999999996E-3</v>
      </c>
      <c r="J296" s="126">
        <v>0</v>
      </c>
      <c r="K296" s="127">
        <f>E296*J296</f>
        <v>0</v>
      </c>
      <c r="O296" s="118"/>
      <c r="Z296" s="118"/>
      <c r="AA296" s="118">
        <v>1</v>
      </c>
      <c r="AB296" s="118">
        <v>7</v>
      </c>
      <c r="AC296" s="118">
        <v>7</v>
      </c>
      <c r="AD296" s="118"/>
      <c r="AE296" s="118"/>
      <c r="AF296" s="118"/>
      <c r="AG296" s="118"/>
      <c r="AH296" s="118"/>
      <c r="AI296" s="118"/>
      <c r="AJ296" s="118"/>
      <c r="AK296" s="118"/>
      <c r="AL296" s="118"/>
      <c r="AM296" s="118"/>
      <c r="AN296" s="118"/>
      <c r="AO296" s="118"/>
      <c r="AP296" s="118"/>
      <c r="AQ296" s="118"/>
      <c r="AR296" s="118"/>
      <c r="AS296" s="118"/>
      <c r="AT296" s="118"/>
      <c r="AU296" s="118"/>
      <c r="AV296" s="118"/>
      <c r="AW296" s="118"/>
      <c r="AX296" s="118"/>
      <c r="AY296" s="118"/>
      <c r="AZ296" s="128">
        <f>G296</f>
        <v>0</v>
      </c>
      <c r="BA296" s="118"/>
      <c r="BB296" s="118"/>
      <c r="BC296" s="118"/>
      <c r="BD296" s="118"/>
      <c r="BE296" s="118"/>
      <c r="BF296" s="118"/>
      <c r="BG296" s="118"/>
      <c r="BH296" s="118"/>
      <c r="BI296" s="118"/>
      <c r="CA296" s="118">
        <v>1</v>
      </c>
      <c r="CB296" s="118">
        <v>7</v>
      </c>
      <c r="CZ296" s="81">
        <v>2</v>
      </c>
    </row>
    <row r="297" spans="1:104" x14ac:dyDescent="0.2">
      <c r="A297" s="129"/>
      <c r="B297" s="130"/>
      <c r="C297" s="194" t="s">
        <v>431</v>
      </c>
      <c r="D297" s="195"/>
      <c r="E297" s="133">
        <v>8.3520000000000003</v>
      </c>
      <c r="F297" s="134"/>
      <c r="G297" s="135"/>
      <c r="H297" s="136"/>
      <c r="I297" s="131"/>
      <c r="J297" s="137"/>
      <c r="K297" s="131"/>
      <c r="M297" s="132" t="s">
        <v>431</v>
      </c>
      <c r="O297" s="118"/>
      <c r="Z297" s="118"/>
      <c r="AA297" s="118"/>
      <c r="AB297" s="118"/>
      <c r="AC297" s="118"/>
      <c r="AD297" s="118"/>
      <c r="AE297" s="118"/>
      <c r="AF297" s="118"/>
      <c r="AG297" s="118"/>
      <c r="AH297" s="118"/>
      <c r="AI297" s="118"/>
      <c r="AJ297" s="118"/>
      <c r="AK297" s="118"/>
      <c r="AL297" s="118"/>
      <c r="AM297" s="118"/>
      <c r="AN297" s="118"/>
      <c r="AO297" s="118"/>
      <c r="AP297" s="118"/>
      <c r="AQ297" s="118"/>
      <c r="AR297" s="118"/>
      <c r="AS297" s="118"/>
      <c r="AT297" s="118"/>
      <c r="AU297" s="118"/>
      <c r="AV297" s="118"/>
      <c r="AW297" s="118"/>
      <c r="AX297" s="118"/>
      <c r="AY297" s="118"/>
      <c r="AZ297" s="118"/>
      <c r="BA297" s="118"/>
      <c r="BB297" s="118"/>
      <c r="BC297" s="118"/>
      <c r="BD297" s="138" t="str">
        <f>C296</f>
        <v xml:space="preserve">Pačokování 1x, obrus, sádra, místnosti H do 3,8 m </v>
      </c>
      <c r="BE297" s="118"/>
      <c r="BF297" s="118"/>
      <c r="BG297" s="118"/>
      <c r="BH297" s="118"/>
      <c r="BI297" s="118"/>
    </row>
    <row r="298" spans="1:104" x14ac:dyDescent="0.2">
      <c r="A298" s="129"/>
      <c r="B298" s="130"/>
      <c r="C298" s="194" t="s">
        <v>432</v>
      </c>
      <c r="D298" s="195"/>
      <c r="E298" s="133">
        <v>5.1449999999999996</v>
      </c>
      <c r="F298" s="134"/>
      <c r="G298" s="135"/>
      <c r="H298" s="136"/>
      <c r="I298" s="131"/>
      <c r="J298" s="137"/>
      <c r="K298" s="131"/>
      <c r="M298" s="132" t="s">
        <v>432</v>
      </c>
      <c r="O298" s="118"/>
      <c r="Z298" s="118"/>
      <c r="AA298" s="118"/>
      <c r="AB298" s="118"/>
      <c r="AC298" s="118"/>
      <c r="AD298" s="118"/>
      <c r="AE298" s="118"/>
      <c r="AF298" s="118"/>
      <c r="AG298" s="118"/>
      <c r="AH298" s="118"/>
      <c r="AI298" s="118"/>
      <c r="AJ298" s="118"/>
      <c r="AK298" s="118"/>
      <c r="AL298" s="118"/>
      <c r="AM298" s="118"/>
      <c r="AN298" s="118"/>
      <c r="AO298" s="118"/>
      <c r="AP298" s="118"/>
      <c r="AQ298" s="118"/>
      <c r="AR298" s="118"/>
      <c r="AS298" s="118"/>
      <c r="AT298" s="118"/>
      <c r="AU298" s="118"/>
      <c r="AV298" s="118"/>
      <c r="AW298" s="118"/>
      <c r="AX298" s="118"/>
      <c r="AY298" s="118"/>
      <c r="AZ298" s="118"/>
      <c r="BA298" s="118"/>
      <c r="BB298" s="118"/>
      <c r="BC298" s="118"/>
      <c r="BD298" s="138" t="str">
        <f>C297</f>
        <v>Nové omítky m.č.1.02:1,20*1,31+2,26*3,00</v>
      </c>
      <c r="BE298" s="118"/>
      <c r="BF298" s="118"/>
      <c r="BG298" s="118"/>
      <c r="BH298" s="118"/>
      <c r="BI298" s="118"/>
    </row>
    <row r="299" spans="1:104" x14ac:dyDescent="0.2">
      <c r="A299" s="129"/>
      <c r="B299" s="130"/>
      <c r="C299" s="194" t="s">
        <v>433</v>
      </c>
      <c r="D299" s="195"/>
      <c r="E299" s="133">
        <v>1.7</v>
      </c>
      <c r="F299" s="134"/>
      <c r="G299" s="135"/>
      <c r="H299" s="136"/>
      <c r="I299" s="131"/>
      <c r="J299" s="137"/>
      <c r="K299" s="131"/>
      <c r="M299" s="132" t="s">
        <v>433</v>
      </c>
      <c r="O299" s="118"/>
      <c r="Z299" s="118"/>
      <c r="AA299" s="118"/>
      <c r="AB299" s="118"/>
      <c r="AC299" s="118"/>
      <c r="AD299" s="118"/>
      <c r="AE299" s="118"/>
      <c r="AF299" s="118"/>
      <c r="AG299" s="118"/>
      <c r="AH299" s="118"/>
      <c r="AI299" s="118"/>
      <c r="AJ299" s="118"/>
      <c r="AK299" s="118"/>
      <c r="AL299" s="118"/>
      <c r="AM299" s="118"/>
      <c r="AN299" s="118"/>
      <c r="AO299" s="118"/>
      <c r="AP299" s="118"/>
      <c r="AQ299" s="118"/>
      <c r="AR299" s="118"/>
      <c r="AS299" s="118"/>
      <c r="AT299" s="118"/>
      <c r="AU299" s="118"/>
      <c r="AV299" s="118"/>
      <c r="AW299" s="118"/>
      <c r="AX299" s="118"/>
      <c r="AY299" s="118"/>
      <c r="AZ299" s="118"/>
      <c r="BA299" s="118"/>
      <c r="BB299" s="118"/>
      <c r="BC299" s="118"/>
      <c r="BD299" s="138" t="str">
        <f>C298</f>
        <v>dtto m.č.1.03:2,45*2,10</v>
      </c>
      <c r="BE299" s="118"/>
      <c r="BF299" s="118"/>
      <c r="BG299" s="118"/>
      <c r="BH299" s="118"/>
      <c r="BI299" s="118"/>
    </row>
    <row r="300" spans="1:104" x14ac:dyDescent="0.2">
      <c r="A300" s="139" t="s">
        <v>50</v>
      </c>
      <c r="B300" s="140" t="s">
        <v>418</v>
      </c>
      <c r="C300" s="141" t="s">
        <v>419</v>
      </c>
      <c r="D300" s="142"/>
      <c r="E300" s="143"/>
      <c r="F300" s="143"/>
      <c r="G300" s="144">
        <f>SUM(G288:G299)</f>
        <v>0</v>
      </c>
      <c r="H300" s="145"/>
      <c r="I300" s="144">
        <f>SUM(I288:I299)</f>
        <v>2.2660469999999999E-2</v>
      </c>
      <c r="J300" s="146"/>
      <c r="K300" s="144">
        <f>SUM(K288:K299)</f>
        <v>0</v>
      </c>
      <c r="O300" s="118"/>
      <c r="X300" s="147">
        <f>K300</f>
        <v>0</v>
      </c>
      <c r="Y300" s="147">
        <f>I300</f>
        <v>2.2660469999999999E-2</v>
      </c>
      <c r="Z300" s="128">
        <f>G300</f>
        <v>0</v>
      </c>
      <c r="AA300" s="118"/>
      <c r="AB300" s="118"/>
      <c r="AC300" s="118"/>
      <c r="AD300" s="118"/>
      <c r="AE300" s="118"/>
      <c r="AF300" s="118"/>
      <c r="AG300" s="118"/>
      <c r="AH300" s="118"/>
      <c r="AI300" s="118"/>
      <c r="AJ300" s="118"/>
      <c r="AK300" s="118"/>
      <c r="AL300" s="118"/>
      <c r="AM300" s="118"/>
      <c r="AN300" s="118"/>
      <c r="AO300" s="118"/>
      <c r="AP300" s="118"/>
      <c r="AQ300" s="118"/>
      <c r="AR300" s="118"/>
      <c r="AS300" s="118"/>
      <c r="AT300" s="118"/>
      <c r="AU300" s="118"/>
      <c r="AV300" s="118"/>
      <c r="AW300" s="118"/>
      <c r="AX300" s="118"/>
      <c r="AY300" s="118"/>
      <c r="AZ300" s="118"/>
      <c r="BA300" s="148"/>
      <c r="BB300" s="148"/>
      <c r="BC300" s="148"/>
      <c r="BD300" s="148"/>
      <c r="BE300" s="148"/>
      <c r="BF300" s="148"/>
      <c r="BG300" s="118"/>
      <c r="BH300" s="118"/>
      <c r="BI300" s="118"/>
    </row>
    <row r="301" spans="1:104" ht="14.25" customHeight="1" x14ac:dyDescent="0.2">
      <c r="A301" s="108" t="s">
        <v>46</v>
      </c>
      <c r="B301" s="109" t="s">
        <v>434</v>
      </c>
      <c r="C301" s="110" t="s">
        <v>435</v>
      </c>
      <c r="D301" s="111"/>
      <c r="E301" s="112"/>
      <c r="F301" s="112"/>
      <c r="G301" s="113"/>
      <c r="H301" s="114"/>
      <c r="I301" s="115"/>
      <c r="J301" s="116"/>
      <c r="K301" s="117"/>
      <c r="O301" s="118"/>
    </row>
    <row r="302" spans="1:104" x14ac:dyDescent="0.2">
      <c r="A302" s="119">
        <v>136</v>
      </c>
      <c r="B302" s="120" t="s">
        <v>436</v>
      </c>
      <c r="C302" s="121" t="s">
        <v>437</v>
      </c>
      <c r="D302" s="122" t="s">
        <v>49</v>
      </c>
      <c r="E302" s="123">
        <v>0.78749999999999998</v>
      </c>
      <c r="F302" s="124">
        <v>0</v>
      </c>
      <c r="G302" s="125">
        <f>E302*F302</f>
        <v>0</v>
      </c>
      <c r="H302" s="126">
        <v>0</v>
      </c>
      <c r="I302" s="127">
        <f>E302*H302</f>
        <v>0</v>
      </c>
      <c r="J302" s="126">
        <v>-4.3999999999999997E-2</v>
      </c>
      <c r="K302" s="127">
        <f>E302*J302</f>
        <v>-3.465E-2</v>
      </c>
      <c r="O302" s="118"/>
      <c r="Z302" s="118"/>
      <c r="AA302" s="118">
        <v>1</v>
      </c>
      <c r="AB302" s="118">
        <v>7</v>
      </c>
      <c r="AC302" s="118">
        <v>7</v>
      </c>
      <c r="AD302" s="118"/>
      <c r="AE302" s="118"/>
      <c r="AF302" s="118"/>
      <c r="AG302" s="118"/>
      <c r="AH302" s="118"/>
      <c r="AI302" s="118"/>
      <c r="AJ302" s="118"/>
      <c r="AK302" s="118"/>
      <c r="AL302" s="118"/>
      <c r="AM302" s="118"/>
      <c r="AN302" s="118"/>
      <c r="AO302" s="118"/>
      <c r="AP302" s="118"/>
      <c r="AQ302" s="118"/>
      <c r="AR302" s="118"/>
      <c r="AS302" s="118"/>
      <c r="AT302" s="118"/>
      <c r="AU302" s="118"/>
      <c r="AV302" s="118"/>
      <c r="AW302" s="118"/>
      <c r="AX302" s="118"/>
      <c r="AY302" s="118"/>
      <c r="AZ302" s="128">
        <f>G302</f>
        <v>0</v>
      </c>
      <c r="BA302" s="118"/>
      <c r="BB302" s="118"/>
      <c r="BC302" s="118"/>
      <c r="BD302" s="118"/>
      <c r="BE302" s="118"/>
      <c r="BF302" s="118"/>
      <c r="BG302" s="118"/>
      <c r="BH302" s="118"/>
      <c r="BI302" s="118"/>
      <c r="CA302" s="118">
        <v>1</v>
      </c>
      <c r="CB302" s="118">
        <v>7</v>
      </c>
      <c r="CZ302" s="81">
        <v>2</v>
      </c>
    </row>
    <row r="303" spans="1:104" x14ac:dyDescent="0.2">
      <c r="A303" s="129"/>
      <c r="B303" s="130"/>
      <c r="C303" s="194" t="s">
        <v>438</v>
      </c>
      <c r="D303" s="195"/>
      <c r="E303" s="133">
        <v>0.78749999999999998</v>
      </c>
      <c r="F303" s="134"/>
      <c r="G303" s="135"/>
      <c r="H303" s="136"/>
      <c r="I303" s="131"/>
      <c r="J303" s="137"/>
      <c r="K303" s="131"/>
      <c r="M303" s="132" t="s">
        <v>438</v>
      </c>
      <c r="O303" s="118"/>
      <c r="Z303" s="118"/>
      <c r="AA303" s="118"/>
      <c r="AB303" s="118"/>
      <c r="AC303" s="118"/>
      <c r="AD303" s="118"/>
      <c r="AE303" s="118"/>
      <c r="AF303" s="118"/>
      <c r="AG303" s="118"/>
      <c r="AH303" s="118"/>
      <c r="AI303" s="118"/>
      <c r="AJ303" s="118"/>
      <c r="AK303" s="118"/>
      <c r="AL303" s="118"/>
      <c r="AM303" s="118"/>
      <c r="AN303" s="118"/>
      <c r="AO303" s="118"/>
      <c r="AP303" s="118"/>
      <c r="AQ303" s="118"/>
      <c r="AR303" s="118"/>
      <c r="AS303" s="118"/>
      <c r="AT303" s="118"/>
      <c r="AU303" s="118"/>
      <c r="AV303" s="118"/>
      <c r="AW303" s="118"/>
      <c r="AX303" s="118"/>
      <c r="AY303" s="118"/>
      <c r="AZ303" s="118"/>
      <c r="BA303" s="118"/>
      <c r="BB303" s="118"/>
      <c r="BC303" s="118"/>
      <c r="BD303" s="138" t="str">
        <f>C302</f>
        <v xml:space="preserve">Vysklívání stěn - sklo profilové dvojité </v>
      </c>
      <c r="BE303" s="118"/>
      <c r="BF303" s="118"/>
      <c r="BG303" s="118"/>
      <c r="BH303" s="118"/>
      <c r="BI303" s="118"/>
    </row>
    <row r="304" spans="1:104" x14ac:dyDescent="0.2">
      <c r="A304" s="119">
        <v>137</v>
      </c>
      <c r="B304" s="120" t="s">
        <v>251</v>
      </c>
      <c r="C304" s="121" t="s">
        <v>252</v>
      </c>
      <c r="D304" s="122" t="s">
        <v>66</v>
      </c>
      <c r="E304" s="123">
        <v>3.465E-2</v>
      </c>
      <c r="F304" s="124">
        <v>0</v>
      </c>
      <c r="G304" s="125">
        <f>E304*F304</f>
        <v>0</v>
      </c>
      <c r="H304" s="126">
        <v>0</v>
      </c>
      <c r="I304" s="127">
        <f>E304*H304</f>
        <v>0</v>
      </c>
      <c r="J304" s="126"/>
      <c r="K304" s="127">
        <f>E304*J304</f>
        <v>0</v>
      </c>
      <c r="O304" s="118"/>
      <c r="Z304" s="118"/>
      <c r="AA304" s="118">
        <v>8</v>
      </c>
      <c r="AB304" s="118">
        <v>0</v>
      </c>
      <c r="AC304" s="118">
        <v>3</v>
      </c>
      <c r="AD304" s="118"/>
      <c r="AE304" s="118"/>
      <c r="AF304" s="118"/>
      <c r="AG304" s="118"/>
      <c r="AH304" s="118"/>
      <c r="AI304" s="118"/>
      <c r="AJ304" s="118"/>
      <c r="AK304" s="118"/>
      <c r="AL304" s="118"/>
      <c r="AM304" s="118"/>
      <c r="AN304" s="118"/>
      <c r="AO304" s="118"/>
      <c r="AP304" s="118"/>
      <c r="AQ304" s="118"/>
      <c r="AR304" s="118"/>
      <c r="AS304" s="118"/>
      <c r="AT304" s="118"/>
      <c r="AU304" s="118"/>
      <c r="AV304" s="118"/>
      <c r="AW304" s="118"/>
      <c r="AX304" s="118"/>
      <c r="AY304" s="118"/>
      <c r="AZ304" s="128">
        <f>G304</f>
        <v>0</v>
      </c>
      <c r="BA304" s="118"/>
      <c r="BB304" s="118"/>
      <c r="BC304" s="118"/>
      <c r="BD304" s="118"/>
      <c r="BE304" s="118"/>
      <c r="BF304" s="118"/>
      <c r="BG304" s="118"/>
      <c r="BH304" s="118"/>
      <c r="BI304" s="118"/>
      <c r="CA304" s="118">
        <v>8</v>
      </c>
      <c r="CB304" s="118">
        <v>0</v>
      </c>
      <c r="CZ304" s="81">
        <v>2</v>
      </c>
    </row>
    <row r="305" spans="1:104" x14ac:dyDescent="0.2">
      <c r="A305" s="129"/>
      <c r="B305" s="130"/>
      <c r="C305" s="191" t="s">
        <v>396</v>
      </c>
      <c r="D305" s="192"/>
      <c r="E305" s="192"/>
      <c r="F305" s="192"/>
      <c r="G305" s="193"/>
      <c r="I305" s="131"/>
      <c r="K305" s="131"/>
      <c r="L305" s="132" t="s">
        <v>396</v>
      </c>
      <c r="O305" s="118"/>
      <c r="Z305" s="118"/>
      <c r="AA305" s="118"/>
      <c r="AB305" s="118"/>
      <c r="AC305" s="118"/>
      <c r="AD305" s="118"/>
      <c r="AE305" s="118"/>
      <c r="AF305" s="118"/>
      <c r="AG305" s="118"/>
      <c r="AH305" s="118"/>
      <c r="AI305" s="118"/>
      <c r="AJ305" s="118"/>
      <c r="AK305" s="118"/>
      <c r="AL305" s="118"/>
      <c r="AM305" s="118"/>
      <c r="AN305" s="118"/>
      <c r="AO305" s="118"/>
      <c r="AP305" s="118"/>
      <c r="AQ305" s="118"/>
      <c r="AR305" s="118"/>
      <c r="AS305" s="118"/>
      <c r="AT305" s="118"/>
      <c r="AU305" s="118"/>
      <c r="AV305" s="118"/>
      <c r="AW305" s="118"/>
      <c r="AX305" s="118"/>
      <c r="AY305" s="118"/>
      <c r="AZ305" s="118"/>
      <c r="BA305" s="118"/>
      <c r="BB305" s="118"/>
      <c r="BC305" s="118"/>
      <c r="BD305" s="118"/>
      <c r="BE305" s="118"/>
      <c r="BF305" s="118"/>
      <c r="BG305" s="118"/>
      <c r="BH305" s="118"/>
      <c r="BI305" s="118"/>
    </row>
    <row r="306" spans="1:104" x14ac:dyDescent="0.2">
      <c r="A306" s="119">
        <v>138</v>
      </c>
      <c r="B306" s="120" t="s">
        <v>253</v>
      </c>
      <c r="C306" s="121" t="s">
        <v>254</v>
      </c>
      <c r="D306" s="122" t="s">
        <v>66</v>
      </c>
      <c r="E306" s="123">
        <v>0.2772</v>
      </c>
      <c r="F306" s="124">
        <v>0</v>
      </c>
      <c r="G306" s="125">
        <f>E306*F306</f>
        <v>0</v>
      </c>
      <c r="H306" s="126">
        <v>0</v>
      </c>
      <c r="I306" s="127">
        <f>E306*H306</f>
        <v>0</v>
      </c>
      <c r="J306" s="126"/>
      <c r="K306" s="127">
        <f>E306*J306</f>
        <v>0</v>
      </c>
      <c r="O306" s="118"/>
      <c r="Z306" s="118"/>
      <c r="AA306" s="118">
        <v>8</v>
      </c>
      <c r="AB306" s="118">
        <v>0</v>
      </c>
      <c r="AC306" s="118">
        <v>3</v>
      </c>
      <c r="AD306" s="118"/>
      <c r="AE306" s="118"/>
      <c r="AF306" s="118"/>
      <c r="AG306" s="118"/>
      <c r="AH306" s="118"/>
      <c r="AI306" s="118"/>
      <c r="AJ306" s="118"/>
      <c r="AK306" s="118"/>
      <c r="AL306" s="118"/>
      <c r="AM306" s="118"/>
      <c r="AN306" s="118"/>
      <c r="AO306" s="118"/>
      <c r="AP306" s="118"/>
      <c r="AQ306" s="118"/>
      <c r="AR306" s="118"/>
      <c r="AS306" s="118"/>
      <c r="AT306" s="118"/>
      <c r="AU306" s="118"/>
      <c r="AV306" s="118"/>
      <c r="AW306" s="118"/>
      <c r="AX306" s="118"/>
      <c r="AY306" s="118"/>
      <c r="AZ306" s="128">
        <f>G306</f>
        <v>0</v>
      </c>
      <c r="BA306" s="118"/>
      <c r="BB306" s="118"/>
      <c r="BC306" s="118"/>
      <c r="BD306" s="118"/>
      <c r="BE306" s="118"/>
      <c r="BF306" s="118"/>
      <c r="BG306" s="118"/>
      <c r="BH306" s="118"/>
      <c r="BI306" s="118"/>
      <c r="CA306" s="118">
        <v>8</v>
      </c>
      <c r="CB306" s="118">
        <v>0</v>
      </c>
      <c r="CZ306" s="81">
        <v>2</v>
      </c>
    </row>
    <row r="307" spans="1:104" ht="22.5" x14ac:dyDescent="0.2">
      <c r="A307" s="119">
        <v>139</v>
      </c>
      <c r="B307" s="120" t="s">
        <v>255</v>
      </c>
      <c r="C307" s="121" t="s">
        <v>256</v>
      </c>
      <c r="D307" s="122" t="s">
        <v>66</v>
      </c>
      <c r="E307" s="123">
        <v>3.465E-2</v>
      </c>
      <c r="F307" s="124">
        <v>0</v>
      </c>
      <c r="G307" s="125">
        <f>E307*F307</f>
        <v>0</v>
      </c>
      <c r="H307" s="126">
        <v>0</v>
      </c>
      <c r="I307" s="127">
        <f>E307*H307</f>
        <v>0</v>
      </c>
      <c r="J307" s="126"/>
      <c r="K307" s="127">
        <f>E307*J307</f>
        <v>0</v>
      </c>
      <c r="O307" s="118"/>
      <c r="Z307" s="118"/>
      <c r="AA307" s="118">
        <v>8</v>
      </c>
      <c r="AB307" s="118">
        <v>0</v>
      </c>
      <c r="AC307" s="118">
        <v>3</v>
      </c>
      <c r="AD307" s="118"/>
      <c r="AE307" s="118"/>
      <c r="AF307" s="118"/>
      <c r="AG307" s="118"/>
      <c r="AH307" s="118"/>
      <c r="AI307" s="118"/>
      <c r="AJ307" s="118"/>
      <c r="AK307" s="118"/>
      <c r="AL307" s="118"/>
      <c r="AM307" s="118"/>
      <c r="AN307" s="118"/>
      <c r="AO307" s="118"/>
      <c r="AP307" s="118"/>
      <c r="AQ307" s="118"/>
      <c r="AR307" s="118"/>
      <c r="AS307" s="118"/>
      <c r="AT307" s="118"/>
      <c r="AU307" s="118"/>
      <c r="AV307" s="118"/>
      <c r="AW307" s="118"/>
      <c r="AX307" s="118"/>
      <c r="AY307" s="118"/>
      <c r="AZ307" s="128">
        <f>G307</f>
        <v>0</v>
      </c>
      <c r="BA307" s="118"/>
      <c r="BB307" s="118"/>
      <c r="BC307" s="118"/>
      <c r="BD307" s="118"/>
      <c r="BE307" s="118"/>
      <c r="BF307" s="118"/>
      <c r="BG307" s="118"/>
      <c r="BH307" s="118"/>
      <c r="BI307" s="118"/>
      <c r="CA307" s="118">
        <v>8</v>
      </c>
      <c r="CB307" s="118">
        <v>0</v>
      </c>
      <c r="CZ307" s="81">
        <v>2</v>
      </c>
    </row>
    <row r="308" spans="1:104" ht="22.5" x14ac:dyDescent="0.2">
      <c r="A308" s="129"/>
      <c r="B308" s="130"/>
      <c r="C308" s="191" t="s">
        <v>329</v>
      </c>
      <c r="D308" s="192"/>
      <c r="E308" s="192"/>
      <c r="F308" s="192"/>
      <c r="G308" s="193"/>
      <c r="I308" s="131"/>
      <c r="K308" s="131"/>
      <c r="L308" s="132" t="s">
        <v>329</v>
      </c>
      <c r="O308" s="118"/>
      <c r="Z308" s="118"/>
      <c r="AA308" s="118"/>
      <c r="AB308" s="118"/>
      <c r="AC308" s="118"/>
      <c r="AD308" s="118"/>
      <c r="AE308" s="118"/>
      <c r="AF308" s="118"/>
      <c r="AG308" s="118"/>
      <c r="AH308" s="118"/>
      <c r="AI308" s="118"/>
      <c r="AJ308" s="118"/>
      <c r="AK308" s="118"/>
      <c r="AL308" s="118"/>
      <c r="AM308" s="118"/>
      <c r="AN308" s="118"/>
      <c r="AO308" s="118"/>
      <c r="AP308" s="118"/>
      <c r="AQ308" s="118"/>
      <c r="AR308" s="118"/>
      <c r="AS308" s="118"/>
      <c r="AT308" s="118"/>
      <c r="AU308" s="118"/>
      <c r="AV308" s="118"/>
      <c r="AW308" s="118"/>
      <c r="AX308" s="118"/>
      <c r="AY308" s="118"/>
      <c r="AZ308" s="118"/>
      <c r="BA308" s="118"/>
      <c r="BB308" s="118"/>
      <c r="BC308" s="118"/>
      <c r="BD308" s="118"/>
      <c r="BE308" s="118"/>
      <c r="BF308" s="118"/>
      <c r="BG308" s="118"/>
      <c r="BH308" s="118"/>
      <c r="BI308" s="118"/>
    </row>
    <row r="309" spans="1:104" ht="22.5" x14ac:dyDescent="0.2">
      <c r="A309" s="119">
        <v>140</v>
      </c>
      <c r="B309" s="120" t="s">
        <v>257</v>
      </c>
      <c r="C309" s="121" t="s">
        <v>258</v>
      </c>
      <c r="D309" s="122" t="s">
        <v>66</v>
      </c>
      <c r="E309" s="123">
        <v>3.465E-2</v>
      </c>
      <c r="F309" s="124">
        <v>0</v>
      </c>
      <c r="G309" s="125">
        <f>E309*F309</f>
        <v>0</v>
      </c>
      <c r="H309" s="126">
        <v>0</v>
      </c>
      <c r="I309" s="127">
        <f>E309*H309</f>
        <v>0</v>
      </c>
      <c r="J309" s="126"/>
      <c r="K309" s="127">
        <f>E309*J309</f>
        <v>0</v>
      </c>
      <c r="O309" s="118"/>
      <c r="Z309" s="118"/>
      <c r="AA309" s="118">
        <v>8</v>
      </c>
      <c r="AB309" s="118">
        <v>0</v>
      </c>
      <c r="AC309" s="118">
        <v>3</v>
      </c>
      <c r="AD309" s="118"/>
      <c r="AE309" s="118"/>
      <c r="AF309" s="118"/>
      <c r="AG309" s="118"/>
      <c r="AH309" s="118"/>
      <c r="AI309" s="118"/>
      <c r="AJ309" s="118"/>
      <c r="AK309" s="118"/>
      <c r="AL309" s="118"/>
      <c r="AM309" s="118"/>
      <c r="AN309" s="118"/>
      <c r="AO309" s="118"/>
      <c r="AP309" s="118"/>
      <c r="AQ309" s="118"/>
      <c r="AR309" s="118"/>
      <c r="AS309" s="118"/>
      <c r="AT309" s="118"/>
      <c r="AU309" s="118"/>
      <c r="AV309" s="118"/>
      <c r="AW309" s="118"/>
      <c r="AX309" s="118"/>
      <c r="AY309" s="118"/>
      <c r="AZ309" s="128">
        <f>G309</f>
        <v>0</v>
      </c>
      <c r="BA309" s="118"/>
      <c r="BB309" s="118"/>
      <c r="BC309" s="118"/>
      <c r="BD309" s="118"/>
      <c r="BE309" s="118"/>
      <c r="BF309" s="118"/>
      <c r="BG309" s="118"/>
      <c r="BH309" s="118"/>
      <c r="BI309" s="118"/>
      <c r="CA309" s="118">
        <v>8</v>
      </c>
      <c r="CB309" s="118">
        <v>0</v>
      </c>
      <c r="CZ309" s="81">
        <v>2</v>
      </c>
    </row>
    <row r="310" spans="1:104" x14ac:dyDescent="0.2">
      <c r="A310" s="119">
        <v>141</v>
      </c>
      <c r="B310" s="120" t="s">
        <v>439</v>
      </c>
      <c r="C310" s="121" t="s">
        <v>440</v>
      </c>
      <c r="D310" s="122" t="s">
        <v>66</v>
      </c>
      <c r="E310" s="123">
        <v>3.465E-2</v>
      </c>
      <c r="F310" s="124">
        <v>0</v>
      </c>
      <c r="G310" s="125">
        <f>E310*F310</f>
        <v>0</v>
      </c>
      <c r="H310" s="126">
        <v>0</v>
      </c>
      <c r="I310" s="127">
        <f>E310*H310</f>
        <v>0</v>
      </c>
      <c r="J310" s="126"/>
      <c r="K310" s="127">
        <f>E310*J310</f>
        <v>0</v>
      </c>
      <c r="O310" s="118"/>
      <c r="Z310" s="118"/>
      <c r="AA310" s="118">
        <v>8</v>
      </c>
      <c r="AB310" s="118">
        <v>0</v>
      </c>
      <c r="AC310" s="118">
        <v>3</v>
      </c>
      <c r="AD310" s="118"/>
      <c r="AE310" s="118"/>
      <c r="AF310" s="118"/>
      <c r="AG310" s="118"/>
      <c r="AH310" s="118"/>
      <c r="AI310" s="118"/>
      <c r="AJ310" s="118"/>
      <c r="AK310" s="118"/>
      <c r="AL310" s="118"/>
      <c r="AM310" s="118"/>
      <c r="AN310" s="118"/>
      <c r="AO310" s="118"/>
      <c r="AP310" s="118"/>
      <c r="AQ310" s="118"/>
      <c r="AR310" s="118"/>
      <c r="AS310" s="118"/>
      <c r="AT310" s="118"/>
      <c r="AU310" s="118"/>
      <c r="AV310" s="118"/>
      <c r="AW310" s="118"/>
      <c r="AX310" s="118"/>
      <c r="AY310" s="118"/>
      <c r="AZ310" s="128">
        <f>G310</f>
        <v>0</v>
      </c>
      <c r="BA310" s="118"/>
      <c r="BB310" s="118"/>
      <c r="BC310" s="118"/>
      <c r="BD310" s="118"/>
      <c r="BE310" s="118"/>
      <c r="BF310" s="118"/>
      <c r="BG310" s="118"/>
      <c r="BH310" s="118"/>
      <c r="BI310" s="118"/>
      <c r="CA310" s="118">
        <v>8</v>
      </c>
      <c r="CB310" s="118">
        <v>0</v>
      </c>
      <c r="CZ310" s="81">
        <v>2</v>
      </c>
    </row>
    <row r="311" spans="1:104" x14ac:dyDescent="0.2">
      <c r="A311" s="139" t="s">
        <v>50</v>
      </c>
      <c r="B311" s="140" t="s">
        <v>434</v>
      </c>
      <c r="C311" s="141" t="s">
        <v>435</v>
      </c>
      <c r="D311" s="142"/>
      <c r="E311" s="143"/>
      <c r="F311" s="143"/>
      <c r="G311" s="144">
        <f>SUM(G301:G310)</f>
        <v>0</v>
      </c>
      <c r="H311" s="145"/>
      <c r="I311" s="144">
        <f>SUM(I301:I310)</f>
        <v>0</v>
      </c>
      <c r="J311" s="146"/>
      <c r="K311" s="144">
        <f>SUM(K301:K310)</f>
        <v>-3.465E-2</v>
      </c>
      <c r="O311" s="118"/>
      <c r="X311" s="147">
        <f>K311</f>
        <v>-3.465E-2</v>
      </c>
      <c r="Y311" s="147">
        <f>I311</f>
        <v>0</v>
      </c>
      <c r="Z311" s="128">
        <f>G311</f>
        <v>0</v>
      </c>
      <c r="AA311" s="118"/>
      <c r="AB311" s="118"/>
      <c r="AC311" s="118"/>
      <c r="AD311" s="118"/>
      <c r="AE311" s="118"/>
      <c r="AF311" s="118"/>
      <c r="AG311" s="118"/>
      <c r="AH311" s="118"/>
      <c r="AI311" s="118"/>
      <c r="AJ311" s="118"/>
      <c r="AK311" s="118"/>
      <c r="AL311" s="118"/>
      <c r="AM311" s="118"/>
      <c r="AN311" s="118"/>
      <c r="AO311" s="118"/>
      <c r="AP311" s="118"/>
      <c r="AQ311" s="118"/>
      <c r="AR311" s="118"/>
      <c r="AS311" s="118"/>
      <c r="AT311" s="118"/>
      <c r="AU311" s="118"/>
      <c r="AV311" s="118"/>
      <c r="AW311" s="118"/>
      <c r="AX311" s="118"/>
      <c r="AY311" s="118"/>
      <c r="AZ311" s="118"/>
      <c r="BA311" s="148"/>
      <c r="BB311" s="148"/>
      <c r="BC311" s="148"/>
      <c r="BD311" s="148"/>
      <c r="BE311" s="148"/>
      <c r="BF311" s="148"/>
      <c r="BG311" s="118"/>
      <c r="BH311" s="118"/>
      <c r="BI311" s="118"/>
    </row>
    <row r="312" spans="1:104" ht="14.25" customHeight="1" x14ac:dyDescent="0.2">
      <c r="A312" s="108" t="s">
        <v>46</v>
      </c>
      <c r="B312" s="109" t="s">
        <v>441</v>
      </c>
      <c r="C312" s="110" t="s">
        <v>442</v>
      </c>
      <c r="D312" s="111"/>
      <c r="E312" s="112"/>
      <c r="F312" s="112"/>
      <c r="G312" s="113"/>
      <c r="H312" s="114"/>
      <c r="I312" s="115"/>
      <c r="J312" s="116"/>
      <c r="K312" s="117"/>
      <c r="O312" s="118"/>
    </row>
    <row r="313" spans="1:104" x14ac:dyDescent="0.2">
      <c r="A313" s="119">
        <v>142</v>
      </c>
      <c r="B313" s="120" t="s">
        <v>443</v>
      </c>
      <c r="C313" s="121" t="s">
        <v>444</v>
      </c>
      <c r="D313" s="122" t="s">
        <v>325</v>
      </c>
      <c r="E313" s="123">
        <v>1</v>
      </c>
      <c r="F313" s="124">
        <v>0</v>
      </c>
      <c r="G313" s="125">
        <f>E313*F313</f>
        <v>0</v>
      </c>
      <c r="H313" s="126">
        <v>0</v>
      </c>
      <c r="I313" s="127">
        <f>E313*H313</f>
        <v>0</v>
      </c>
      <c r="J313" s="126"/>
      <c r="K313" s="127">
        <f>E313*J313</f>
        <v>0</v>
      </c>
      <c r="O313" s="118"/>
      <c r="Z313" s="118"/>
      <c r="AA313" s="118">
        <v>12</v>
      </c>
      <c r="AB313" s="118">
        <v>0</v>
      </c>
      <c r="AC313" s="118">
        <v>156</v>
      </c>
      <c r="AD313" s="118"/>
      <c r="AE313" s="118"/>
      <c r="AF313" s="118"/>
      <c r="AG313" s="118"/>
      <c r="AH313" s="118"/>
      <c r="AI313" s="118"/>
      <c r="AJ313" s="118"/>
      <c r="AK313" s="118"/>
      <c r="AL313" s="118"/>
      <c r="AM313" s="118"/>
      <c r="AN313" s="118"/>
      <c r="AO313" s="118"/>
      <c r="AP313" s="118"/>
      <c r="AQ313" s="118"/>
      <c r="AR313" s="118"/>
      <c r="AS313" s="118"/>
      <c r="AT313" s="118"/>
      <c r="AU313" s="118"/>
      <c r="AV313" s="118"/>
      <c r="AW313" s="118"/>
      <c r="AX313" s="118"/>
      <c r="AY313" s="118"/>
      <c r="AZ313" s="128">
        <f>G313</f>
        <v>0</v>
      </c>
      <c r="BA313" s="118"/>
      <c r="BB313" s="118"/>
      <c r="BC313" s="118"/>
      <c r="BD313" s="118"/>
      <c r="BE313" s="118"/>
      <c r="BF313" s="118"/>
      <c r="BG313" s="118"/>
      <c r="BH313" s="118"/>
      <c r="BI313" s="118"/>
      <c r="CA313" s="118">
        <v>12</v>
      </c>
      <c r="CB313" s="118">
        <v>0</v>
      </c>
      <c r="CZ313" s="81">
        <v>4</v>
      </c>
    </row>
    <row r="314" spans="1:104" x14ac:dyDescent="0.2">
      <c r="A314" s="129"/>
      <c r="B314" s="130"/>
      <c r="C314" s="191" t="s">
        <v>445</v>
      </c>
      <c r="D314" s="192"/>
      <c r="E314" s="192"/>
      <c r="F314" s="192"/>
      <c r="G314" s="193"/>
      <c r="I314" s="131"/>
      <c r="K314" s="131"/>
      <c r="L314" s="132" t="s">
        <v>445</v>
      </c>
      <c r="O314" s="118"/>
      <c r="Z314" s="118"/>
      <c r="AA314" s="118"/>
      <c r="AB314" s="118"/>
      <c r="AC314" s="118"/>
      <c r="AD314" s="118"/>
      <c r="AE314" s="118"/>
      <c r="AF314" s="118"/>
      <c r="AG314" s="118"/>
      <c r="AH314" s="118"/>
      <c r="AI314" s="118"/>
      <c r="AJ314" s="118"/>
      <c r="AK314" s="118"/>
      <c r="AL314" s="118"/>
      <c r="AM314" s="118"/>
      <c r="AN314" s="118"/>
      <c r="AO314" s="118"/>
      <c r="AP314" s="118"/>
      <c r="AQ314" s="118"/>
      <c r="AR314" s="118"/>
      <c r="AS314" s="118"/>
      <c r="AT314" s="118"/>
      <c r="AU314" s="118"/>
      <c r="AV314" s="118"/>
      <c r="AW314" s="118"/>
      <c r="AX314" s="118"/>
      <c r="AY314" s="118"/>
      <c r="AZ314" s="118"/>
      <c r="BA314" s="118"/>
      <c r="BB314" s="118"/>
      <c r="BC314" s="118"/>
      <c r="BD314" s="118"/>
      <c r="BE314" s="118"/>
      <c r="BF314" s="118"/>
      <c r="BG314" s="118"/>
      <c r="BH314" s="118"/>
      <c r="BI314" s="118"/>
    </row>
    <row r="315" spans="1:104" x14ac:dyDescent="0.2">
      <c r="A315" s="139" t="s">
        <v>50</v>
      </c>
      <c r="B315" s="140" t="s">
        <v>441</v>
      </c>
      <c r="C315" s="141" t="s">
        <v>442</v>
      </c>
      <c r="D315" s="142"/>
      <c r="E315" s="143"/>
      <c r="F315" s="143"/>
      <c r="G315" s="144">
        <f>SUM(G312:G314)</f>
        <v>0</v>
      </c>
      <c r="H315" s="145"/>
      <c r="I315" s="144">
        <f>SUM(I312:I314)</f>
        <v>0</v>
      </c>
      <c r="J315" s="146"/>
      <c r="K315" s="144">
        <f>SUM(K312:K314)</f>
        <v>0</v>
      </c>
      <c r="O315" s="118"/>
      <c r="X315" s="147">
        <f>K315</f>
        <v>0</v>
      </c>
      <c r="Y315" s="147">
        <f>I315</f>
        <v>0</v>
      </c>
      <c r="Z315" s="128">
        <f>G315</f>
        <v>0</v>
      </c>
      <c r="AA315" s="118"/>
      <c r="AB315" s="118"/>
      <c r="AC315" s="118"/>
      <c r="AD315" s="118"/>
      <c r="AE315" s="118"/>
      <c r="AF315" s="118"/>
      <c r="AG315" s="118"/>
      <c r="AH315" s="118"/>
      <c r="AI315" s="118"/>
      <c r="AJ315" s="118"/>
      <c r="AK315" s="118"/>
      <c r="AL315" s="118"/>
      <c r="AM315" s="118"/>
      <c r="AN315" s="118"/>
      <c r="AO315" s="118"/>
      <c r="AP315" s="118"/>
      <c r="AQ315" s="118"/>
      <c r="AR315" s="118"/>
      <c r="AS315" s="118"/>
      <c r="AT315" s="118"/>
      <c r="AU315" s="118"/>
      <c r="AV315" s="118"/>
      <c r="AW315" s="118"/>
      <c r="AX315" s="118"/>
      <c r="AY315" s="118"/>
      <c r="AZ315" s="118"/>
      <c r="BA315" s="148"/>
      <c r="BB315" s="148"/>
      <c r="BC315" s="148"/>
      <c r="BD315" s="148"/>
      <c r="BE315" s="148"/>
      <c r="BF315" s="148"/>
      <c r="BG315" s="118"/>
      <c r="BH315" s="118"/>
      <c r="BI315" s="118"/>
    </row>
    <row r="316" spans="1:104" ht="14.25" customHeight="1" x14ac:dyDescent="0.2">
      <c r="A316" s="108" t="s">
        <v>46</v>
      </c>
      <c r="B316" s="109" t="s">
        <v>446</v>
      </c>
      <c r="C316" s="110" t="s">
        <v>447</v>
      </c>
      <c r="D316" s="111"/>
      <c r="E316" s="112"/>
      <c r="F316" s="112"/>
      <c r="G316" s="113"/>
      <c r="H316" s="114"/>
      <c r="I316" s="115"/>
      <c r="J316" s="116"/>
      <c r="K316" s="117"/>
      <c r="O316" s="118"/>
    </row>
    <row r="317" spans="1:104" x14ac:dyDescent="0.2">
      <c r="A317" s="119">
        <v>143</v>
      </c>
      <c r="B317" s="120" t="s">
        <v>448</v>
      </c>
      <c r="C317" s="121" t="s">
        <v>449</v>
      </c>
      <c r="D317" s="122" t="s">
        <v>278</v>
      </c>
      <c r="E317" s="123">
        <v>5</v>
      </c>
      <c r="F317" s="124">
        <v>0</v>
      </c>
      <c r="G317" s="125">
        <f>E317*F317</f>
        <v>0</v>
      </c>
      <c r="H317" s="126">
        <v>8.0000000000000007E-5</v>
      </c>
      <c r="I317" s="127">
        <f>E317*H317</f>
        <v>4.0000000000000002E-4</v>
      </c>
      <c r="J317" s="126">
        <v>0</v>
      </c>
      <c r="K317" s="127">
        <f>E317*J317</f>
        <v>0</v>
      </c>
      <c r="O317" s="118"/>
      <c r="Z317" s="118"/>
      <c r="AA317" s="118">
        <v>1</v>
      </c>
      <c r="AB317" s="118">
        <v>9</v>
      </c>
      <c r="AC317" s="118">
        <v>9</v>
      </c>
      <c r="AD317" s="118"/>
      <c r="AE317" s="118"/>
      <c r="AF317" s="118"/>
      <c r="AG317" s="118"/>
      <c r="AH317" s="118"/>
      <c r="AI317" s="118"/>
      <c r="AJ317" s="118"/>
      <c r="AK317" s="118"/>
      <c r="AL317" s="118"/>
      <c r="AM317" s="118"/>
      <c r="AN317" s="118"/>
      <c r="AO317" s="118"/>
      <c r="AP317" s="118"/>
      <c r="AQ317" s="118"/>
      <c r="AR317" s="118"/>
      <c r="AS317" s="118"/>
      <c r="AT317" s="118"/>
      <c r="AU317" s="118"/>
      <c r="AV317" s="118"/>
      <c r="AW317" s="118"/>
      <c r="AX317" s="118"/>
      <c r="AY317" s="118"/>
      <c r="AZ317" s="128">
        <f>G317</f>
        <v>0</v>
      </c>
      <c r="BA317" s="118"/>
      <c r="BB317" s="118"/>
      <c r="BC317" s="118"/>
      <c r="BD317" s="118"/>
      <c r="BE317" s="118"/>
      <c r="BF317" s="118"/>
      <c r="BG317" s="118"/>
      <c r="BH317" s="118"/>
      <c r="BI317" s="118"/>
      <c r="CA317" s="118">
        <v>1</v>
      </c>
      <c r="CB317" s="118">
        <v>9</v>
      </c>
      <c r="CZ317" s="81">
        <v>4</v>
      </c>
    </row>
    <row r="318" spans="1:104" x14ac:dyDescent="0.2">
      <c r="A318" s="129"/>
      <c r="B318" s="130"/>
      <c r="C318" s="194" t="s">
        <v>450</v>
      </c>
      <c r="D318" s="195"/>
      <c r="E318" s="133">
        <v>5</v>
      </c>
      <c r="F318" s="134"/>
      <c r="G318" s="135"/>
      <c r="H318" s="136"/>
      <c r="I318" s="131"/>
      <c r="J318" s="137"/>
      <c r="K318" s="131"/>
      <c r="M318" s="132" t="s">
        <v>450</v>
      </c>
      <c r="O318" s="118"/>
      <c r="Z318" s="118"/>
      <c r="AA318" s="118"/>
      <c r="AB318" s="118"/>
      <c r="AC318" s="118"/>
      <c r="AD318" s="118"/>
      <c r="AE318" s="118"/>
      <c r="AF318" s="118"/>
      <c r="AG318" s="118"/>
      <c r="AH318" s="118"/>
      <c r="AI318" s="118"/>
      <c r="AJ318" s="118"/>
      <c r="AK318" s="118"/>
      <c r="AL318" s="118"/>
      <c r="AM318" s="118"/>
      <c r="AN318" s="118"/>
      <c r="AO318" s="118"/>
      <c r="AP318" s="118"/>
      <c r="AQ318" s="118"/>
      <c r="AR318" s="118"/>
      <c r="AS318" s="118"/>
      <c r="AT318" s="118"/>
      <c r="AU318" s="118"/>
      <c r="AV318" s="118"/>
      <c r="AW318" s="118"/>
      <c r="AX318" s="118"/>
      <c r="AY318" s="118"/>
      <c r="AZ318" s="118"/>
      <c r="BA318" s="118"/>
      <c r="BB318" s="118"/>
      <c r="BC318" s="118"/>
      <c r="BD318" s="138" t="str">
        <f>C317</f>
        <v xml:space="preserve">Montáž doplň. konstrukcí z profilových materiálů </v>
      </c>
      <c r="BE318" s="118"/>
      <c r="BF318" s="118"/>
      <c r="BG318" s="118"/>
      <c r="BH318" s="118"/>
      <c r="BI318" s="118"/>
    </row>
    <row r="319" spans="1:104" ht="22.5" x14ac:dyDescent="0.2">
      <c r="A319" s="119">
        <v>144</v>
      </c>
      <c r="B319" s="120" t="s">
        <v>451</v>
      </c>
      <c r="C319" s="121" t="s">
        <v>452</v>
      </c>
      <c r="D319" s="122" t="s">
        <v>278</v>
      </c>
      <c r="E319" s="123">
        <v>5</v>
      </c>
      <c r="F319" s="124">
        <v>0</v>
      </c>
      <c r="G319" s="125">
        <f>E319*F319</f>
        <v>0</v>
      </c>
      <c r="H319" s="126">
        <v>0</v>
      </c>
      <c r="I319" s="127">
        <f>E319*H319</f>
        <v>0</v>
      </c>
      <c r="J319" s="126">
        <v>0</v>
      </c>
      <c r="K319" s="127">
        <f>E319*J319</f>
        <v>0</v>
      </c>
      <c r="O319" s="118"/>
      <c r="Z319" s="118"/>
      <c r="AA319" s="118">
        <v>1</v>
      </c>
      <c r="AB319" s="118">
        <v>9</v>
      </c>
      <c r="AC319" s="118">
        <v>9</v>
      </c>
      <c r="AD319" s="118"/>
      <c r="AE319" s="118"/>
      <c r="AF319" s="118"/>
      <c r="AG319" s="118"/>
      <c r="AH319" s="118"/>
      <c r="AI319" s="118"/>
      <c r="AJ319" s="118"/>
      <c r="AK319" s="118"/>
      <c r="AL319" s="118"/>
      <c r="AM319" s="118"/>
      <c r="AN319" s="118"/>
      <c r="AO319" s="118"/>
      <c r="AP319" s="118"/>
      <c r="AQ319" s="118"/>
      <c r="AR319" s="118"/>
      <c r="AS319" s="118"/>
      <c r="AT319" s="118"/>
      <c r="AU319" s="118"/>
      <c r="AV319" s="118"/>
      <c r="AW319" s="118"/>
      <c r="AX319" s="118"/>
      <c r="AY319" s="118"/>
      <c r="AZ319" s="128">
        <f>G319</f>
        <v>0</v>
      </c>
      <c r="BA319" s="118"/>
      <c r="BB319" s="118"/>
      <c r="BC319" s="118"/>
      <c r="BD319" s="118"/>
      <c r="BE319" s="118"/>
      <c r="BF319" s="118"/>
      <c r="BG319" s="118"/>
      <c r="BH319" s="118"/>
      <c r="BI319" s="118"/>
      <c r="CA319" s="118">
        <v>1</v>
      </c>
      <c r="CB319" s="118">
        <v>9</v>
      </c>
      <c r="CZ319" s="81">
        <v>4</v>
      </c>
    </row>
    <row r="320" spans="1:104" x14ac:dyDescent="0.2">
      <c r="A320" s="129"/>
      <c r="B320" s="130"/>
      <c r="C320" s="194" t="s">
        <v>450</v>
      </c>
      <c r="D320" s="195"/>
      <c r="E320" s="133">
        <v>5</v>
      </c>
      <c r="F320" s="134"/>
      <c r="G320" s="135"/>
      <c r="H320" s="136"/>
      <c r="I320" s="131"/>
      <c r="J320" s="137"/>
      <c r="K320" s="131"/>
      <c r="M320" s="132" t="s">
        <v>450</v>
      </c>
      <c r="O320" s="118"/>
      <c r="Z320" s="118"/>
      <c r="AA320" s="118"/>
      <c r="AB320" s="118"/>
      <c r="AC320" s="118"/>
      <c r="AD320" s="118"/>
      <c r="AE320" s="118"/>
      <c r="AF320" s="118"/>
      <c r="AG320" s="118"/>
      <c r="AH320" s="118"/>
      <c r="AI320" s="118"/>
      <c r="AJ320" s="118"/>
      <c r="AK320" s="118"/>
      <c r="AL320" s="118"/>
      <c r="AM320" s="118"/>
      <c r="AN320" s="118"/>
      <c r="AO320" s="118"/>
      <c r="AP320" s="118"/>
      <c r="AQ320" s="118"/>
      <c r="AR320" s="118"/>
      <c r="AS320" s="118"/>
      <c r="AT320" s="118"/>
      <c r="AU320" s="118"/>
      <c r="AV320" s="118"/>
      <c r="AW320" s="118"/>
      <c r="AX320" s="118"/>
      <c r="AY320" s="118"/>
      <c r="AZ320" s="118"/>
      <c r="BA320" s="118"/>
      <c r="BB320" s="118"/>
      <c r="BC320" s="118"/>
      <c r="BD320" s="138" t="str">
        <f>C319</f>
        <v xml:space="preserve">Montáž doplň. konstrukcí profil.- z toho zhotovení </v>
      </c>
      <c r="BE320" s="118"/>
      <c r="BF320" s="118"/>
      <c r="BG320" s="118"/>
      <c r="BH320" s="118"/>
      <c r="BI320" s="118"/>
    </row>
    <row r="321" spans="1:80" x14ac:dyDescent="0.2">
      <c r="A321" s="139" t="s">
        <v>50</v>
      </c>
      <c r="B321" s="140" t="s">
        <v>446</v>
      </c>
      <c r="C321" s="141" t="s">
        <v>447</v>
      </c>
      <c r="D321" s="142"/>
      <c r="E321" s="143"/>
      <c r="F321" s="143"/>
      <c r="G321" s="144">
        <f>SUM(G316:G320)</f>
        <v>0</v>
      </c>
      <c r="H321" s="145"/>
      <c r="I321" s="144">
        <f>SUM(I316:I320)</f>
        <v>4.0000000000000002E-4</v>
      </c>
      <c r="J321" s="146"/>
      <c r="K321" s="144">
        <f>SUM(K316:K320)</f>
        <v>0</v>
      </c>
      <c r="O321" s="118"/>
      <c r="X321" s="147">
        <f>K321</f>
        <v>0</v>
      </c>
      <c r="Y321" s="147">
        <f>I321</f>
        <v>4.0000000000000002E-4</v>
      </c>
      <c r="Z321" s="128">
        <f>G321</f>
        <v>0</v>
      </c>
      <c r="AA321" s="118"/>
      <c r="AB321" s="118"/>
      <c r="AC321" s="118"/>
      <c r="AD321" s="118"/>
      <c r="AE321" s="118"/>
      <c r="AF321" s="118"/>
      <c r="AG321" s="118"/>
      <c r="AH321" s="118"/>
      <c r="AI321" s="118"/>
      <c r="AJ321" s="118"/>
      <c r="AK321" s="118"/>
      <c r="AL321" s="118"/>
      <c r="AM321" s="118"/>
      <c r="AN321" s="118"/>
      <c r="AO321" s="118"/>
      <c r="AP321" s="118"/>
      <c r="AQ321" s="118"/>
      <c r="AR321" s="118"/>
      <c r="AS321" s="118"/>
      <c r="AT321" s="118"/>
      <c r="AU321" s="118"/>
      <c r="AV321" s="118"/>
      <c r="AW321" s="118"/>
      <c r="AX321" s="118"/>
      <c r="AY321" s="118"/>
      <c r="AZ321" s="118"/>
      <c r="BA321" s="148"/>
      <c r="BB321" s="148"/>
      <c r="BC321" s="148"/>
      <c r="BD321" s="148"/>
      <c r="BE321" s="148"/>
      <c r="BF321" s="148"/>
      <c r="BG321" s="118"/>
      <c r="BH321" s="118"/>
      <c r="BI321" s="118"/>
    </row>
    <row r="322" spans="1:80" ht="14.25" customHeight="1" x14ac:dyDescent="0.2">
      <c r="A322" s="108" t="s">
        <v>46</v>
      </c>
      <c r="B322" s="109" t="s">
        <v>453</v>
      </c>
      <c r="C322" s="110" t="s">
        <v>454</v>
      </c>
      <c r="D322" s="111"/>
      <c r="E322" s="112"/>
      <c r="F322" s="112"/>
      <c r="G322" s="113"/>
      <c r="H322" s="114"/>
      <c r="I322" s="115"/>
      <c r="J322" s="116"/>
      <c r="K322" s="117"/>
      <c r="O322" s="118"/>
    </row>
    <row r="323" spans="1:80" ht="13.5" customHeight="1" x14ac:dyDescent="0.2">
      <c r="A323" s="119" t="s">
        <v>455</v>
      </c>
      <c r="B323" s="120" t="s">
        <v>453</v>
      </c>
      <c r="C323" s="121" t="s">
        <v>456</v>
      </c>
      <c r="D323" s="122" t="s">
        <v>453</v>
      </c>
      <c r="E323" s="123">
        <v>1</v>
      </c>
      <c r="F323" s="124"/>
      <c r="G323" s="125">
        <f>E323*F323</f>
        <v>0</v>
      </c>
      <c r="H323" s="126"/>
      <c r="I323" s="127">
        <f>E323*H323</f>
        <v>0</v>
      </c>
      <c r="J323" s="126"/>
      <c r="K323" s="127">
        <f>E323*J323</f>
        <v>0</v>
      </c>
      <c r="O323" s="118"/>
      <c r="Z323" s="118"/>
      <c r="AA323" s="118"/>
      <c r="AB323" s="118"/>
      <c r="AC323" s="118"/>
      <c r="AD323" s="118"/>
      <c r="AE323" s="118"/>
      <c r="AF323" s="118"/>
      <c r="AG323" s="118"/>
      <c r="AH323" s="118"/>
      <c r="AI323" s="118"/>
      <c r="AJ323" s="118"/>
      <c r="AK323" s="118"/>
      <c r="AL323" s="118"/>
      <c r="AM323" s="118"/>
      <c r="AN323" s="118"/>
      <c r="AO323" s="118"/>
      <c r="AP323" s="118"/>
      <c r="AQ323" s="118"/>
      <c r="AR323" s="118"/>
      <c r="AS323" s="118"/>
      <c r="AT323" s="118"/>
      <c r="AU323" s="118"/>
      <c r="AV323" s="118"/>
      <c r="AW323" s="118"/>
      <c r="AX323" s="118"/>
      <c r="AY323" s="118"/>
      <c r="AZ323" s="128">
        <f>G323</f>
        <v>0</v>
      </c>
      <c r="BA323" s="118"/>
      <c r="BB323" s="118"/>
      <c r="BC323" s="118"/>
      <c r="BD323" s="118"/>
      <c r="BE323" s="118"/>
      <c r="BF323" s="118"/>
      <c r="BG323" s="118"/>
      <c r="BH323" s="118"/>
      <c r="BI323" s="118"/>
      <c r="CA323" s="118"/>
      <c r="CB323" s="118"/>
    </row>
    <row r="324" spans="1:80" ht="13.5" customHeight="1" x14ac:dyDescent="0.2">
      <c r="A324" s="119" t="s">
        <v>457</v>
      </c>
      <c r="B324" s="120" t="s">
        <v>453</v>
      </c>
      <c r="C324" s="121" t="s">
        <v>458</v>
      </c>
      <c r="D324" s="122" t="s">
        <v>453</v>
      </c>
      <c r="E324" s="123">
        <v>1</v>
      </c>
      <c r="F324" s="124"/>
      <c r="G324" s="125">
        <f>E324*F324</f>
        <v>0</v>
      </c>
      <c r="H324" s="126"/>
      <c r="I324" s="127">
        <f>E324*H324</f>
        <v>0</v>
      </c>
      <c r="J324" s="126"/>
      <c r="K324" s="127">
        <f>E324*J324</f>
        <v>0</v>
      </c>
      <c r="O324" s="118"/>
      <c r="Z324" s="118"/>
      <c r="AA324" s="118"/>
      <c r="AB324" s="118"/>
      <c r="AC324" s="118"/>
      <c r="AD324" s="118"/>
      <c r="AE324" s="118"/>
      <c r="AF324" s="118"/>
      <c r="AG324" s="118"/>
      <c r="AH324" s="118"/>
      <c r="AI324" s="118"/>
      <c r="AJ324" s="118"/>
      <c r="AK324" s="118"/>
      <c r="AL324" s="118"/>
      <c r="AM324" s="118"/>
      <c r="AN324" s="118"/>
      <c r="AO324" s="118"/>
      <c r="AP324" s="118"/>
      <c r="AQ324" s="118"/>
      <c r="AR324" s="118"/>
      <c r="AS324" s="118"/>
      <c r="AT324" s="118"/>
      <c r="AU324" s="118"/>
      <c r="AV324" s="118"/>
      <c r="AW324" s="118"/>
      <c r="AX324" s="118"/>
      <c r="AY324" s="118"/>
      <c r="AZ324" s="128">
        <f>G324</f>
        <v>0</v>
      </c>
      <c r="BA324" s="118"/>
      <c r="BB324" s="118"/>
      <c r="BC324" s="118"/>
      <c r="BD324" s="118"/>
      <c r="BE324" s="118"/>
      <c r="BF324" s="118"/>
      <c r="BG324" s="118"/>
      <c r="BH324" s="118"/>
      <c r="BI324" s="118"/>
      <c r="CA324" s="118"/>
      <c r="CB324" s="118"/>
    </row>
    <row r="325" spans="1:80" ht="13.5" customHeight="1" x14ac:dyDescent="0.2">
      <c r="A325" s="119" t="s">
        <v>459</v>
      </c>
      <c r="B325" s="120" t="s">
        <v>453</v>
      </c>
      <c r="C325" s="121" t="s">
        <v>460</v>
      </c>
      <c r="D325" s="122" t="s">
        <v>453</v>
      </c>
      <c r="E325" s="123">
        <v>1</v>
      </c>
      <c r="F325" s="124"/>
      <c r="G325" s="125">
        <f>E325*F325</f>
        <v>0</v>
      </c>
      <c r="H325" s="126"/>
      <c r="I325" s="127">
        <f>E325*H325</f>
        <v>0</v>
      </c>
      <c r="J325" s="126"/>
      <c r="K325" s="127">
        <f>E325*J325</f>
        <v>0</v>
      </c>
      <c r="O325" s="118"/>
      <c r="Z325" s="118"/>
      <c r="AA325" s="118"/>
      <c r="AB325" s="118"/>
      <c r="AC325" s="118"/>
      <c r="AD325" s="118"/>
      <c r="AE325" s="118"/>
      <c r="AF325" s="118"/>
      <c r="AG325" s="118"/>
      <c r="AH325" s="118"/>
      <c r="AI325" s="118"/>
      <c r="AJ325" s="118"/>
      <c r="AK325" s="118"/>
      <c r="AL325" s="118"/>
      <c r="AM325" s="118"/>
      <c r="AN325" s="118"/>
      <c r="AO325" s="118"/>
      <c r="AP325" s="118"/>
      <c r="AQ325" s="118"/>
      <c r="AR325" s="118"/>
      <c r="AS325" s="118"/>
      <c r="AT325" s="118"/>
      <c r="AU325" s="118"/>
      <c r="AV325" s="118"/>
      <c r="AW325" s="118"/>
      <c r="AX325" s="118"/>
      <c r="AY325" s="118"/>
      <c r="AZ325" s="128">
        <f>G325</f>
        <v>0</v>
      </c>
      <c r="BA325" s="118"/>
      <c r="BB325" s="118"/>
      <c r="BC325" s="118"/>
      <c r="BD325" s="118"/>
      <c r="BE325" s="118"/>
      <c r="BF325" s="118"/>
      <c r="BG325" s="118"/>
      <c r="BH325" s="118"/>
      <c r="BI325" s="118"/>
      <c r="CA325" s="118"/>
      <c r="CB325" s="118"/>
    </row>
    <row r="326" spans="1:80" ht="13.5" customHeight="1" x14ac:dyDescent="0.2">
      <c r="A326" s="119" t="s">
        <v>461</v>
      </c>
      <c r="B326" s="120" t="s">
        <v>453</v>
      </c>
      <c r="C326" s="121" t="s">
        <v>462</v>
      </c>
      <c r="D326" s="122" t="s">
        <v>453</v>
      </c>
      <c r="E326" s="123">
        <v>1</v>
      </c>
      <c r="F326" s="124"/>
      <c r="G326" s="125">
        <f>E326*F326</f>
        <v>0</v>
      </c>
      <c r="H326" s="126"/>
      <c r="I326" s="127">
        <f>E326*H326</f>
        <v>0</v>
      </c>
      <c r="J326" s="126"/>
      <c r="K326" s="127">
        <f>E326*J326</f>
        <v>0</v>
      </c>
      <c r="O326" s="118"/>
      <c r="Z326" s="118"/>
      <c r="AA326" s="118"/>
      <c r="AB326" s="118"/>
      <c r="AC326" s="118"/>
      <c r="AD326" s="118"/>
      <c r="AE326" s="118"/>
      <c r="AF326" s="118"/>
      <c r="AG326" s="118"/>
      <c r="AH326" s="118"/>
      <c r="AI326" s="118"/>
      <c r="AJ326" s="118"/>
      <c r="AK326" s="118"/>
      <c r="AL326" s="118"/>
      <c r="AM326" s="118"/>
      <c r="AN326" s="118"/>
      <c r="AO326" s="118"/>
      <c r="AP326" s="118"/>
      <c r="AQ326" s="118"/>
      <c r="AR326" s="118"/>
      <c r="AS326" s="118"/>
      <c r="AT326" s="118"/>
      <c r="AU326" s="118"/>
      <c r="AV326" s="118"/>
      <c r="AW326" s="118"/>
      <c r="AX326" s="118"/>
      <c r="AY326" s="118"/>
      <c r="AZ326" s="128">
        <f>G326</f>
        <v>0</v>
      </c>
      <c r="BA326" s="118"/>
      <c r="BB326" s="118"/>
      <c r="BC326" s="118"/>
      <c r="BD326" s="118"/>
      <c r="BE326" s="118"/>
      <c r="BF326" s="118"/>
      <c r="BG326" s="118"/>
      <c r="BH326" s="118"/>
      <c r="BI326" s="118"/>
      <c r="CA326" s="118"/>
      <c r="CB326" s="118"/>
    </row>
    <row r="327" spans="1:80" ht="13.5" customHeight="1" x14ac:dyDescent="0.2">
      <c r="A327" s="119" t="s">
        <v>463</v>
      </c>
      <c r="B327" s="120" t="s">
        <v>453</v>
      </c>
      <c r="C327" s="121" t="s">
        <v>464</v>
      </c>
      <c r="D327" s="122" t="s">
        <v>453</v>
      </c>
      <c r="E327" s="123">
        <v>1</v>
      </c>
      <c r="F327" s="124"/>
      <c r="G327" s="125">
        <f>E327*F327</f>
        <v>0</v>
      </c>
      <c r="H327" s="126"/>
      <c r="I327" s="127">
        <f>E327*H327</f>
        <v>0</v>
      </c>
      <c r="J327" s="126"/>
      <c r="K327" s="127">
        <f>E327*J327</f>
        <v>0</v>
      </c>
      <c r="O327" s="118"/>
      <c r="Z327" s="118"/>
      <c r="AA327" s="118"/>
      <c r="AB327" s="118"/>
      <c r="AC327" s="118"/>
      <c r="AD327" s="118"/>
      <c r="AE327" s="118"/>
      <c r="AF327" s="118"/>
      <c r="AG327" s="118"/>
      <c r="AH327" s="118"/>
      <c r="AI327" s="118"/>
      <c r="AJ327" s="118"/>
      <c r="AK327" s="118"/>
      <c r="AL327" s="118"/>
      <c r="AM327" s="118"/>
      <c r="AN327" s="118"/>
      <c r="AO327" s="118"/>
      <c r="AP327" s="118"/>
      <c r="AQ327" s="118"/>
      <c r="AR327" s="118"/>
      <c r="AS327" s="118"/>
      <c r="AT327" s="118"/>
      <c r="AU327" s="118"/>
      <c r="AV327" s="118"/>
      <c r="AW327" s="118"/>
      <c r="AX327" s="118"/>
      <c r="AY327" s="118"/>
      <c r="AZ327" s="128">
        <f>G327</f>
        <v>0</v>
      </c>
      <c r="BA327" s="118"/>
      <c r="BB327" s="118"/>
      <c r="BC327" s="118"/>
      <c r="BD327" s="118"/>
      <c r="BE327" s="118"/>
      <c r="BF327" s="118"/>
      <c r="BG327" s="118"/>
      <c r="BH327" s="118"/>
      <c r="BI327" s="118"/>
      <c r="CA327" s="118"/>
      <c r="CB327" s="118"/>
    </row>
    <row r="328" spans="1:80" x14ac:dyDescent="0.2">
      <c r="A328" s="139" t="s">
        <v>50</v>
      </c>
      <c r="B328" s="140"/>
      <c r="C328" s="141"/>
      <c r="D328" s="142"/>
      <c r="E328" s="143"/>
      <c r="F328" s="143"/>
      <c r="G328" s="144">
        <f>SUM(G322:G327)</f>
        <v>0</v>
      </c>
      <c r="H328" s="145"/>
      <c r="I328" s="144">
        <f>SUM(I322:I327)</f>
        <v>0</v>
      </c>
      <c r="J328" s="146"/>
      <c r="K328" s="144">
        <f>SUM(K322:K327)</f>
        <v>0</v>
      </c>
      <c r="O328" s="118"/>
      <c r="X328" s="147">
        <f>K328</f>
        <v>0</v>
      </c>
      <c r="Y328" s="147">
        <f>I328</f>
        <v>0</v>
      </c>
      <c r="Z328" s="128">
        <f>G328</f>
        <v>0</v>
      </c>
      <c r="AA328" s="118"/>
      <c r="AB328" s="118"/>
      <c r="AC328" s="118"/>
      <c r="AD328" s="118"/>
      <c r="AE328" s="118"/>
      <c r="AF328" s="118"/>
      <c r="AG328" s="118"/>
      <c r="AH328" s="118"/>
      <c r="AI328" s="118"/>
      <c r="AJ328" s="118"/>
      <c r="AK328" s="118"/>
      <c r="AL328" s="118"/>
      <c r="AM328" s="118"/>
      <c r="AN328" s="118"/>
      <c r="AO328" s="118"/>
      <c r="AP328" s="118"/>
      <c r="AQ328" s="118"/>
      <c r="AR328" s="118"/>
      <c r="AS328" s="118"/>
      <c r="AT328" s="118"/>
      <c r="AU328" s="118"/>
      <c r="AV328" s="118"/>
      <c r="AW328" s="118"/>
      <c r="AX328" s="118"/>
      <c r="AY328" s="118"/>
      <c r="AZ328" s="118"/>
      <c r="BA328" s="148"/>
      <c r="BB328" s="148"/>
      <c r="BC328" s="148"/>
      <c r="BD328" s="148"/>
      <c r="BE328" s="148"/>
      <c r="BF328" s="148"/>
      <c r="BG328" s="118"/>
      <c r="BH328" s="118"/>
      <c r="BI328" s="118"/>
    </row>
    <row r="329" spans="1:80" x14ac:dyDescent="0.2">
      <c r="A329" s="149" t="s">
        <v>29</v>
      </c>
      <c r="B329" s="150" t="s">
        <v>51</v>
      </c>
      <c r="C329" s="151"/>
      <c r="D329" s="152"/>
      <c r="E329" s="153"/>
      <c r="F329" s="153"/>
      <c r="G329" s="154">
        <f>SUM(Z7:Z329)</f>
        <v>0</v>
      </c>
      <c r="H329" s="155"/>
      <c r="I329" s="154">
        <f>SUM(Y7:Y329)</f>
        <v>8.43037347200125</v>
      </c>
      <c r="J329" s="155"/>
      <c r="K329" s="154">
        <f>SUM(X7:X329)</f>
        <v>-8.794523240000002</v>
      </c>
      <c r="O329" s="118"/>
      <c r="BA329" s="156"/>
      <c r="BB329" s="156"/>
      <c r="BC329" s="156"/>
      <c r="BD329" s="156"/>
      <c r="BE329" s="156"/>
      <c r="BF329" s="156"/>
    </row>
    <row r="330" spans="1:80" x14ac:dyDescent="0.2">
      <c r="E330" s="81"/>
    </row>
    <row r="331" spans="1:80" x14ac:dyDescent="0.2">
      <c r="A331" s="157" t="s">
        <v>31</v>
      </c>
      <c r="E331" s="81"/>
    </row>
    <row r="332" spans="1:80" ht="117.75" customHeight="1" x14ac:dyDescent="0.2">
      <c r="A332" s="197"/>
      <c r="B332" s="198"/>
      <c r="C332" s="198"/>
      <c r="D332" s="198"/>
      <c r="E332" s="198"/>
      <c r="F332" s="198"/>
      <c r="G332" s="199"/>
    </row>
    <row r="333" spans="1:80" x14ac:dyDescent="0.2">
      <c r="E333" s="81"/>
    </row>
    <row r="334" spans="1:80" x14ac:dyDescent="0.2">
      <c r="E334" s="81"/>
    </row>
    <row r="335" spans="1:80" x14ac:dyDescent="0.2">
      <c r="E335" s="81"/>
    </row>
    <row r="336" spans="1:80" x14ac:dyDescent="0.2">
      <c r="E336" s="81"/>
    </row>
    <row r="337" spans="5:5" x14ac:dyDescent="0.2">
      <c r="E337" s="81"/>
    </row>
    <row r="338" spans="5:5" x14ac:dyDescent="0.2">
      <c r="E338" s="81"/>
    </row>
    <row r="339" spans="5:5" x14ac:dyDescent="0.2">
      <c r="E339" s="81"/>
    </row>
    <row r="340" spans="5:5" x14ac:dyDescent="0.2">
      <c r="E340" s="81"/>
    </row>
    <row r="341" spans="5:5" x14ac:dyDescent="0.2">
      <c r="E341" s="81"/>
    </row>
    <row r="342" spans="5:5" x14ac:dyDescent="0.2">
      <c r="E342" s="81"/>
    </row>
    <row r="343" spans="5:5" x14ac:dyDescent="0.2">
      <c r="E343" s="81"/>
    </row>
    <row r="344" spans="5:5" x14ac:dyDescent="0.2">
      <c r="E344" s="81"/>
    </row>
    <row r="345" spans="5:5" x14ac:dyDescent="0.2">
      <c r="E345" s="81"/>
    </row>
    <row r="346" spans="5:5" x14ac:dyDescent="0.2">
      <c r="E346" s="81"/>
    </row>
    <row r="347" spans="5:5" x14ac:dyDescent="0.2">
      <c r="E347" s="81"/>
    </row>
    <row r="348" spans="5:5" x14ac:dyDescent="0.2">
      <c r="E348" s="81"/>
    </row>
    <row r="349" spans="5:5" x14ac:dyDescent="0.2">
      <c r="E349" s="81"/>
    </row>
    <row r="350" spans="5:5" x14ac:dyDescent="0.2">
      <c r="E350" s="81"/>
    </row>
    <row r="351" spans="5:5" x14ac:dyDescent="0.2">
      <c r="E351" s="81"/>
    </row>
    <row r="352" spans="5:5" x14ac:dyDescent="0.2">
      <c r="E352" s="81"/>
    </row>
    <row r="353" spans="1:7" x14ac:dyDescent="0.2">
      <c r="A353" s="137"/>
      <c r="B353" s="137"/>
      <c r="C353" s="137"/>
      <c r="D353" s="137"/>
      <c r="E353" s="137"/>
      <c r="F353" s="137"/>
      <c r="G353" s="137"/>
    </row>
    <row r="354" spans="1:7" x14ac:dyDescent="0.2">
      <c r="A354" s="137"/>
      <c r="B354" s="137"/>
      <c r="C354" s="137"/>
      <c r="D354" s="137"/>
      <c r="E354" s="137"/>
      <c r="F354" s="137"/>
      <c r="G354" s="137"/>
    </row>
    <row r="355" spans="1:7" x14ac:dyDescent="0.2">
      <c r="A355" s="137"/>
      <c r="B355" s="137"/>
      <c r="C355" s="137"/>
      <c r="D355" s="137"/>
      <c r="E355" s="137"/>
      <c r="F355" s="137"/>
      <c r="G355" s="137"/>
    </row>
    <row r="356" spans="1:7" x14ac:dyDescent="0.2">
      <c r="A356" s="137"/>
      <c r="B356" s="137"/>
      <c r="C356" s="137"/>
      <c r="D356" s="137"/>
      <c r="E356" s="137"/>
      <c r="F356" s="137"/>
      <c r="G356" s="137"/>
    </row>
    <row r="357" spans="1:7" x14ac:dyDescent="0.2">
      <c r="E357" s="81"/>
    </row>
    <row r="358" spans="1:7" x14ac:dyDescent="0.2">
      <c r="E358" s="81"/>
    </row>
    <row r="359" spans="1:7" x14ac:dyDescent="0.2">
      <c r="E359" s="81"/>
    </row>
    <row r="360" spans="1:7" x14ac:dyDescent="0.2">
      <c r="E360" s="81"/>
    </row>
    <row r="361" spans="1:7" x14ac:dyDescent="0.2">
      <c r="E361" s="81"/>
    </row>
    <row r="362" spans="1:7" x14ac:dyDescent="0.2">
      <c r="E362" s="81"/>
    </row>
    <row r="363" spans="1:7" x14ac:dyDescent="0.2">
      <c r="E363" s="81"/>
    </row>
    <row r="364" spans="1:7" x14ac:dyDescent="0.2">
      <c r="E364" s="81"/>
    </row>
    <row r="365" spans="1:7" x14ac:dyDescent="0.2">
      <c r="E365" s="81"/>
    </row>
    <row r="366" spans="1:7" x14ac:dyDescent="0.2">
      <c r="E366" s="81"/>
    </row>
    <row r="367" spans="1:7" x14ac:dyDescent="0.2">
      <c r="E367" s="81"/>
    </row>
    <row r="368" spans="1:7" x14ac:dyDescent="0.2">
      <c r="E368" s="81"/>
    </row>
    <row r="369" spans="5:5" x14ac:dyDescent="0.2">
      <c r="E369" s="81"/>
    </row>
    <row r="370" spans="5:5" x14ac:dyDescent="0.2">
      <c r="E370" s="81"/>
    </row>
    <row r="371" spans="5:5" x14ac:dyDescent="0.2">
      <c r="E371" s="81"/>
    </row>
    <row r="372" spans="5:5" x14ac:dyDescent="0.2">
      <c r="E372" s="81"/>
    </row>
    <row r="373" spans="5:5" x14ac:dyDescent="0.2">
      <c r="E373" s="81"/>
    </row>
    <row r="374" spans="5:5" x14ac:dyDescent="0.2">
      <c r="E374" s="81"/>
    </row>
    <row r="375" spans="5:5" x14ac:dyDescent="0.2">
      <c r="E375" s="81"/>
    </row>
    <row r="376" spans="5:5" x14ac:dyDescent="0.2">
      <c r="E376" s="81"/>
    </row>
    <row r="377" spans="5:5" x14ac:dyDescent="0.2">
      <c r="E377" s="81"/>
    </row>
    <row r="378" spans="5:5" x14ac:dyDescent="0.2">
      <c r="E378" s="81"/>
    </row>
    <row r="379" spans="5:5" x14ac:dyDescent="0.2">
      <c r="E379" s="81"/>
    </row>
    <row r="380" spans="5:5" x14ac:dyDescent="0.2">
      <c r="E380" s="81"/>
    </row>
    <row r="381" spans="5:5" x14ac:dyDescent="0.2">
      <c r="E381" s="81"/>
    </row>
    <row r="382" spans="5:5" x14ac:dyDescent="0.2">
      <c r="E382" s="81"/>
    </row>
    <row r="383" spans="5:5" x14ac:dyDescent="0.2">
      <c r="E383" s="81"/>
    </row>
    <row r="384" spans="5:5" x14ac:dyDescent="0.2">
      <c r="E384" s="81"/>
    </row>
    <row r="385" spans="1:7" x14ac:dyDescent="0.2">
      <c r="E385" s="81"/>
    </row>
    <row r="386" spans="1:7" x14ac:dyDescent="0.2">
      <c r="E386" s="81"/>
    </row>
    <row r="387" spans="1:7" x14ac:dyDescent="0.2">
      <c r="E387" s="81"/>
    </row>
    <row r="388" spans="1:7" x14ac:dyDescent="0.2">
      <c r="A388" s="158"/>
      <c r="B388" s="158"/>
    </row>
    <row r="389" spans="1:7" x14ac:dyDescent="0.2">
      <c r="A389" s="137"/>
      <c r="B389" s="137"/>
      <c r="C389" s="159"/>
      <c r="D389" s="159"/>
      <c r="E389" s="160"/>
      <c r="F389" s="159"/>
      <c r="G389" s="161"/>
    </row>
    <row r="390" spans="1:7" x14ac:dyDescent="0.2">
      <c r="A390" s="162"/>
      <c r="B390" s="162"/>
      <c r="C390" s="137"/>
      <c r="D390" s="137"/>
      <c r="E390" s="163"/>
      <c r="F390" s="137"/>
      <c r="G390" s="137"/>
    </row>
    <row r="391" spans="1:7" x14ac:dyDescent="0.2">
      <c r="A391" s="137"/>
      <c r="B391" s="137"/>
      <c r="C391" s="137"/>
      <c r="D391" s="137"/>
      <c r="E391" s="163"/>
      <c r="F391" s="137"/>
      <c r="G391" s="137"/>
    </row>
    <row r="392" spans="1:7" x14ac:dyDescent="0.2">
      <c r="A392" s="137"/>
      <c r="B392" s="137"/>
      <c r="C392" s="137"/>
      <c r="D392" s="137"/>
      <c r="E392" s="163"/>
      <c r="F392" s="137"/>
      <c r="G392" s="137"/>
    </row>
    <row r="393" spans="1:7" x14ac:dyDescent="0.2">
      <c r="A393" s="137"/>
      <c r="B393" s="137"/>
      <c r="C393" s="137"/>
      <c r="D393" s="137"/>
      <c r="E393" s="163"/>
      <c r="F393" s="137"/>
      <c r="G393" s="137"/>
    </row>
    <row r="394" spans="1:7" x14ac:dyDescent="0.2">
      <c r="A394" s="137"/>
      <c r="B394" s="137"/>
      <c r="C394" s="137"/>
      <c r="D394" s="137"/>
      <c r="E394" s="163"/>
      <c r="F394" s="137"/>
      <c r="G394" s="137"/>
    </row>
    <row r="395" spans="1:7" x14ac:dyDescent="0.2">
      <c r="A395" s="137"/>
      <c r="B395" s="137"/>
      <c r="C395" s="137"/>
      <c r="D395" s="137"/>
      <c r="E395" s="163"/>
      <c r="F395" s="137"/>
      <c r="G395" s="137"/>
    </row>
    <row r="396" spans="1:7" x14ac:dyDescent="0.2">
      <c r="A396" s="137"/>
      <c r="B396" s="137"/>
      <c r="C396" s="137"/>
      <c r="D396" s="137"/>
      <c r="E396" s="163"/>
      <c r="F396" s="137"/>
      <c r="G396" s="137"/>
    </row>
    <row r="397" spans="1:7" x14ac:dyDescent="0.2">
      <c r="A397" s="137"/>
      <c r="B397" s="137"/>
      <c r="C397" s="137"/>
      <c r="D397" s="137"/>
      <c r="E397" s="163"/>
      <c r="F397" s="137"/>
      <c r="G397" s="137"/>
    </row>
    <row r="398" spans="1:7" x14ac:dyDescent="0.2">
      <c r="A398" s="137"/>
      <c r="B398" s="137"/>
      <c r="C398" s="137"/>
      <c r="D398" s="137"/>
      <c r="E398" s="163"/>
      <c r="F398" s="137"/>
      <c r="G398" s="137"/>
    </row>
    <row r="399" spans="1:7" x14ac:dyDescent="0.2">
      <c r="A399" s="137"/>
      <c r="B399" s="137"/>
      <c r="C399" s="137"/>
      <c r="D399" s="137"/>
      <c r="E399" s="163"/>
      <c r="F399" s="137"/>
      <c r="G399" s="137"/>
    </row>
    <row r="400" spans="1:7" x14ac:dyDescent="0.2">
      <c r="A400" s="137"/>
      <c r="B400" s="137"/>
      <c r="C400" s="137"/>
      <c r="D400" s="137"/>
      <c r="E400" s="163"/>
      <c r="F400" s="137"/>
      <c r="G400" s="137"/>
    </row>
    <row r="401" spans="1:7" x14ac:dyDescent="0.2">
      <c r="A401" s="137"/>
      <c r="B401" s="137"/>
      <c r="C401" s="137"/>
      <c r="D401" s="137"/>
      <c r="E401" s="163"/>
      <c r="F401" s="137"/>
      <c r="G401" s="137"/>
    </row>
    <row r="402" spans="1:7" x14ac:dyDescent="0.2">
      <c r="A402" s="137"/>
      <c r="B402" s="137"/>
      <c r="C402" s="137"/>
      <c r="D402" s="137"/>
      <c r="E402" s="163"/>
      <c r="F402" s="137"/>
      <c r="G402" s="137"/>
    </row>
  </sheetData>
  <sheetProtection algorithmName="SHA-512" hashValue="AFpRe1CsepItypCqlUnwa5qWbBE+uBf1RD7aSgm2i4slENeTWkyQT9KOZEuGnIXNHdN1PYMIHrKNgpxTcOLmhg==" saltValue="+UDREhJ5ixAiJcrsxI6SMA==" spinCount="100000" sheet="1"/>
  <mergeCells count="125">
    <mergeCell ref="A1:G1"/>
    <mergeCell ref="A332:G332"/>
    <mergeCell ref="C9:D9"/>
    <mergeCell ref="C12:D12"/>
    <mergeCell ref="C14:D14"/>
    <mergeCell ref="C16:D16"/>
    <mergeCell ref="C33:G33"/>
    <mergeCell ref="C34:D34"/>
    <mergeCell ref="C36:D36"/>
    <mergeCell ref="C38:D38"/>
    <mergeCell ref="C20:D20"/>
    <mergeCell ref="C22:D22"/>
    <mergeCell ref="C24:D24"/>
    <mergeCell ref="C26:D26"/>
    <mergeCell ref="C27:D27"/>
    <mergeCell ref="C29:D29"/>
    <mergeCell ref="C56:D56"/>
    <mergeCell ref="C60:D60"/>
    <mergeCell ref="C63:D63"/>
    <mergeCell ref="C65:D65"/>
    <mergeCell ref="C67:D67"/>
    <mergeCell ref="C69:D69"/>
    <mergeCell ref="C71:D71"/>
    <mergeCell ref="C73:D73"/>
    <mergeCell ref="C42:D42"/>
    <mergeCell ref="C44:D44"/>
    <mergeCell ref="C46:D46"/>
    <mergeCell ref="C48:D48"/>
    <mergeCell ref="C49:D49"/>
    <mergeCell ref="C51:D51"/>
    <mergeCell ref="C53:D53"/>
    <mergeCell ref="C54:D54"/>
    <mergeCell ref="C86:D86"/>
    <mergeCell ref="C90:D90"/>
    <mergeCell ref="C92:D92"/>
    <mergeCell ref="C94:D94"/>
    <mergeCell ref="C96:D96"/>
    <mergeCell ref="C75:D75"/>
    <mergeCell ref="C77:D77"/>
    <mergeCell ref="C79:D79"/>
    <mergeCell ref="C81:D81"/>
    <mergeCell ref="C82:D82"/>
    <mergeCell ref="C111:G111"/>
    <mergeCell ref="C112:D112"/>
    <mergeCell ref="C114:D114"/>
    <mergeCell ref="C134:D134"/>
    <mergeCell ref="C136:D136"/>
    <mergeCell ref="C138:D138"/>
    <mergeCell ref="C140:D140"/>
    <mergeCell ref="C100:D100"/>
    <mergeCell ref="C102:D102"/>
    <mergeCell ref="C105:D105"/>
    <mergeCell ref="C106:D106"/>
    <mergeCell ref="C107:D107"/>
    <mergeCell ref="C118:D118"/>
    <mergeCell ref="C119:D119"/>
    <mergeCell ref="C121:D121"/>
    <mergeCell ref="C122:D122"/>
    <mergeCell ref="C124:D124"/>
    <mergeCell ref="C126:D126"/>
    <mergeCell ref="C128:D128"/>
    <mergeCell ref="C130:D130"/>
    <mergeCell ref="C132:D132"/>
    <mergeCell ref="C161:D161"/>
    <mergeCell ref="C163:D163"/>
    <mergeCell ref="C165:D165"/>
    <mergeCell ref="C167:D167"/>
    <mergeCell ref="C169:D169"/>
    <mergeCell ref="C171:D171"/>
    <mergeCell ref="C173:D173"/>
    <mergeCell ref="C142:D142"/>
    <mergeCell ref="C144:G144"/>
    <mergeCell ref="C145:D145"/>
    <mergeCell ref="C147:D147"/>
    <mergeCell ref="C149:D149"/>
    <mergeCell ref="C192:D192"/>
    <mergeCell ref="C194:D194"/>
    <mergeCell ref="C196:D196"/>
    <mergeCell ref="C199:D199"/>
    <mergeCell ref="C203:D203"/>
    <mergeCell ref="C205:D205"/>
    <mergeCell ref="C207:G207"/>
    <mergeCell ref="C175:D175"/>
    <mergeCell ref="C180:G180"/>
    <mergeCell ref="C181:G181"/>
    <mergeCell ref="C182:D182"/>
    <mergeCell ref="C184:D184"/>
    <mergeCell ref="C186:D186"/>
    <mergeCell ref="C188:D188"/>
    <mergeCell ref="C190:D190"/>
    <mergeCell ref="C229:D229"/>
    <mergeCell ref="C231:D231"/>
    <mergeCell ref="C233:D233"/>
    <mergeCell ref="C235:D235"/>
    <mergeCell ref="C237:D237"/>
    <mergeCell ref="C240:D240"/>
    <mergeCell ref="C246:G246"/>
    <mergeCell ref="C213:D213"/>
    <mergeCell ref="C215:D215"/>
    <mergeCell ref="C217:D217"/>
    <mergeCell ref="C224:G224"/>
    <mergeCell ref="C278:D278"/>
    <mergeCell ref="C283:D283"/>
    <mergeCell ref="C285:D285"/>
    <mergeCell ref="C286:D286"/>
    <mergeCell ref="C262:D262"/>
    <mergeCell ref="C264:D264"/>
    <mergeCell ref="C267:G267"/>
    <mergeCell ref="C270:G270"/>
    <mergeCell ref="C251:D251"/>
    <mergeCell ref="C253:D253"/>
    <mergeCell ref="C255:D255"/>
    <mergeCell ref="C314:G314"/>
    <mergeCell ref="C318:D318"/>
    <mergeCell ref="C320:D320"/>
    <mergeCell ref="C303:D303"/>
    <mergeCell ref="C305:G305"/>
    <mergeCell ref="C308:G308"/>
    <mergeCell ref="C290:D290"/>
    <mergeCell ref="C292:D292"/>
    <mergeCell ref="C294:D294"/>
    <mergeCell ref="C295:D295"/>
    <mergeCell ref="C297:D297"/>
    <mergeCell ref="C298:D298"/>
    <mergeCell ref="C299:D299"/>
  </mergeCells>
  <printOptions gridLinesSet="0"/>
  <pageMargins left="0.78740157480314965" right="0.78740157480314965" top="0.98425196850393704" bottom="0.59055118110236227" header="0.51181102362204722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26</vt:i4>
      </vt:variant>
    </vt:vector>
  </HeadingPairs>
  <TitlesOfParts>
    <vt:vector size="29" baseType="lpstr">
      <vt:lpstr>Uchazeč</vt:lpstr>
      <vt:lpstr>Stavba</vt:lpstr>
      <vt:lpstr>0000 17140001 </vt:lpstr>
      <vt:lpstr>Stavba!CisloStavby</vt:lpstr>
      <vt:lpstr>Stavba!NazevObjektu</vt:lpstr>
      <vt:lpstr>Stavba!NazevStavby</vt:lpstr>
      <vt:lpstr>'0000 17140001 '!Názvy_tisku</vt:lpstr>
      <vt:lpstr>Stavba!Objednatel</vt:lpstr>
      <vt:lpstr>Objekt</vt:lpstr>
      <vt:lpstr>'0000 17140001 '!Oblast_tisku</vt:lpstr>
      <vt:lpstr>Stavba!Oblast_tisku</vt:lpstr>
      <vt:lpstr>odic</vt:lpstr>
      <vt:lpstr>oico</vt:lpstr>
      <vt:lpstr>omisto</vt:lpstr>
      <vt:lpstr>onazev</vt:lpstr>
      <vt:lpstr>opsc</vt:lpstr>
      <vt:lpstr>SloupecCC</vt:lpstr>
      <vt:lpstr>SloupecCDH</vt:lpstr>
      <vt:lpstr>SloupecCisloPol</vt:lpstr>
      <vt:lpstr>SloupecCH</vt:lpstr>
      <vt:lpstr>SloupecJC</vt:lpstr>
      <vt:lpstr>SloupecJDH</vt:lpstr>
      <vt:lpstr>SloupecJDM</vt:lpstr>
      <vt:lpstr>SloupecJH</vt:lpstr>
      <vt:lpstr>SloupecMJ</vt:lpstr>
      <vt:lpstr>SloupecMnozstvi</vt:lpstr>
      <vt:lpstr>SloupecNazPol</vt:lpstr>
      <vt:lpstr>SloupecPC</vt:lpstr>
      <vt:lpstr>StavbaCelkem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Hroš</dc:creator>
  <cp:lastModifiedBy>Ivo Hroš</cp:lastModifiedBy>
  <dcterms:created xsi:type="dcterms:W3CDTF">2017-08-23T05:41:33Z</dcterms:created>
  <dcterms:modified xsi:type="dcterms:W3CDTF">2017-08-23T05:49:17Z</dcterms:modified>
</cp:coreProperties>
</file>