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cisloobjektu">'[1]Krycí list'!$A$4</definedName>
    <definedName name="cislostavby">'[1]Krycí list'!$A$6</definedName>
    <definedName name="Dodavka">'[1]Rekapitulace'!$G$10</definedName>
    <definedName name="HSV">'[1]Rekapitulace'!$E$10</definedName>
    <definedName name="HZS">'[1]Rekapitulace'!$I$10</definedName>
    <definedName name="Mont">'[1]Rekapitulace'!$H$10</definedName>
    <definedName name="nazevobjektu">'[1]Krycí list'!$C$4</definedName>
    <definedName name="nazevstavby">'[1]Krycí list'!$C$6</definedName>
    <definedName name="PocetMJ">'List1'!$G$7</definedName>
    <definedName name="pol">#REF!</definedName>
    <definedName name="PSV">'[1]Rekapitulace'!$F$10</definedName>
    <definedName name="VRN">'[1]Rekapitulace'!$H$23</definedName>
  </definedNames>
  <calcPr fullCalcOnLoad="1"/>
</workbook>
</file>

<file path=xl/sharedStrings.xml><?xml version="1.0" encoding="utf-8"?>
<sst xmlns="http://schemas.openxmlformats.org/spreadsheetml/2006/main" count="151" uniqueCount="116">
  <si>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</si>
  <si>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</si>
  <si>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</si>
  <si>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</si>
  <si>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</si>
  <si>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</si>
  <si>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</si>
  <si>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</si>
  <si>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</si>
  <si>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</si>
  <si>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</si>
  <si>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</si>
  <si>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</si>
  <si>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</si>
  <si>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</si>
  <si>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</si>
  <si>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</si>
  <si>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</si>
  <si>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</si>
  <si>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</si>
  <si>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</si>
  <si>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</si>
  <si>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</si>
  <si>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</si>
  <si>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</si>
  <si>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</si>
  <si>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</si>
  <si>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</si>
  <si>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</si>
  <si>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</si>
  <si>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</si>
  <si>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</si>
  <si>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</si>
  <si>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</si>
  <si>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</si>
  <si>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</si>
  <si>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</si>
  <si>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</si>
  <si>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</si>
  <si>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</si>
  <si>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</si>
  <si>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</si>
  <si>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</si>
  <si>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</si>
  <si>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</si>
  <si>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</si>
  <si>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</si>
  <si>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</si>
  <si>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</si>
  <si>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Otvorové prvky z plastu</t>
  </si>
  <si>
    <t>99</t>
  </si>
  <si>
    <t>Staveništní přesun hmot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</si>
  <si>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</si>
  <si>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</si>
  <si>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</si>
  <si>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</si>
  <si>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</si>
  <si>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</si>
  <si>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</si>
  <si>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</si>
  <si>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</si>
  <si>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</si>
  <si>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</si>
  <si>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</si>
  <si>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</si>
  <si>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</si>
  <si>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</si>
  <si>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</si>
  <si>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</si>
  <si>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</si>
  <si>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</si>
  <si>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</si>
  <si>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</si>
  <si>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Celkem za</t>
  </si>
  <si>
    <t>KUS</t>
  </si>
  <si>
    <t>Zednické zapravení</t>
  </si>
  <si>
    <t>Likvidace oken</t>
  </si>
  <si>
    <t>0</t>
  </si>
  <si>
    <t>Přesun hmot</t>
  </si>
  <si>
    <t>bm</t>
  </si>
  <si>
    <t>demontáž původních prvků</t>
  </si>
  <si>
    <t>montáž nových výplní a doplňků</t>
  </si>
  <si>
    <t>Datum:</t>
  </si>
  <si>
    <t>1.</t>
  </si>
  <si>
    <t>2.</t>
  </si>
  <si>
    <t>3.</t>
  </si>
  <si>
    <t>4.</t>
  </si>
  <si>
    <t>5.</t>
  </si>
  <si>
    <t>pol.č.</t>
  </si>
  <si>
    <t>přízemí</t>
  </si>
  <si>
    <t>práce</t>
  </si>
  <si>
    <t>umístění</t>
  </si>
  <si>
    <t>doplňky</t>
  </si>
  <si>
    <t xml:space="preserve">parapety vnitřní </t>
  </si>
  <si>
    <t>mříže včetně montáže</t>
  </si>
  <si>
    <t>demontáž a likvidace stávajících mříží</t>
  </si>
  <si>
    <t>Tomáš Rakus</t>
  </si>
  <si>
    <t xml:space="preserve"> přesun hmot</t>
  </si>
  <si>
    <t>zařízení staveniště, zakrytí okolních ploch</t>
  </si>
  <si>
    <t>Zařízení staveniště, zakrytí okolních ploch</t>
  </si>
  <si>
    <t>okno 3křídlé S/OS/S  1890x1100m; mléčné sklo,pákové ovladače u bočních křídel; mříže</t>
  </si>
  <si>
    <t>přízemí-WC</t>
  </si>
  <si>
    <t>přízemí ze dvora</t>
  </si>
  <si>
    <t>okno 3křídlé S/OS/S  1890x1100m; pákové ovladače u bočních křídel; mříže</t>
  </si>
  <si>
    <t>přízemí-učebna</t>
  </si>
  <si>
    <t>přízemí-učebna z ulice</t>
  </si>
  <si>
    <t>okno jednokřídlé OS, snížená klika, mříž</t>
  </si>
  <si>
    <t>okno složené  8mi křídlé,  snížená klika u horních křídel; mříže</t>
  </si>
  <si>
    <t>okno složené  6ti křídlé,  snížená klika u horních křídel;  mříže</t>
  </si>
  <si>
    <t>parapety vnější AL</t>
  </si>
  <si>
    <t>Statutární město Brno, MČ Brno-střed</t>
  </si>
  <si>
    <t>ZŠ a MŠ Brno, Křenová 21, p.o., objekt Křenová 23</t>
  </si>
  <si>
    <t>ZŠ a MŠ Brno, Křenová 21, obj Křenová 23</t>
  </si>
  <si>
    <t xml:space="preserve">ZŠ a MŠ Brno, Křenová 21, p.o., objekt Křenová 23 </t>
  </si>
  <si>
    <t>Křenová 23, Brno, výměna oken</t>
  </si>
  <si>
    <t>Křenová 23 , Brno, výměna oken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</si>
</sst>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#,##0\ &quot;Kč&quot;"/>
  </numFmts>
  <fonts count="51">
    <font>
      <sz val="11"/>
      <name val="Verdana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name val="Verdana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46">
      <alignment/>
      <protection/>
    </xf>
    <xf numFmtId="0" fontId="8" fillId="0" borderId="0" xfId="46" applyFont="1" applyAlignment="1">
      <alignment horizontal="centerContinuous"/>
      <protection/>
    </xf>
    <xf numFmtId="0" fontId="9" fillId="0" borderId="0" xfId="46" applyFont="1" applyAlignment="1">
      <alignment horizontal="centerContinuous"/>
      <protection/>
    </xf>
    <xf numFmtId="0" fontId="9" fillId="0" borderId="0" xfId="46" applyFont="1" applyAlignment="1">
      <alignment horizontal="right"/>
      <protection/>
    </xf>
    <xf numFmtId="0" fontId="6" fillId="33" borderId="10" xfId="46" applyFont="1" applyFill="1" applyBorder="1" applyAlignment="1">
      <alignment horizontal="center"/>
      <protection/>
    </xf>
    <xf numFmtId="0" fontId="6" fillId="33" borderId="10" xfId="46" applyNumberFormat="1" applyFont="1" applyFill="1" applyBorder="1" applyAlignment="1">
      <alignment horizontal="center"/>
      <protection/>
    </xf>
    <xf numFmtId="49" fontId="4" fillId="0" borderId="11" xfId="46" applyNumberFormat="1" applyFont="1" applyBorder="1" applyAlignment="1">
      <alignment horizontal="left"/>
      <protection/>
    </xf>
    <xf numFmtId="0" fontId="4" fillId="0" borderId="11" xfId="46" applyFont="1" applyBorder="1">
      <alignment/>
      <protection/>
    </xf>
    <xf numFmtId="0" fontId="3" fillId="0" borderId="11" xfId="46" applyBorder="1" applyAlignment="1">
      <alignment horizontal="center"/>
      <protection/>
    </xf>
    <xf numFmtId="0" fontId="3" fillId="0" borderId="11" xfId="46" applyNumberFormat="1" applyBorder="1" applyAlignment="1">
      <alignment horizontal="right"/>
      <protection/>
    </xf>
    <xf numFmtId="0" fontId="5" fillId="0" borderId="11" xfId="46" applyFont="1" applyBorder="1" applyAlignment="1">
      <alignment wrapText="1"/>
      <protection/>
    </xf>
    <xf numFmtId="49" fontId="5" fillId="0" borderId="11" xfId="46" applyNumberFormat="1" applyFont="1" applyBorder="1" applyAlignment="1">
      <alignment horizontal="center" shrinkToFit="1"/>
      <protection/>
    </xf>
    <xf numFmtId="4" fontId="5" fillId="0" borderId="11" xfId="46" applyNumberFormat="1" applyFont="1" applyBorder="1" applyAlignment="1">
      <alignment horizontal="right"/>
      <protection/>
    </xf>
    <xf numFmtId="0" fontId="3" fillId="34" borderId="12" xfId="46" applyFill="1" applyBorder="1" applyAlignment="1">
      <alignment horizontal="center"/>
      <protection/>
    </xf>
    <xf numFmtId="0" fontId="2" fillId="34" borderId="12" xfId="46" applyFont="1" applyFill="1" applyBorder="1">
      <alignment/>
      <protection/>
    </xf>
    <xf numFmtId="4" fontId="3" fillId="34" borderId="12" xfId="46" applyNumberFormat="1" applyFill="1" applyBorder="1" applyAlignment="1">
      <alignment horizontal="right"/>
      <protection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49" fontId="13" fillId="34" borderId="17" xfId="0" applyNumberFormat="1" applyFont="1" applyFill="1" applyBorder="1" applyAlignment="1">
      <alignment/>
    </xf>
    <xf numFmtId="49" fontId="12" fillId="34" borderId="18" xfId="0" applyNumberFormat="1" applyFont="1" applyFill="1" applyBorder="1" applyAlignment="1">
      <alignment/>
    </xf>
    <xf numFmtId="0" fontId="13" fillId="34" borderId="19" xfId="46" applyFont="1" applyFill="1" applyBorder="1">
      <alignment/>
      <protection/>
    </xf>
    <xf numFmtId="0" fontId="12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49" fontId="12" fillId="0" borderId="26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/>
    </xf>
    <xf numFmtId="0" fontId="12" fillId="0" borderId="23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31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2" fillId="0" borderId="32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1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2" fillId="0" borderId="35" xfId="0" applyFont="1" applyBorder="1" applyAlignment="1">
      <alignment horizontal="centerContinuous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3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/>
    </xf>
    <xf numFmtId="3" fontId="12" fillId="0" borderId="2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3" fontId="12" fillId="0" borderId="45" xfId="0" applyNumberFormat="1" applyFont="1" applyBorder="1" applyAlignment="1">
      <alignment/>
    </xf>
    <xf numFmtId="0" fontId="12" fillId="0" borderId="46" xfId="0" applyFont="1" applyBorder="1" applyAlignment="1">
      <alignment/>
    </xf>
    <xf numFmtId="3" fontId="12" fillId="0" borderId="47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12" fillId="0" borderId="24" xfId="0" applyNumberFormat="1" applyFont="1" applyBorder="1" applyAlignment="1">
      <alignment horizontal="right"/>
    </xf>
    <xf numFmtId="167" fontId="12" fillId="0" borderId="28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0" fontId="11" fillId="34" borderId="46" xfId="0" applyFont="1" applyFill="1" applyBorder="1" applyAlignment="1">
      <alignment/>
    </xf>
    <xf numFmtId="0" fontId="11" fillId="34" borderId="47" xfId="0" applyFont="1" applyFill="1" applyBorder="1" applyAlignment="1">
      <alignment/>
    </xf>
    <xf numFmtId="0" fontId="11" fillId="34" borderId="50" xfId="0" applyFont="1" applyFill="1" applyBorder="1" applyAlignment="1">
      <alignment/>
    </xf>
    <xf numFmtId="167" fontId="11" fillId="34" borderId="47" xfId="0" applyNumberFormat="1" applyFont="1" applyFill="1" applyBorder="1" applyAlignment="1">
      <alignment/>
    </xf>
    <xf numFmtId="0" fontId="11" fillId="34" borderId="51" xfId="0" applyFont="1" applyFill="1" applyBorder="1" applyAlignment="1">
      <alignment/>
    </xf>
    <xf numFmtId="0" fontId="14" fillId="0" borderId="0" xfId="0" applyFont="1" applyAlignment="1">
      <alignment/>
    </xf>
    <xf numFmtId="49" fontId="12" fillId="0" borderId="17" xfId="0" applyNumberFormat="1" applyFont="1" applyBorder="1" applyAlignment="1">
      <alignment/>
    </xf>
    <xf numFmtId="4" fontId="11" fillId="35" borderId="41" xfId="0" applyNumberFormat="1" applyFont="1" applyFill="1" applyBorder="1" applyAlignment="1">
      <alignment horizontal="right"/>
    </xf>
    <xf numFmtId="4" fontId="11" fillId="35" borderId="52" xfId="0" applyNumberFormat="1" applyFont="1" applyFill="1" applyBorder="1" applyAlignment="1">
      <alignment horizontal="right"/>
    </xf>
    <xf numFmtId="4" fontId="12" fillId="0" borderId="38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53" xfId="46" applyFont="1" applyBorder="1">
      <alignment/>
      <protection/>
    </xf>
    <xf numFmtId="0" fontId="12" fillId="0" borderId="53" xfId="46" applyFont="1" applyBorder="1">
      <alignment/>
      <protection/>
    </xf>
    <xf numFmtId="0" fontId="12" fillId="0" borderId="53" xfId="46" applyFont="1" applyBorder="1" applyAlignment="1">
      <alignment horizontal="right"/>
      <protection/>
    </xf>
    <xf numFmtId="49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49" fontId="11" fillId="33" borderId="34" xfId="0" applyNumberFormat="1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54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57" xfId="0" applyNumberFormat="1" applyFont="1" applyBorder="1" applyAlignment="1">
      <alignment/>
    </xf>
    <xf numFmtId="0" fontId="11" fillId="34" borderId="34" xfId="0" applyFont="1" applyFill="1" applyBorder="1" applyAlignment="1">
      <alignment/>
    </xf>
    <xf numFmtId="0" fontId="11" fillId="34" borderId="35" xfId="0" applyFont="1" applyFill="1" applyBorder="1" applyAlignment="1">
      <alignment/>
    </xf>
    <xf numFmtId="3" fontId="11" fillId="34" borderId="36" xfId="0" applyNumberFormat="1" applyFont="1" applyFill="1" applyBorder="1" applyAlignment="1">
      <alignment/>
    </xf>
    <xf numFmtId="3" fontId="11" fillId="34" borderId="54" xfId="0" applyNumberFormat="1" applyFont="1" applyFill="1" applyBorder="1" applyAlignment="1">
      <alignment/>
    </xf>
    <xf numFmtId="3" fontId="11" fillId="34" borderId="55" xfId="0" applyNumberFormat="1" applyFont="1" applyFill="1" applyBorder="1" applyAlignment="1">
      <alignment/>
    </xf>
    <xf numFmtId="3" fontId="11" fillId="34" borderId="56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Continuous"/>
    </xf>
    <xf numFmtId="0" fontId="11" fillId="35" borderId="40" xfId="0" applyFont="1" applyFill="1" applyBorder="1" applyAlignment="1">
      <alignment/>
    </xf>
    <xf numFmtId="0" fontId="11" fillId="35" borderId="41" xfId="0" applyFont="1" applyFill="1" applyBorder="1" applyAlignment="1">
      <alignment/>
    </xf>
    <xf numFmtId="0" fontId="12" fillId="35" borderId="52" xfId="0" applyFont="1" applyFill="1" applyBorder="1" applyAlignment="1">
      <alignment/>
    </xf>
    <xf numFmtId="0" fontId="11" fillId="35" borderId="58" xfId="0" applyFont="1" applyFill="1" applyBorder="1" applyAlignment="1">
      <alignment horizontal="right"/>
    </xf>
    <xf numFmtId="0" fontId="11" fillId="35" borderId="41" xfId="0" applyFont="1" applyFill="1" applyBorder="1" applyAlignment="1">
      <alignment horizontal="right"/>
    </xf>
    <xf numFmtId="0" fontId="11" fillId="35" borderId="42" xfId="0" applyFont="1" applyFill="1" applyBorder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3" fontId="12" fillId="0" borderId="60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right"/>
    </xf>
    <xf numFmtId="0" fontId="12" fillId="0" borderId="62" xfId="0" applyFont="1" applyFill="1" applyBorder="1" applyAlignment="1">
      <alignment horizontal="right"/>
    </xf>
    <xf numFmtId="0" fontId="12" fillId="34" borderId="46" xfId="0" applyFont="1" applyFill="1" applyBorder="1" applyAlignment="1">
      <alignment/>
    </xf>
    <xf numFmtId="0" fontId="12" fillId="34" borderId="47" xfId="0" applyFont="1" applyFill="1" applyBorder="1" applyAlignment="1">
      <alignment/>
    </xf>
    <xf numFmtId="4" fontId="12" fillId="34" borderId="63" xfId="0" applyNumberFormat="1" applyFont="1" applyFill="1" applyBorder="1" applyAlignment="1">
      <alignment/>
    </xf>
    <xf numFmtId="4" fontId="12" fillId="34" borderId="46" xfId="0" applyNumberFormat="1" applyFont="1" applyFill="1" applyBorder="1" applyAlignment="1">
      <alignment/>
    </xf>
    <xf numFmtId="4" fontId="12" fillId="34" borderId="47" xfId="0" applyNumberFormat="1" applyFont="1" applyFill="1" applyBorder="1" applyAlignment="1">
      <alignment/>
    </xf>
    <xf numFmtId="0" fontId="12" fillId="0" borderId="53" xfId="0" applyFont="1" applyBorder="1" applyAlignment="1">
      <alignment/>
    </xf>
    <xf numFmtId="0" fontId="13" fillId="36" borderId="64" xfId="46" applyFont="1" applyFill="1" applyBorder="1">
      <alignment/>
      <protection/>
    </xf>
    <xf numFmtId="0" fontId="12" fillId="0" borderId="65" xfId="46" applyFont="1" applyBorder="1">
      <alignment/>
      <protection/>
    </xf>
    <xf numFmtId="0" fontId="12" fillId="0" borderId="65" xfId="46" applyFont="1" applyBorder="1" applyAlignment="1">
      <alignment horizontal="right"/>
      <protection/>
    </xf>
    <xf numFmtId="0" fontId="12" fillId="0" borderId="64" xfId="46" applyFont="1" applyBorder="1">
      <alignment/>
      <protection/>
    </xf>
    <xf numFmtId="0" fontId="12" fillId="0" borderId="65" xfId="0" applyNumberFormat="1" applyFont="1" applyBorder="1" applyAlignment="1">
      <alignment horizontal="left"/>
    </xf>
    <xf numFmtId="0" fontId="12" fillId="0" borderId="66" xfId="0" applyNumberFormat="1" applyFont="1" applyBorder="1" applyAlignment="1">
      <alignment/>
    </xf>
    <xf numFmtId="49" fontId="5" fillId="0" borderId="11" xfId="46" applyNumberFormat="1" applyFont="1" applyBorder="1" applyAlignment="1">
      <alignment horizontal="right" shrinkToFit="1"/>
      <protection/>
    </xf>
    <xf numFmtId="4" fontId="0" fillId="0" borderId="0" xfId="0" applyNumberFormat="1" applyAlignment="1">
      <alignment/>
    </xf>
    <xf numFmtId="0" fontId="5" fillId="0" borderId="67" xfId="46" applyFont="1" applyBorder="1" applyAlignment="1">
      <alignment wrapText="1"/>
      <protection/>
    </xf>
    <xf numFmtId="49" fontId="5" fillId="0" borderId="67" xfId="46" applyNumberFormat="1" applyFont="1" applyBorder="1" applyAlignment="1">
      <alignment horizontal="center" shrinkToFit="1"/>
      <protection/>
    </xf>
    <xf numFmtId="4" fontId="5" fillId="0" borderId="67" xfId="46" applyNumberFormat="1" applyFont="1" applyBorder="1" applyAlignment="1">
      <alignment horizontal="right"/>
      <protection/>
    </xf>
    <xf numFmtId="0" fontId="6" fillId="0" borderId="13" xfId="46" applyFont="1" applyBorder="1" applyAlignment="1">
      <alignment horizontal="right"/>
      <protection/>
    </xf>
    <xf numFmtId="0" fontId="3" fillId="0" borderId="15" xfId="46" applyFont="1" applyBorder="1" applyAlignment="1">
      <alignment horizontal="right"/>
      <protection/>
    </xf>
    <xf numFmtId="0" fontId="3" fillId="0" borderId="16" xfId="46" applyBorder="1">
      <alignment/>
      <protection/>
    </xf>
    <xf numFmtId="0" fontId="13" fillId="36" borderId="68" xfId="46" applyFont="1" applyFill="1" applyBorder="1">
      <alignment/>
      <protection/>
    </xf>
    <xf numFmtId="0" fontId="13" fillId="0" borderId="69" xfId="46" applyFont="1" applyBorder="1">
      <alignment/>
      <protection/>
    </xf>
    <xf numFmtId="0" fontId="3" fillId="0" borderId="51" xfId="46" applyBorder="1">
      <alignment/>
      <protection/>
    </xf>
    <xf numFmtId="0" fontId="3" fillId="0" borderId="36" xfId="46" applyBorder="1">
      <alignment/>
      <protection/>
    </xf>
    <xf numFmtId="0" fontId="6" fillId="0" borderId="17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0" xfId="46" applyBorder="1">
      <alignment/>
      <protection/>
    </xf>
    <xf numFmtId="0" fontId="3" fillId="0" borderId="0" xfId="46" applyBorder="1" applyAlignment="1">
      <alignment horizontal="right"/>
      <protection/>
    </xf>
    <xf numFmtId="0" fontId="3" fillId="0" borderId="20" xfId="46" applyBorder="1" applyAlignment="1">
      <alignment/>
      <protection/>
    </xf>
    <xf numFmtId="49" fontId="6" fillId="33" borderId="70" xfId="46" applyNumberFormat="1" applyFont="1" applyFill="1" applyBorder="1">
      <alignment/>
      <protection/>
    </xf>
    <xf numFmtId="0" fontId="6" fillId="33" borderId="71" xfId="46" applyFont="1" applyFill="1" applyBorder="1" applyAlignment="1">
      <alignment horizontal="center"/>
      <protection/>
    </xf>
    <xf numFmtId="0" fontId="4" fillId="0" borderId="37" xfId="46" applyFont="1" applyBorder="1" applyAlignment="1">
      <alignment horizontal="center"/>
      <protection/>
    </xf>
    <xf numFmtId="0" fontId="3" fillId="0" borderId="57" xfId="46" applyNumberFormat="1" applyBorder="1">
      <alignment/>
      <protection/>
    </xf>
    <xf numFmtId="0" fontId="3" fillId="0" borderId="37" xfId="46" applyFont="1" applyBorder="1" applyAlignment="1">
      <alignment horizontal="center" vertical="top"/>
      <protection/>
    </xf>
    <xf numFmtId="0" fontId="3" fillId="34" borderId="43" xfId="46" applyFill="1" applyBorder="1" applyAlignment="1">
      <alignment horizontal="center"/>
      <protection/>
    </xf>
    <xf numFmtId="0" fontId="3" fillId="0" borderId="70" xfId="46" applyFont="1" applyBorder="1" applyAlignment="1">
      <alignment horizontal="center" vertical="top"/>
      <protection/>
    </xf>
    <xf numFmtId="0" fontId="3" fillId="34" borderId="72" xfId="46" applyFill="1" applyBorder="1" applyAlignment="1">
      <alignment horizontal="center"/>
      <protection/>
    </xf>
    <xf numFmtId="49" fontId="2" fillId="34" borderId="73" xfId="46" applyNumberFormat="1" applyFont="1" applyFill="1" applyBorder="1" applyAlignment="1">
      <alignment horizontal="left"/>
      <protection/>
    </xf>
    <xf numFmtId="0" fontId="2" fillId="34" borderId="73" xfId="46" applyFont="1" applyFill="1" applyBorder="1">
      <alignment/>
      <protection/>
    </xf>
    <xf numFmtId="0" fontId="3" fillId="34" borderId="73" xfId="46" applyFill="1" applyBorder="1" applyAlignment="1">
      <alignment horizontal="center"/>
      <protection/>
    </xf>
    <xf numFmtId="4" fontId="3" fillId="34" borderId="73" xfId="46" applyNumberFormat="1" applyFill="1" applyBorder="1" applyAlignment="1">
      <alignment horizontal="right"/>
      <protection/>
    </xf>
    <xf numFmtId="4" fontId="5" fillId="0" borderId="0" xfId="46" applyNumberFormat="1" applyFont="1" applyBorder="1">
      <alignment/>
      <protection/>
    </xf>
    <xf numFmtId="0" fontId="0" fillId="0" borderId="0" xfId="0" applyBorder="1" applyAlignment="1">
      <alignment/>
    </xf>
    <xf numFmtId="49" fontId="15" fillId="34" borderId="12" xfId="46" applyNumberFormat="1" applyFont="1" applyFill="1" applyBorder="1" applyAlignment="1">
      <alignment horizontal="left"/>
      <protection/>
    </xf>
    <xf numFmtId="49" fontId="16" fillId="0" borderId="11" xfId="46" applyNumberFormat="1" applyFont="1" applyBorder="1" applyAlignment="1">
      <alignment horizontal="right"/>
      <protection/>
    </xf>
    <xf numFmtId="0" fontId="0" fillId="0" borderId="0" xfId="0" applyFill="1" applyBorder="1" applyAlignment="1">
      <alignment/>
    </xf>
    <xf numFmtId="49" fontId="5" fillId="0" borderId="67" xfId="46" applyNumberFormat="1" applyFont="1" applyBorder="1" applyAlignment="1">
      <alignment horizontal="center" wrapText="1"/>
      <protection/>
    </xf>
    <xf numFmtId="49" fontId="5" fillId="0" borderId="67" xfId="46" applyNumberFormat="1" applyFont="1" applyBorder="1" applyAlignment="1">
      <alignment horizontal="center"/>
      <protection/>
    </xf>
    <xf numFmtId="4" fontId="12" fillId="0" borderId="18" xfId="0" applyNumberFormat="1" applyFont="1" applyBorder="1" applyAlignment="1">
      <alignment/>
    </xf>
    <xf numFmtId="3" fontId="12" fillId="0" borderId="62" xfId="0" applyNumberFormat="1" applyFont="1" applyFill="1" applyBorder="1" applyAlignment="1">
      <alignment horizontal="right"/>
    </xf>
    <xf numFmtId="3" fontId="4" fillId="34" borderId="39" xfId="46" applyNumberFormat="1" applyFont="1" applyFill="1" applyBorder="1">
      <alignment/>
      <protection/>
    </xf>
    <xf numFmtId="3" fontId="4" fillId="34" borderId="74" xfId="46" applyNumberFormat="1" applyFont="1" applyFill="1" applyBorder="1">
      <alignment/>
      <protection/>
    </xf>
    <xf numFmtId="3" fontId="5" fillId="0" borderId="57" xfId="46" applyNumberFormat="1" applyFont="1" applyBorder="1">
      <alignment/>
      <protection/>
    </xf>
    <xf numFmtId="3" fontId="3" fillId="0" borderId="57" xfId="46" applyNumberFormat="1" applyBorder="1">
      <alignment/>
      <protection/>
    </xf>
    <xf numFmtId="3" fontId="5" fillId="0" borderId="71" xfId="46" applyNumberFormat="1" applyFont="1" applyBorder="1">
      <alignment/>
      <protection/>
    </xf>
    <xf numFmtId="0" fontId="11" fillId="0" borderId="3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12" fillId="0" borderId="75" xfId="46" applyFont="1" applyBorder="1" applyAlignment="1">
      <alignment horizontal="center"/>
      <protection/>
    </xf>
    <xf numFmtId="0" fontId="12" fillId="0" borderId="76" xfId="46" applyFont="1" applyBorder="1" applyAlignment="1">
      <alignment horizontal="center"/>
      <protection/>
    </xf>
    <xf numFmtId="0" fontId="12" fillId="0" borderId="77" xfId="46" applyFont="1" applyBorder="1" applyAlignment="1">
      <alignment horizontal="center"/>
      <protection/>
    </xf>
    <xf numFmtId="0" fontId="12" fillId="0" borderId="78" xfId="46" applyFont="1" applyBorder="1" applyAlignment="1">
      <alignment horizontal="center"/>
      <protection/>
    </xf>
    <xf numFmtId="0" fontId="12" fillId="0" borderId="79" xfId="46" applyFont="1" applyBorder="1" applyAlignment="1">
      <alignment horizontal="left"/>
      <protection/>
    </xf>
    <xf numFmtId="0" fontId="12" fillId="0" borderId="53" xfId="46" applyFont="1" applyBorder="1" applyAlignment="1">
      <alignment horizontal="left"/>
      <protection/>
    </xf>
    <xf numFmtId="0" fontId="12" fillId="0" borderId="80" xfId="46" applyFont="1" applyBorder="1" applyAlignment="1">
      <alignment horizontal="left"/>
      <protection/>
    </xf>
    <xf numFmtId="3" fontId="11" fillId="34" borderId="47" xfId="0" applyNumberFormat="1" applyFont="1" applyFill="1" applyBorder="1" applyAlignment="1">
      <alignment horizontal="right"/>
    </xf>
    <xf numFmtId="3" fontId="11" fillId="34" borderId="63" xfId="0" applyNumberFormat="1" applyFont="1" applyFill="1" applyBorder="1" applyAlignment="1">
      <alignment horizontal="right"/>
    </xf>
    <xf numFmtId="0" fontId="7" fillId="0" borderId="0" xfId="46" applyFont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49" fontId="3" fillId="0" borderId="81" xfId="46" applyNumberFormat="1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14" fontId="3" fillId="0" borderId="81" xfId="46" applyNumberFormat="1" applyFont="1" applyBorder="1" applyAlignment="1">
      <alignment horizontal="center" shrinkToFit="1"/>
      <protection/>
    </xf>
    <xf numFmtId="0" fontId="3" fillId="0" borderId="69" xfId="46" applyBorder="1" applyAlignment="1">
      <alignment horizontal="center" shrinkToFit="1"/>
      <protection/>
    </xf>
    <xf numFmtId="0" fontId="3" fillId="0" borderId="51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KNOCENTRUM%202015\Nab&#237;dky%202015\M&#283;sto%20Brno\Z&#352;%20K&#345;&#237;dlovick&#225;\Z&#352;%20K&#345;&#237;dlovick&#225;\Polo&#382;kov&#253;%20rozpo&#269;et%20K&#345;&#237;dlovic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Bratislavská 40</v>
          </cell>
        </row>
        <row r="6">
          <cell r="A6" t="str">
            <v>1RK0</v>
          </cell>
          <cell r="C6" t="str">
            <v>Pavlače 1. NP + 2.NP - Brno Bratislavská 40</v>
          </cell>
        </row>
      </sheetData>
      <sheetData sheetId="1">
        <row r="10">
          <cell r="E10">
            <v>760459.98</v>
          </cell>
          <cell r="F10">
            <v>2207.79</v>
          </cell>
          <cell r="G10">
            <v>0</v>
          </cell>
          <cell r="H10">
            <v>0</v>
          </cell>
          <cell r="I10">
            <v>0</v>
          </cell>
        </row>
        <row r="23">
          <cell r="H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1" sqref="I11"/>
    </sheetView>
  </sheetViews>
  <sheetFormatPr defaultColWidth="8.796875" defaultRowHeight="14.25"/>
  <cols>
    <col min="1" max="1" width="3" style="0" customWidth="1"/>
    <col min="2" max="2" width="10.796875" style="0" customWidth="1"/>
    <col min="4" max="4" width="13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ht="15" thickBot="1"/>
    <row r="3" spans="1:7" ht="14.25">
      <c r="A3" s="19" t="s">
        <v>1</v>
      </c>
      <c r="B3" s="20"/>
      <c r="C3" s="21" t="s">
        <v>2</v>
      </c>
      <c r="D3" s="21"/>
      <c r="E3" s="21"/>
      <c r="F3" s="21" t="s">
        <v>3</v>
      </c>
      <c r="G3" s="22"/>
    </row>
    <row r="4" spans="1:7" ht="14.25">
      <c r="A4" s="23"/>
      <c r="B4" s="24"/>
      <c r="C4" s="25" t="s">
        <v>111</v>
      </c>
      <c r="D4" s="26"/>
      <c r="E4" s="26"/>
      <c r="F4" s="27"/>
      <c r="G4" s="28"/>
    </row>
    <row r="5" spans="1:7" ht="14.25">
      <c r="A5" s="29" t="s">
        <v>4</v>
      </c>
      <c r="B5" s="30"/>
      <c r="C5" s="31" t="s">
        <v>5</v>
      </c>
      <c r="D5" s="31"/>
      <c r="E5" s="31"/>
      <c r="F5" s="32" t="s">
        <v>6</v>
      </c>
      <c r="G5" s="33"/>
    </row>
    <row r="6" spans="1:7" ht="14.25">
      <c r="A6" s="23"/>
      <c r="B6" s="24"/>
      <c r="C6" s="25" t="s">
        <v>114</v>
      </c>
      <c r="D6" s="26"/>
      <c r="E6" s="26"/>
      <c r="F6" s="34"/>
      <c r="G6" s="28"/>
    </row>
    <row r="7" spans="1:7" ht="14.25">
      <c r="A7" s="29" t="s">
        <v>7</v>
      </c>
      <c r="B7" s="31"/>
      <c r="C7" s="179"/>
      <c r="D7" s="180"/>
      <c r="E7" s="35" t="s">
        <v>8</v>
      </c>
      <c r="F7" s="36"/>
      <c r="G7" s="37">
        <v>0</v>
      </c>
    </row>
    <row r="8" spans="1:7" ht="14.25">
      <c r="A8" s="29" t="s">
        <v>9</v>
      </c>
      <c r="B8" s="31"/>
      <c r="C8" s="181" t="s">
        <v>110</v>
      </c>
      <c r="D8" s="180"/>
      <c r="E8" s="32" t="s">
        <v>10</v>
      </c>
      <c r="F8" s="31"/>
      <c r="G8" s="38">
        <f>IF(PocetMJ=0,,ROUND((F29+F31)/PocetMJ,1))</f>
        <v>0</v>
      </c>
    </row>
    <row r="9" spans="1:7" ht="14.25">
      <c r="A9" s="39" t="s">
        <v>11</v>
      </c>
      <c r="B9" s="40"/>
      <c r="C9" s="40"/>
      <c r="D9" s="40">
        <v>3</v>
      </c>
      <c r="E9" s="41" t="s">
        <v>12</v>
      </c>
      <c r="F9" s="40"/>
      <c r="G9" s="42"/>
    </row>
    <row r="10" spans="1:7" ht="14.25">
      <c r="A10" s="43" t="s">
        <v>13</v>
      </c>
      <c r="B10" s="27"/>
      <c r="C10" s="27"/>
      <c r="D10" s="27"/>
      <c r="E10" s="44" t="s">
        <v>14</v>
      </c>
      <c r="F10" s="27"/>
      <c r="G10" s="28"/>
    </row>
    <row r="11" spans="1:7" ht="14.25">
      <c r="A11" s="43"/>
      <c r="B11" s="27"/>
      <c r="C11" s="27"/>
      <c r="D11" s="27"/>
      <c r="E11" s="182"/>
      <c r="F11" s="179"/>
      <c r="G11" s="183"/>
    </row>
    <row r="12" spans="1:7" ht="15" thickBot="1">
      <c r="A12" s="45" t="s">
        <v>15</v>
      </c>
      <c r="B12" s="46"/>
      <c r="C12" s="46"/>
      <c r="D12" s="46"/>
      <c r="E12" s="47"/>
      <c r="F12" s="47"/>
      <c r="G12" s="48"/>
    </row>
    <row r="13" spans="1:7" ht="15" thickBot="1">
      <c r="A13" s="49" t="s">
        <v>16</v>
      </c>
      <c r="B13" s="50"/>
      <c r="C13" s="51"/>
      <c r="D13" s="52" t="s">
        <v>17</v>
      </c>
      <c r="E13" s="53"/>
      <c r="F13" s="53"/>
      <c r="G13" s="51"/>
    </row>
    <row r="14" spans="1:7" ht="14.25">
      <c r="A14" s="54"/>
      <c r="B14" s="55" t="s">
        <v>18</v>
      </c>
      <c r="C14" s="56"/>
      <c r="D14" s="57"/>
      <c r="E14" s="58"/>
      <c r="F14" s="59"/>
      <c r="G14" s="56"/>
    </row>
    <row r="15" spans="1:7" ht="14.25">
      <c r="A15" s="54" t="s">
        <v>19</v>
      </c>
      <c r="B15" s="55" t="s">
        <v>20</v>
      </c>
      <c r="C15" s="56"/>
      <c r="D15" s="39"/>
      <c r="E15" s="60"/>
      <c r="F15" s="61"/>
      <c r="G15" s="56"/>
    </row>
    <row r="16" spans="1:7" ht="14.25">
      <c r="A16" s="54" t="s">
        <v>21</v>
      </c>
      <c r="B16" s="55" t="s">
        <v>22</v>
      </c>
      <c r="C16" s="56"/>
      <c r="D16" s="39"/>
      <c r="E16" s="60"/>
      <c r="F16" s="61"/>
      <c r="G16" s="56"/>
    </row>
    <row r="17" spans="1:7" ht="14.25">
      <c r="A17" s="62" t="s">
        <v>23</v>
      </c>
      <c r="B17" s="55" t="s">
        <v>24</v>
      </c>
      <c r="C17" s="56"/>
      <c r="D17" s="39"/>
      <c r="E17" s="60"/>
      <c r="F17" s="61"/>
      <c r="G17" s="56"/>
    </row>
    <row r="18" spans="1:7" ht="14.25">
      <c r="A18" s="63" t="s">
        <v>25</v>
      </c>
      <c r="B18" s="55"/>
      <c r="C18" s="56"/>
      <c r="D18" s="39"/>
      <c r="E18" s="60"/>
      <c r="F18" s="61"/>
      <c r="G18" s="56"/>
    </row>
    <row r="19" spans="1:7" ht="14.25">
      <c r="A19" s="63"/>
      <c r="B19" s="55"/>
      <c r="C19" s="56"/>
      <c r="D19" s="39"/>
      <c r="E19" s="60"/>
      <c r="F19" s="61"/>
      <c r="G19" s="56"/>
    </row>
    <row r="20" spans="1:7" ht="14.25">
      <c r="A20" s="63" t="s">
        <v>26</v>
      </c>
      <c r="B20" s="55"/>
      <c r="C20" s="56"/>
      <c r="D20" s="39" t="s">
        <v>98</v>
      </c>
      <c r="E20" s="60"/>
      <c r="F20" s="61"/>
      <c r="G20" s="56"/>
    </row>
    <row r="21" spans="1:7" ht="14.25">
      <c r="A21" s="43" t="s">
        <v>27</v>
      </c>
      <c r="B21" s="27"/>
      <c r="C21" s="56"/>
      <c r="D21" s="39" t="s">
        <v>28</v>
      </c>
      <c r="E21" s="60"/>
      <c r="F21" s="61"/>
      <c r="G21" s="56"/>
    </row>
    <row r="22" spans="1:7" ht="15" thickBot="1">
      <c r="A22" s="39" t="s">
        <v>29</v>
      </c>
      <c r="B22" s="40"/>
      <c r="C22" s="64"/>
      <c r="D22" s="65" t="s">
        <v>30</v>
      </c>
      <c r="E22" s="66"/>
      <c r="F22" s="67"/>
      <c r="G22" s="56"/>
    </row>
    <row r="23" spans="1:7" ht="14.25">
      <c r="A23" s="19" t="s">
        <v>31</v>
      </c>
      <c r="B23" s="21"/>
      <c r="C23" s="68" t="s">
        <v>32</v>
      </c>
      <c r="D23" s="21"/>
      <c r="E23" s="68" t="s">
        <v>33</v>
      </c>
      <c r="F23" s="21"/>
      <c r="G23" s="22"/>
    </row>
    <row r="24" spans="1:10" ht="14.25">
      <c r="A24" s="29" t="s">
        <v>96</v>
      </c>
      <c r="B24" s="69"/>
      <c r="C24" s="32" t="s">
        <v>34</v>
      </c>
      <c r="D24" s="69"/>
      <c r="E24" s="32" t="s">
        <v>34</v>
      </c>
      <c r="F24" s="31"/>
      <c r="G24" s="33"/>
      <c r="J24" s="166"/>
    </row>
    <row r="25" spans="1:10" ht="14.25">
      <c r="A25" s="43" t="s">
        <v>82</v>
      </c>
      <c r="B25" s="70"/>
      <c r="C25" s="44" t="s">
        <v>35</v>
      </c>
      <c r="D25" s="71"/>
      <c r="E25" s="44" t="s">
        <v>35</v>
      </c>
      <c r="F25" s="27"/>
      <c r="G25" s="28"/>
      <c r="J25" s="166"/>
    </row>
    <row r="26" spans="1:10" ht="14.25">
      <c r="A26" s="43"/>
      <c r="B26" s="72"/>
      <c r="C26" s="44" t="s">
        <v>36</v>
      </c>
      <c r="D26" s="27"/>
      <c r="E26" s="44" t="s">
        <v>37</v>
      </c>
      <c r="F26" s="27"/>
      <c r="G26" s="28"/>
      <c r="J26" s="166"/>
    </row>
    <row r="27" spans="1:10" ht="14.25">
      <c r="A27" s="43"/>
      <c r="B27" s="27"/>
      <c r="C27" s="44"/>
      <c r="D27" s="27"/>
      <c r="E27" s="44"/>
      <c r="F27" s="27"/>
      <c r="G27" s="28"/>
      <c r="J27" s="166"/>
    </row>
    <row r="28" spans="1:10" ht="14.25">
      <c r="A28" s="43"/>
      <c r="B28" s="27"/>
      <c r="C28" s="44"/>
      <c r="D28" s="27"/>
      <c r="E28" s="44"/>
      <c r="F28" s="27"/>
      <c r="G28" s="28"/>
      <c r="J28" s="75"/>
    </row>
    <row r="29" spans="1:10" ht="14.25">
      <c r="A29" s="29" t="s">
        <v>38</v>
      </c>
      <c r="B29" s="31"/>
      <c r="C29" s="73">
        <v>15</v>
      </c>
      <c r="D29" s="31" t="s">
        <v>39</v>
      </c>
      <c r="E29" s="32"/>
      <c r="F29" s="74"/>
      <c r="G29" s="33"/>
      <c r="J29" s="166"/>
    </row>
    <row r="30" spans="1:10" ht="14.25">
      <c r="A30" s="29" t="s">
        <v>40</v>
      </c>
      <c r="B30" s="31"/>
      <c r="C30" s="73">
        <v>15</v>
      </c>
      <c r="D30" s="31" t="s">
        <v>39</v>
      </c>
      <c r="E30" s="32"/>
      <c r="F30" s="75"/>
      <c r="G30" s="42"/>
      <c r="J30" s="166"/>
    </row>
    <row r="31" spans="1:7" ht="14.25">
      <c r="A31" s="29" t="s">
        <v>38</v>
      </c>
      <c r="B31" s="31"/>
      <c r="C31" s="73">
        <v>21</v>
      </c>
      <c r="D31" s="31" t="s">
        <v>39</v>
      </c>
      <c r="E31" s="32"/>
      <c r="F31" s="74">
        <f>C22</f>
        <v>0</v>
      </c>
      <c r="G31" s="33"/>
    </row>
    <row r="32" spans="1:7" ht="14.25">
      <c r="A32" s="29" t="s">
        <v>40</v>
      </c>
      <c r="B32" s="31"/>
      <c r="C32" s="73">
        <v>21</v>
      </c>
      <c r="D32" s="31" t="s">
        <v>39</v>
      </c>
      <c r="E32" s="32"/>
      <c r="F32" s="75">
        <f>ROUND(PRODUCT(F31,C32/100),1)</f>
        <v>0</v>
      </c>
      <c r="G32" s="42"/>
    </row>
    <row r="33" spans="1:7" ht="15" thickBot="1">
      <c r="A33" s="76" t="s">
        <v>41</v>
      </c>
      <c r="B33" s="77"/>
      <c r="C33" s="77"/>
      <c r="D33" s="77"/>
      <c r="E33" s="78"/>
      <c r="F33" s="79">
        <f>CEILING(SUM(F29:F32),1)</f>
        <v>0</v>
      </c>
      <c r="G33" s="80"/>
    </row>
    <row r="34" spans="1:7" ht="14.25">
      <c r="A34" s="81"/>
      <c r="B34" s="81"/>
      <c r="C34" s="81"/>
      <c r="D34" s="81"/>
      <c r="E34" s="81"/>
      <c r="F34" s="81"/>
      <c r="G34" s="81"/>
    </row>
  </sheetData>
  <sheetProtection/>
  <mergeCells count="3">
    <mergeCell ref="C7:D7"/>
    <mergeCell ref="C8:D8"/>
    <mergeCell ref="E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3" sqref="G3:I3"/>
    </sheetView>
  </sheetViews>
  <sheetFormatPr defaultColWidth="8.796875" defaultRowHeight="14.25"/>
  <cols>
    <col min="1" max="1" width="4.09765625" style="0" customWidth="1"/>
    <col min="4" max="4" width="2" style="0" customWidth="1"/>
    <col min="5" max="5" width="7.69921875" style="0" customWidth="1"/>
    <col min="6" max="6" width="6.8984375" style="0" customWidth="1"/>
    <col min="7" max="7" width="7.69921875" style="0" customWidth="1"/>
    <col min="8" max="8" width="6.19921875" style="0" customWidth="1"/>
    <col min="9" max="9" width="6" style="0" customWidth="1"/>
  </cols>
  <sheetData>
    <row r="1" spans="1:9" ht="15" thickBot="1">
      <c r="A1" s="86"/>
      <c r="B1" s="86"/>
      <c r="C1" s="129"/>
      <c r="D1" s="86"/>
      <c r="E1" s="86"/>
      <c r="F1" s="86"/>
      <c r="G1" s="86"/>
      <c r="H1" s="86"/>
      <c r="I1" s="86"/>
    </row>
    <row r="2" spans="1:9" ht="15.75" thickBot="1" thickTop="1">
      <c r="A2" s="184" t="s">
        <v>4</v>
      </c>
      <c r="B2" s="185"/>
      <c r="C2" s="130" t="s">
        <v>112</v>
      </c>
      <c r="D2" s="131"/>
      <c r="E2" s="132"/>
      <c r="F2" s="131"/>
      <c r="G2" s="133" t="s">
        <v>42</v>
      </c>
      <c r="H2" s="134"/>
      <c r="I2" s="135"/>
    </row>
    <row r="3" spans="1:9" ht="15" thickBot="1">
      <c r="A3" s="186" t="s">
        <v>1</v>
      </c>
      <c r="B3" s="187"/>
      <c r="C3" s="87" t="s">
        <v>115</v>
      </c>
      <c r="D3" s="88"/>
      <c r="E3" s="89"/>
      <c r="F3" s="88"/>
      <c r="G3" s="188"/>
      <c r="H3" s="189"/>
      <c r="I3" s="190"/>
    </row>
    <row r="4" spans="1:9" ht="15" thickTop="1">
      <c r="A4" s="86"/>
      <c r="B4" s="86"/>
      <c r="C4" s="86"/>
      <c r="D4" s="86"/>
      <c r="E4" s="86"/>
      <c r="F4" s="27"/>
      <c r="G4" s="86"/>
      <c r="H4" s="86"/>
      <c r="I4" s="86"/>
    </row>
    <row r="5" spans="1:9" ht="14.25">
      <c r="A5" s="90" t="s">
        <v>43</v>
      </c>
      <c r="B5" s="91"/>
      <c r="C5" s="91"/>
      <c r="D5" s="91"/>
      <c r="E5" s="92"/>
      <c r="F5" s="91"/>
      <c r="G5" s="91"/>
      <c r="H5" s="91"/>
      <c r="I5" s="91"/>
    </row>
    <row r="6" spans="1:9" ht="15" thickBot="1">
      <c r="A6" s="86"/>
      <c r="B6" s="86"/>
      <c r="C6" s="86"/>
      <c r="D6" s="86"/>
      <c r="E6" s="86"/>
      <c r="F6" s="86"/>
      <c r="G6" s="86"/>
      <c r="H6" s="86"/>
      <c r="I6" s="86"/>
    </row>
    <row r="7" spans="1:9" ht="15" thickBot="1">
      <c r="A7" s="93"/>
      <c r="B7" s="94" t="s">
        <v>44</v>
      </c>
      <c r="C7" s="94"/>
      <c r="D7" s="95"/>
      <c r="E7" s="96" t="s">
        <v>45</v>
      </c>
      <c r="F7" s="97" t="s">
        <v>46</v>
      </c>
      <c r="G7" s="97" t="s">
        <v>47</v>
      </c>
      <c r="H7" s="97" t="s">
        <v>48</v>
      </c>
      <c r="I7" s="98" t="s">
        <v>26</v>
      </c>
    </row>
    <row r="8" spans="1:9" ht="14.25">
      <c r="A8" s="82" t="s">
        <v>77</v>
      </c>
      <c r="B8" s="27" t="s">
        <v>49</v>
      </c>
      <c r="C8" s="27"/>
      <c r="D8" s="99"/>
      <c r="E8" s="100"/>
      <c r="F8" s="101"/>
      <c r="G8" s="101"/>
      <c r="H8" s="101"/>
      <c r="I8" s="102"/>
    </row>
    <row r="9" spans="1:9" ht="14.25">
      <c r="A9" s="82" t="s">
        <v>50</v>
      </c>
      <c r="B9" s="27" t="s">
        <v>97</v>
      </c>
      <c r="C9" s="27"/>
      <c r="D9" s="99"/>
      <c r="E9" s="100"/>
      <c r="F9" s="101"/>
      <c r="G9" s="101"/>
      <c r="H9" s="101"/>
      <c r="I9" s="102"/>
    </row>
    <row r="10" spans="1:9" ht="15" thickBot="1">
      <c r="A10" s="82"/>
      <c r="B10" s="27"/>
      <c r="C10" s="27"/>
      <c r="D10" s="99"/>
      <c r="E10" s="172"/>
      <c r="F10" s="101"/>
      <c r="G10" s="101"/>
      <c r="H10" s="101"/>
      <c r="I10" s="102"/>
    </row>
    <row r="11" spans="1:9" ht="15" thickBot="1">
      <c r="A11" s="103"/>
      <c r="B11" s="104" t="s">
        <v>52</v>
      </c>
      <c r="C11" s="104"/>
      <c r="D11" s="105"/>
      <c r="E11" s="106"/>
      <c r="F11" s="107">
        <f>SUM(F8:F10)</f>
        <v>0</v>
      </c>
      <c r="G11" s="107">
        <f>SUM(G8:G10)</f>
        <v>0</v>
      </c>
      <c r="H11" s="107">
        <f>SUM(H8:H10)</f>
        <v>0</v>
      </c>
      <c r="I11" s="108">
        <f>SUM(I8:I10)</f>
        <v>0</v>
      </c>
    </row>
    <row r="12" spans="1:9" ht="14.2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4.25">
      <c r="A13" s="91" t="s">
        <v>53</v>
      </c>
      <c r="B13" s="91"/>
      <c r="C13" s="91"/>
      <c r="D13" s="91"/>
      <c r="E13" s="91"/>
      <c r="F13" s="91"/>
      <c r="G13" s="109"/>
      <c r="H13" s="91"/>
      <c r="I13" s="91"/>
    </row>
    <row r="14" spans="1:9" ht="15" thickBo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4.25">
      <c r="A15" s="110" t="s">
        <v>54</v>
      </c>
      <c r="B15" s="111"/>
      <c r="C15" s="111"/>
      <c r="D15" s="112"/>
      <c r="E15" s="113" t="s">
        <v>55</v>
      </c>
      <c r="F15" s="114" t="s">
        <v>56</v>
      </c>
      <c r="G15" s="115" t="s">
        <v>57</v>
      </c>
      <c r="H15" s="83"/>
      <c r="I15" s="84" t="s">
        <v>55</v>
      </c>
    </row>
    <row r="16" spans="1:9" ht="14.25">
      <c r="A16" s="116" t="s">
        <v>58</v>
      </c>
      <c r="B16" s="117"/>
      <c r="C16" s="117"/>
      <c r="D16" s="118"/>
      <c r="E16" s="119"/>
      <c r="F16" s="120">
        <v>0</v>
      </c>
      <c r="G16" s="121"/>
      <c r="H16" s="85"/>
      <c r="I16" s="122"/>
    </row>
    <row r="17" spans="1:9" ht="14.25">
      <c r="A17" s="116" t="s">
        <v>59</v>
      </c>
      <c r="B17" s="117"/>
      <c r="C17" s="117"/>
      <c r="D17" s="118"/>
      <c r="E17" s="119"/>
      <c r="F17" s="120">
        <v>0</v>
      </c>
      <c r="G17" s="121"/>
      <c r="H17" s="85"/>
      <c r="I17" s="123">
        <f>E11/100*F17</f>
        <v>0</v>
      </c>
    </row>
    <row r="18" spans="1:9" ht="14.25">
      <c r="A18" s="116" t="s">
        <v>60</v>
      </c>
      <c r="B18" s="117"/>
      <c r="C18" s="117"/>
      <c r="D18" s="118"/>
      <c r="E18" s="119"/>
      <c r="F18" s="120">
        <v>0</v>
      </c>
      <c r="G18" s="121"/>
      <c r="H18" s="85"/>
      <c r="I18" s="123">
        <f>E11/100*F18</f>
        <v>0</v>
      </c>
    </row>
    <row r="19" spans="1:9" ht="14.25">
      <c r="A19" s="116" t="s">
        <v>61</v>
      </c>
      <c r="B19" s="117"/>
      <c r="C19" s="117"/>
      <c r="D19" s="118"/>
      <c r="E19" s="119"/>
      <c r="F19" s="120">
        <v>0</v>
      </c>
      <c r="G19" s="121"/>
      <c r="H19" s="85"/>
      <c r="I19" s="123"/>
    </row>
    <row r="20" spans="1:9" ht="14.25">
      <c r="A20" s="116" t="s">
        <v>99</v>
      </c>
      <c r="B20" s="117"/>
      <c r="C20" s="117"/>
      <c r="D20" s="118"/>
      <c r="E20" s="119"/>
      <c r="F20" s="120">
        <v>0</v>
      </c>
      <c r="G20" s="121"/>
      <c r="H20" s="85"/>
      <c r="I20" s="173">
        <f>E11/100*F20</f>
        <v>0</v>
      </c>
    </row>
    <row r="21" spans="1:9" ht="14.25">
      <c r="A21" s="116" t="s">
        <v>62</v>
      </c>
      <c r="B21" s="117"/>
      <c r="C21" s="117"/>
      <c r="D21" s="118"/>
      <c r="E21" s="119"/>
      <c r="F21" s="120">
        <v>0</v>
      </c>
      <c r="G21" s="121"/>
      <c r="H21" s="85"/>
      <c r="I21" s="123">
        <f>E11/100*F21</f>
        <v>0</v>
      </c>
    </row>
    <row r="22" spans="1:9" ht="14.25">
      <c r="A22" s="116" t="s">
        <v>63</v>
      </c>
      <c r="B22" s="117"/>
      <c r="C22" s="117"/>
      <c r="D22" s="118"/>
      <c r="E22" s="119"/>
      <c r="F22" s="120">
        <v>0</v>
      </c>
      <c r="G22" s="121"/>
      <c r="H22" s="85"/>
      <c r="I22" s="123">
        <f>E11/100*F22</f>
        <v>0</v>
      </c>
    </row>
    <row r="23" spans="1:9" ht="14.25">
      <c r="A23" s="116" t="s">
        <v>64</v>
      </c>
      <c r="B23" s="117"/>
      <c r="C23" s="117"/>
      <c r="D23" s="118"/>
      <c r="E23" s="119"/>
      <c r="F23" s="120">
        <v>0</v>
      </c>
      <c r="G23" s="121"/>
      <c r="H23" s="85"/>
      <c r="I23" s="123"/>
    </row>
    <row r="24" spans="1:9" ht="15" thickBot="1">
      <c r="A24" s="124"/>
      <c r="B24" s="77" t="s">
        <v>65</v>
      </c>
      <c r="C24" s="125"/>
      <c r="D24" s="126"/>
      <c r="E24" s="127"/>
      <c r="F24" s="128"/>
      <c r="G24" s="128"/>
      <c r="H24" s="191">
        <f>SUM(I16:I23)</f>
        <v>0</v>
      </c>
      <c r="I24" s="192"/>
    </row>
    <row r="25" spans="1:9" ht="14.25">
      <c r="A25" s="86"/>
      <c r="B25" s="86"/>
      <c r="C25" s="86"/>
      <c r="D25" s="86"/>
      <c r="E25" s="86"/>
      <c r="F25" s="86"/>
      <c r="G25" s="86"/>
      <c r="H25" s="86"/>
      <c r="I25" s="86"/>
    </row>
  </sheetData>
  <sheetProtection/>
  <mergeCells count="4">
    <mergeCell ref="A2:B2"/>
    <mergeCell ref="A3:B3"/>
    <mergeCell ref="G3:I3"/>
    <mergeCell ref="H24:I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4">
      <selection activeCell="E5" sqref="E5:G5"/>
    </sheetView>
  </sheetViews>
  <sheetFormatPr defaultColWidth="8.796875" defaultRowHeight="14.25"/>
  <cols>
    <col min="1" max="1" width="6.59765625" style="0" customWidth="1"/>
    <col min="2" max="2" width="8.5" style="0" customWidth="1"/>
    <col min="3" max="3" width="36.69921875" style="0" customWidth="1"/>
    <col min="4" max="4" width="3.5" style="0" customWidth="1"/>
    <col min="5" max="5" width="4.296875" style="0" customWidth="1"/>
    <col min="6" max="6" width="6.3984375" style="0" customWidth="1"/>
    <col min="8" max="8" width="10.5" style="0" customWidth="1"/>
  </cols>
  <sheetData>
    <row r="2" spans="1:7" ht="15.75">
      <c r="A2" s="193" t="s">
        <v>66</v>
      </c>
      <c r="B2" s="193"/>
      <c r="C2" s="193"/>
      <c r="D2" s="193"/>
      <c r="E2" s="193"/>
      <c r="F2" s="193"/>
      <c r="G2" s="193"/>
    </row>
    <row r="3" spans="1:7" ht="15" thickBot="1">
      <c r="A3" s="3"/>
      <c r="B3" s="4"/>
      <c r="C3" s="5"/>
      <c r="D3" s="5"/>
      <c r="E3" s="6"/>
      <c r="F3" s="5"/>
      <c r="G3" s="5"/>
    </row>
    <row r="4" spans="1:7" ht="15" thickBot="1">
      <c r="A4" s="194" t="s">
        <v>4</v>
      </c>
      <c r="B4" s="195"/>
      <c r="C4" s="144" t="s">
        <v>113</v>
      </c>
      <c r="D4" s="147"/>
      <c r="E4" s="141"/>
      <c r="F4" s="142"/>
      <c r="G4" s="143"/>
    </row>
    <row r="5" spans="1:7" ht="15" thickBot="1">
      <c r="A5" s="196" t="s">
        <v>1</v>
      </c>
      <c r="B5" s="197"/>
      <c r="C5" s="145" t="s">
        <v>115</v>
      </c>
      <c r="D5" s="146"/>
      <c r="E5" s="198"/>
      <c r="F5" s="199"/>
      <c r="G5" s="200"/>
    </row>
    <row r="6" spans="1:7" ht="14.25">
      <c r="A6" s="148"/>
      <c r="B6" s="149"/>
      <c r="C6" s="149"/>
      <c r="D6" s="150"/>
      <c r="E6" s="151"/>
      <c r="F6" s="150"/>
      <c r="G6" s="152"/>
    </row>
    <row r="7" spans="1:7" ht="14.25">
      <c r="A7" s="153" t="s">
        <v>67</v>
      </c>
      <c r="B7" s="7"/>
      <c r="C7" s="7" t="s">
        <v>68</v>
      </c>
      <c r="D7" s="7" t="s">
        <v>69</v>
      </c>
      <c r="E7" s="8" t="s">
        <v>70</v>
      </c>
      <c r="F7" s="7" t="s">
        <v>71</v>
      </c>
      <c r="G7" s="154" t="s">
        <v>72</v>
      </c>
    </row>
    <row r="8" spans="1:7" ht="14.25">
      <c r="A8" s="155"/>
      <c r="B8" s="9"/>
      <c r="C8" s="10" t="s">
        <v>51</v>
      </c>
      <c r="D8" s="11"/>
      <c r="E8" s="12"/>
      <c r="F8" s="12"/>
      <c r="G8" s="156"/>
    </row>
    <row r="9" spans="1:7" ht="13.5" customHeight="1">
      <c r="A9" s="157" t="s">
        <v>83</v>
      </c>
      <c r="B9" s="136"/>
      <c r="C9" s="13" t="s">
        <v>78</v>
      </c>
      <c r="D9" s="14" t="s">
        <v>56</v>
      </c>
      <c r="E9" s="15">
        <v>0</v>
      </c>
      <c r="F9" s="15"/>
      <c r="G9" s="176">
        <f>G25*0.02</f>
        <v>0</v>
      </c>
    </row>
    <row r="10" spans="1:7" ht="14.25">
      <c r="A10" s="158"/>
      <c r="B10" s="167" t="s">
        <v>73</v>
      </c>
      <c r="C10" s="17" t="str">
        <f>CONCATENATE(B8," ",C8)</f>
        <v> Staveništní přesun hmot</v>
      </c>
      <c r="D10" s="16"/>
      <c r="E10" s="18"/>
      <c r="F10" s="18"/>
      <c r="G10" s="174">
        <f>SUM(G8:G9)</f>
        <v>0</v>
      </c>
    </row>
    <row r="11" spans="1:7" ht="14.25">
      <c r="A11" s="155" t="s">
        <v>88</v>
      </c>
      <c r="B11" s="168" t="s">
        <v>91</v>
      </c>
      <c r="C11" s="10" t="s">
        <v>49</v>
      </c>
      <c r="D11" s="11"/>
      <c r="E11" s="12"/>
      <c r="F11" s="12"/>
      <c r="G11" s="177"/>
    </row>
    <row r="12" spans="1:8" ht="22.5">
      <c r="A12" s="159" t="s">
        <v>83</v>
      </c>
      <c r="B12" s="171" t="s">
        <v>101</v>
      </c>
      <c r="C12" s="138" t="s">
        <v>100</v>
      </c>
      <c r="D12" s="139" t="s">
        <v>74</v>
      </c>
      <c r="E12" s="140">
        <v>2</v>
      </c>
      <c r="F12" s="140"/>
      <c r="G12" s="178">
        <f>E12*F12</f>
        <v>0</v>
      </c>
      <c r="H12" s="137"/>
    </row>
    <row r="13" spans="1:8" ht="14.25">
      <c r="A13" s="159" t="s">
        <v>84</v>
      </c>
      <c r="B13" s="171" t="s">
        <v>104</v>
      </c>
      <c r="C13" s="138" t="s">
        <v>107</v>
      </c>
      <c r="D13" s="139" t="s">
        <v>74</v>
      </c>
      <c r="E13" s="140">
        <v>2</v>
      </c>
      <c r="F13" s="140"/>
      <c r="G13" s="178">
        <f>E13*F13</f>
        <v>0</v>
      </c>
      <c r="H13" s="137"/>
    </row>
    <row r="14" spans="1:8" ht="22.5">
      <c r="A14" s="159" t="s">
        <v>85</v>
      </c>
      <c r="B14" s="170" t="s">
        <v>105</v>
      </c>
      <c r="C14" s="138" t="s">
        <v>108</v>
      </c>
      <c r="D14" s="139" t="s">
        <v>74</v>
      </c>
      <c r="E14" s="140">
        <v>2</v>
      </c>
      <c r="F14" s="140"/>
      <c r="G14" s="178">
        <f>E14*F14</f>
        <v>0</v>
      </c>
      <c r="H14" s="137"/>
    </row>
    <row r="15" spans="1:8" ht="22.5">
      <c r="A15" s="159" t="s">
        <v>86</v>
      </c>
      <c r="B15" s="171" t="s">
        <v>102</v>
      </c>
      <c r="C15" s="138" t="s">
        <v>103</v>
      </c>
      <c r="D15" s="139" t="s">
        <v>74</v>
      </c>
      <c r="E15" s="140">
        <v>3</v>
      </c>
      <c r="F15" s="140"/>
      <c r="G15" s="178">
        <f>E15*F15</f>
        <v>0</v>
      </c>
      <c r="H15" s="137"/>
    </row>
    <row r="16" spans="1:8" ht="14.25">
      <c r="A16" s="159" t="s">
        <v>87</v>
      </c>
      <c r="B16" s="171" t="s">
        <v>89</v>
      </c>
      <c r="C16" s="138" t="s">
        <v>106</v>
      </c>
      <c r="D16" s="139" t="s">
        <v>74</v>
      </c>
      <c r="E16" s="140">
        <v>1</v>
      </c>
      <c r="F16" s="140"/>
      <c r="G16" s="178">
        <f>E16*F16</f>
        <v>0</v>
      </c>
      <c r="H16" s="137"/>
    </row>
    <row r="17" spans="1:8" ht="14.25">
      <c r="A17" s="159"/>
      <c r="B17" s="171" t="s">
        <v>92</v>
      </c>
      <c r="C17" s="138" t="s">
        <v>93</v>
      </c>
      <c r="D17" s="139" t="s">
        <v>79</v>
      </c>
      <c r="E17" s="140">
        <v>19.93</v>
      </c>
      <c r="F17" s="140"/>
      <c r="G17" s="178">
        <f aca="true" t="shared" si="0" ref="G17:G24">E17*F17</f>
        <v>0</v>
      </c>
      <c r="H17" s="137"/>
    </row>
    <row r="18" spans="1:8" ht="14.25">
      <c r="A18" s="159"/>
      <c r="B18" s="171" t="s">
        <v>92</v>
      </c>
      <c r="C18" s="138" t="s">
        <v>109</v>
      </c>
      <c r="D18" s="139" t="s">
        <v>79</v>
      </c>
      <c r="E18" s="140">
        <v>19.93</v>
      </c>
      <c r="F18" s="140"/>
      <c r="G18" s="178">
        <f t="shared" si="0"/>
        <v>0</v>
      </c>
      <c r="H18" s="137"/>
    </row>
    <row r="19" spans="1:8" ht="14.25">
      <c r="A19" s="159"/>
      <c r="B19" s="171" t="s">
        <v>92</v>
      </c>
      <c r="C19" s="138" t="s">
        <v>94</v>
      </c>
      <c r="D19" s="139" t="s">
        <v>74</v>
      </c>
      <c r="E19" s="140">
        <v>10</v>
      </c>
      <c r="F19" s="140"/>
      <c r="G19" s="178">
        <f t="shared" si="0"/>
        <v>0</v>
      </c>
      <c r="H19" s="137"/>
    </row>
    <row r="20" spans="1:8" ht="14.25">
      <c r="A20" s="159"/>
      <c r="B20" s="171" t="s">
        <v>90</v>
      </c>
      <c r="C20" s="138" t="s">
        <v>95</v>
      </c>
      <c r="D20" s="139" t="s">
        <v>74</v>
      </c>
      <c r="E20" s="140">
        <v>10</v>
      </c>
      <c r="F20" s="140"/>
      <c r="G20" s="178">
        <f t="shared" si="0"/>
        <v>0</v>
      </c>
      <c r="H20" s="137"/>
    </row>
    <row r="21" spans="1:9" ht="14.25">
      <c r="A21" s="159"/>
      <c r="B21" s="171" t="s">
        <v>90</v>
      </c>
      <c r="C21" s="138" t="s">
        <v>80</v>
      </c>
      <c r="D21" s="139" t="s">
        <v>79</v>
      </c>
      <c r="E21" s="140">
        <v>81</v>
      </c>
      <c r="F21" s="140"/>
      <c r="G21" s="178">
        <f t="shared" si="0"/>
        <v>0</v>
      </c>
      <c r="H21" s="165"/>
      <c r="I21" s="166"/>
    </row>
    <row r="22" spans="1:9" ht="14.25">
      <c r="A22" s="159"/>
      <c r="B22" s="171" t="s">
        <v>90</v>
      </c>
      <c r="C22" s="138" t="s">
        <v>81</v>
      </c>
      <c r="D22" s="139" t="s">
        <v>79</v>
      </c>
      <c r="E22" s="140">
        <v>81</v>
      </c>
      <c r="F22" s="140"/>
      <c r="G22" s="178">
        <f t="shared" si="0"/>
        <v>0</v>
      </c>
      <c r="H22" s="165"/>
      <c r="I22" s="166"/>
    </row>
    <row r="23" spans="1:9" ht="14.25">
      <c r="A23" s="159"/>
      <c r="B23" s="171" t="s">
        <v>90</v>
      </c>
      <c r="C23" s="138" t="s">
        <v>75</v>
      </c>
      <c r="D23" s="139" t="s">
        <v>79</v>
      </c>
      <c r="E23" s="140">
        <v>81</v>
      </c>
      <c r="F23" s="140"/>
      <c r="G23" s="178">
        <f t="shared" si="0"/>
        <v>0</v>
      </c>
      <c r="H23" s="165"/>
      <c r="I23" s="169"/>
    </row>
    <row r="24" spans="1:9" ht="14.25">
      <c r="A24" s="159"/>
      <c r="B24" s="171" t="s">
        <v>90</v>
      </c>
      <c r="C24" s="138" t="s">
        <v>76</v>
      </c>
      <c r="D24" s="139" t="s">
        <v>79</v>
      </c>
      <c r="E24" s="140">
        <v>81</v>
      </c>
      <c r="F24" s="140"/>
      <c r="G24" s="178">
        <f t="shared" si="0"/>
        <v>0</v>
      </c>
      <c r="H24" s="165"/>
      <c r="I24" s="169"/>
    </row>
    <row r="25" spans="1:8" ht="15" thickBot="1">
      <c r="A25" s="160"/>
      <c r="B25" s="161" t="s">
        <v>73</v>
      </c>
      <c r="C25" s="162" t="str">
        <f>CONCATENATE(B11," ",C11)</f>
        <v>umístění Otvorové prvky z plastu</v>
      </c>
      <c r="D25" s="163"/>
      <c r="E25" s="164"/>
      <c r="F25" s="164"/>
      <c r="G25" s="175">
        <f>SUM(G12:G24)</f>
        <v>0</v>
      </c>
      <c r="H25" s="137"/>
    </row>
  </sheetData>
  <sheetProtection/>
  <mergeCells count="4">
    <mergeCell ref="A2:G2"/>
    <mergeCell ref="A4:B4"/>
    <mergeCell ref="A5:B5"/>
    <mergeCell ref="E5:G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Oknocentrum Rakus,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OknocentrumPC1</dc:creator>
  <cp:keywords/>
  <dc:description/>
  <cp:lastModifiedBy>Ing. HlavoňováJarmila</cp:lastModifiedBy>
  <cp:lastPrinted>2018-08-02T07:06:26Z</cp:lastPrinted>
  <dcterms:created xsi:type="dcterms:W3CDTF">2015-07-08T09:34:52Z</dcterms:created>
  <dcterms:modified xsi:type="dcterms:W3CDTF">2019-05-15T13:54:23Z</dcterms:modified>
  <cp:category/>
  <cp:version/>
  <cp:contentType/>
  <cp:contentStatus/>
</cp:coreProperties>
</file>