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CD_stavby\2020\Sona\MS_Pellicova_REKCE ELEKTRO\SOUTEZ_E-ZAK\"/>
    </mc:Choice>
  </mc:AlternateContent>
  <bookViews>
    <workbookView xWindow="-105" yWindow="-105" windowWidth="24795" windowHeight="13440"/>
  </bookViews>
  <sheets>
    <sheet name="List1" sheetId="1" r:id="rId1"/>
    <sheet name="List2" sheetId="2" r:id="rId2"/>
    <sheet name="List3" sheetId="18736" r:id="rId3"/>
  </sheets>
  <definedNames>
    <definedName name="_xlnm._FilterDatabase" localSheetId="0" hidden="1">List1!$B$5:$G$350</definedName>
    <definedName name="afterdetail_lua_rozpdph">List1!#REF!</definedName>
    <definedName name="afterdetail_rozpocty_rkap">List1!#REF!</definedName>
    <definedName name="afterdetail_rozpocty_rozpocty">List1!#REF!</definedName>
    <definedName name="beforeafterdetail_rozpocty_rozpocty.Poznamka2.1">List1!#REF!</definedName>
    <definedName name="beforebody_rozpocty_rozpocty.Poznamka2">List1!#REF!</definedName>
    <definedName name="body_lua_dph">List1!#REF!</definedName>
    <definedName name="body_lua_hlavy">List1!#REF!</definedName>
    <definedName name="body_lua_rekap">List1!#REF!</definedName>
    <definedName name="body_rozpocty_rkap">List1!#REF!</definedName>
    <definedName name="body_rozpocty_rozpocty">List1!#REF!</definedName>
    <definedName name="body_rozpocty_rpolozky">List1!#REF!</definedName>
    <definedName name="body_rozpocty_rpolozky.Poznamka2">List1!#REF!</definedName>
    <definedName name="end_rozpocty_rozpocty">List1!#REF!</definedName>
    <definedName name="header_rozpocty_rozpocty">List1!#REF!</definedName>
    <definedName name="_xlnm.Print_Area" localSheetId="0">List1!$A$1:$G$357</definedName>
    <definedName name="partneri_partneri.0">List1!#REF!</definedName>
    <definedName name="partneri_partneri.1">List1!#REF!</definedName>
    <definedName name="sum_lua_dph">List1!#REF!</definedName>
    <definedName name="sum_lua_hlavy">List1!#REF!</definedName>
    <definedName name="sum_lua_rekap">List1!#REF!</definedName>
    <definedName name="top_lua_dph">List1!#REF!</definedName>
    <definedName name="top_lua_hlavy">List1!#REF!</definedName>
    <definedName name="top_rozpocty_rkap">List1!#REF!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1" i="1" l="1"/>
  <c r="G340" i="1"/>
  <c r="G339" i="1"/>
  <c r="G338" i="1"/>
  <c r="G337" i="1"/>
  <c r="G336" i="1"/>
  <c r="G335" i="1"/>
  <c r="G334" i="1"/>
  <c r="G329" i="1"/>
  <c r="G328" i="1"/>
  <c r="G323" i="1"/>
  <c r="G324" i="1" s="1"/>
  <c r="G307" i="1"/>
  <c r="G306" i="1"/>
  <c r="G305" i="1"/>
  <c r="G304" i="1"/>
  <c r="G303" i="1"/>
  <c r="G302" i="1"/>
  <c r="G301" i="1"/>
  <c r="G296" i="1"/>
  <c r="G295" i="1"/>
  <c r="G294" i="1"/>
  <c r="G293" i="1"/>
  <c r="G292" i="1"/>
  <c r="G291" i="1"/>
  <c r="G290" i="1"/>
  <c r="G285" i="1"/>
  <c r="G284" i="1"/>
  <c r="G283" i="1"/>
  <c r="G282" i="1"/>
  <c r="G281" i="1"/>
  <c r="G280" i="1"/>
  <c r="G279" i="1"/>
  <c r="G278" i="1"/>
  <c r="G277" i="1"/>
  <c r="G276" i="1"/>
  <c r="G275" i="1"/>
  <c r="G270" i="1"/>
  <c r="G269" i="1"/>
  <c r="G268" i="1"/>
  <c r="G267" i="1"/>
  <c r="G266" i="1"/>
  <c r="G265" i="1"/>
  <c r="G264" i="1"/>
  <c r="G263" i="1"/>
  <c r="G262" i="1"/>
  <c r="G257" i="1"/>
  <c r="G256" i="1"/>
  <c r="G255" i="1"/>
  <c r="G250" i="1"/>
  <c r="G249" i="1"/>
  <c r="G248" i="1"/>
  <c r="G243" i="1"/>
  <c r="G242" i="1"/>
  <c r="G241" i="1"/>
  <c r="G240" i="1"/>
  <c r="G239" i="1"/>
  <c r="G238" i="1"/>
  <c r="G237" i="1"/>
  <c r="G236" i="1"/>
  <c r="G231" i="1"/>
  <c r="G230" i="1"/>
  <c r="G229" i="1"/>
  <c r="G228" i="1"/>
  <c r="G227" i="1"/>
  <c r="G226" i="1"/>
  <c r="G225" i="1"/>
  <c r="G224" i="1"/>
  <c r="G219" i="1"/>
  <c r="G218" i="1"/>
  <c r="G217" i="1"/>
  <c r="G216" i="1"/>
  <c r="G211" i="1"/>
  <c r="G210" i="1"/>
  <c r="G209" i="1"/>
  <c r="G204" i="1"/>
  <c r="G203" i="1"/>
  <c r="G202" i="1"/>
  <c r="G201" i="1"/>
  <c r="G200" i="1"/>
  <c r="G199" i="1"/>
  <c r="G198" i="1"/>
  <c r="G197" i="1"/>
  <c r="G196" i="1"/>
  <c r="G195" i="1"/>
  <c r="G190" i="1"/>
  <c r="G189" i="1"/>
  <c r="G188" i="1"/>
  <c r="G186" i="1"/>
  <c r="G185" i="1"/>
  <c r="G184" i="1"/>
  <c r="G183" i="1"/>
  <c r="G182" i="1"/>
  <c r="G181" i="1"/>
  <c r="G180" i="1"/>
  <c r="G179" i="1"/>
  <c r="G177" i="1"/>
  <c r="G176" i="1"/>
  <c r="G175" i="1"/>
  <c r="G174" i="1"/>
  <c r="G173" i="1"/>
  <c r="G172" i="1"/>
  <c r="G171" i="1"/>
  <c r="G170" i="1"/>
  <c r="G168" i="1"/>
  <c r="G167" i="1"/>
  <c r="G166" i="1"/>
  <c r="G165" i="1"/>
  <c r="G164" i="1"/>
  <c r="G163" i="1"/>
  <c r="G162" i="1"/>
  <c r="G161" i="1"/>
  <c r="G160" i="1"/>
  <c r="G159" i="1"/>
  <c r="G158" i="1"/>
  <c r="G153" i="1"/>
  <c r="G152" i="1"/>
  <c r="G151" i="1"/>
  <c r="G150" i="1"/>
  <c r="G149" i="1"/>
  <c r="G148" i="1"/>
  <c r="G147" i="1"/>
  <c r="G142" i="1"/>
  <c r="G141" i="1"/>
  <c r="G140" i="1"/>
  <c r="G139" i="1"/>
  <c r="G138" i="1"/>
  <c r="G137" i="1"/>
  <c r="G136" i="1"/>
  <c r="G131" i="1"/>
  <c r="G130" i="1"/>
  <c r="G129" i="1"/>
  <c r="G128" i="1"/>
  <c r="G127" i="1"/>
  <c r="G126" i="1"/>
  <c r="G125" i="1"/>
  <c r="G124" i="1"/>
  <c r="G123" i="1"/>
  <c r="G122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59" i="1"/>
  <c r="F316" i="1" s="1"/>
  <c r="G316" i="1" s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8" i="1"/>
  <c r="G330" i="1" l="1"/>
  <c r="G342" i="1"/>
  <c r="G220" i="1"/>
  <c r="F313" i="1" s="1"/>
  <c r="G313" i="1" s="1"/>
  <c r="G212" i="1"/>
  <c r="G308" i="1"/>
  <c r="F315" i="1" s="1"/>
  <c r="G315" i="1" s="1"/>
  <c r="G118" i="1"/>
  <c r="G205" i="1"/>
  <c r="F314" i="1" s="1"/>
  <c r="G314" i="1" s="1"/>
  <c r="G232" i="1"/>
  <c r="G132" i="1"/>
  <c r="G143" i="1"/>
  <c r="G191" i="1"/>
  <c r="G244" i="1"/>
  <c r="G251" i="1"/>
  <c r="G271" i="1"/>
  <c r="G286" i="1"/>
  <c r="G297" i="1"/>
  <c r="G258" i="1"/>
  <c r="G60" i="1"/>
  <c r="G154" i="1"/>
  <c r="G35" i="1"/>
  <c r="G347" i="1"/>
  <c r="G348" i="1"/>
  <c r="G349" i="1"/>
  <c r="G346" i="1"/>
  <c r="F312" i="1" l="1"/>
  <c r="G312" i="1" s="1"/>
  <c r="G317" i="1" s="1"/>
  <c r="G350" i="1"/>
  <c r="G355" i="1" l="1"/>
  <c r="G356" i="1" s="1"/>
  <c r="G357" i="1" s="1"/>
</calcChain>
</file>

<file path=xl/sharedStrings.xml><?xml version="1.0" encoding="utf-8"?>
<sst xmlns="http://schemas.openxmlformats.org/spreadsheetml/2006/main" count="978" uniqueCount="514">
  <si>
    <t>Celkem</t>
  </si>
  <si>
    <t>Celkem bez DPH</t>
  </si>
  <si>
    <t>Celkem s DPH</t>
  </si>
  <si>
    <t>Číslo položky</t>
  </si>
  <si>
    <t>Popis položky</t>
  </si>
  <si>
    <t>Počet</t>
  </si>
  <si>
    <t>MJ</t>
  </si>
  <si>
    <t>Jedn. cena</t>
  </si>
  <si>
    <t>sil materiál</t>
  </si>
  <si>
    <t>KABEL CYKY O 2 X 1.5</t>
  </si>
  <si>
    <t>m</t>
  </si>
  <si>
    <t>KABEL CYKY J 3 X 1.5</t>
  </si>
  <si>
    <t>KABEL CYKY  J 3 X 2.5</t>
  </si>
  <si>
    <t>KABEL CYKY  J 5 X 1.5</t>
  </si>
  <si>
    <t>KABEL CYKY  J 5 X 2.5</t>
  </si>
  <si>
    <t>KABEL CYKY  J 5 X 4</t>
  </si>
  <si>
    <t>KABEL CYKY J 5 X 6</t>
  </si>
  <si>
    <t>Krabice inst z PVC pro zásuvku</t>
  </si>
  <si>
    <t>ks</t>
  </si>
  <si>
    <t>Krabice inst z PVC prohloubená pro vypínače</t>
  </si>
  <si>
    <t>KO KRABICE rozbočovací se svorkovnicí</t>
  </si>
  <si>
    <t>Krabice do vlhka plastové  +svorkovnice</t>
  </si>
  <si>
    <t>Spínač č.1</t>
  </si>
  <si>
    <t>Spínač č.5</t>
  </si>
  <si>
    <t>Spínač č.6</t>
  </si>
  <si>
    <t>Spínač č.6+6</t>
  </si>
  <si>
    <t>Tlačítko s orientacní led</t>
  </si>
  <si>
    <t>Rámeček jednonásobný</t>
  </si>
  <si>
    <t>Rámeček dvojnásobný vodorovný</t>
  </si>
  <si>
    <t>Rámeček trojnásobný vodorovný</t>
  </si>
  <si>
    <t>Rámeček čtyřnásobný vodorovný</t>
  </si>
  <si>
    <t>Rámeček pětinásobný vodorovný</t>
  </si>
  <si>
    <t>Zásuvka jednonásobná do rámečku s clonkou</t>
  </si>
  <si>
    <t>Spínač č.1 VDT</t>
  </si>
  <si>
    <t>Spínač č.5 VDT</t>
  </si>
  <si>
    <t>Zásuvka  230V VDT</t>
  </si>
  <si>
    <t>Vypínač třífázový  400V/25A VDT</t>
  </si>
  <si>
    <t>Zásuvka třífázová  400V/16A VDT designová</t>
  </si>
  <si>
    <t>sil montáž</t>
  </si>
  <si>
    <t>210 800101</t>
  </si>
  <si>
    <t>CYKY 750V 2 x 1.5 uložený pod omítkou</t>
  </si>
  <si>
    <t>210 800105</t>
  </si>
  <si>
    <t>CYKY 750V 3 x 1.5 uložený pod omítkou</t>
  </si>
  <si>
    <t>210 800106</t>
  </si>
  <si>
    <t>CYKY 750V 3 x 2.5 uložený pod omítkou</t>
  </si>
  <si>
    <t>210 800115</t>
  </si>
  <si>
    <t>CYKY 750V 5 x 1.5 uložený pod omítkou</t>
  </si>
  <si>
    <t>210 800116</t>
  </si>
  <si>
    <t>CYKY 750V 5 x 2.5 uložený pod omítkou</t>
  </si>
  <si>
    <t>210 800117</t>
  </si>
  <si>
    <t>CYKY 750V 5 x 4 uložený pod omítkou</t>
  </si>
  <si>
    <t>210 800113</t>
  </si>
  <si>
    <t>CYKY 750V 5 x 6 uložený pod omítkou</t>
  </si>
  <si>
    <t>210 010301</t>
  </si>
  <si>
    <t>Krabice přístrojová bez zapojení</t>
  </si>
  <si>
    <t>210 010321</t>
  </si>
  <si>
    <t>Krabice odbočná s víčkem, svorkovnicí vč. zap. kruhová KR68</t>
  </si>
  <si>
    <t>210 010322</t>
  </si>
  <si>
    <t>Krabice odbočná s víčkem, svorkovnicí vč. zap. kruhová KR97</t>
  </si>
  <si>
    <t>210 810090</t>
  </si>
  <si>
    <t>CYKY-CYKYm 1kV 3x35+25 volně uložený</t>
  </si>
  <si>
    <t>210 010351</t>
  </si>
  <si>
    <t>Krabic. rozvodka z lis. izolantu do 4 mm2</t>
  </si>
  <si>
    <t>210 110001</t>
  </si>
  <si>
    <t>Spínač jednopólový - řazení 1</t>
  </si>
  <si>
    <t>210 110003</t>
  </si>
  <si>
    <t>Spínač seriový přepínač - řazení 5</t>
  </si>
  <si>
    <t>210 110004</t>
  </si>
  <si>
    <t>Spínač střídavý přepínač - řazení 6</t>
  </si>
  <si>
    <t>210 110044</t>
  </si>
  <si>
    <t>Spínač polozapuštěný dvojitý přep. střídavý - řazení 5B</t>
  </si>
  <si>
    <t>210 110071</t>
  </si>
  <si>
    <t>Spínač osvětlení 941 A 001 , 002</t>
  </si>
  <si>
    <t>210 111022</t>
  </si>
  <si>
    <t>Domovní zásuvka chráněná v krabici  10/16A 250V 2P + Z</t>
  </si>
  <si>
    <t>210 110021</t>
  </si>
  <si>
    <t>Spínač mokrý  jednopólový - řazení 1</t>
  </si>
  <si>
    <t>210 110023</t>
  </si>
  <si>
    <t>Spínač mokrý  seriový přepínač - řazení 5</t>
  </si>
  <si>
    <t>211 200010</t>
  </si>
  <si>
    <t>Svítidlo žárovkové 211 24 05 60W bytové,stropní</t>
  </si>
  <si>
    <t>sil rozvaděče</t>
  </si>
  <si>
    <t>RP4 - Rozvaděč pro zapuštění 96 modulů</t>
  </si>
  <si>
    <t>Přepěťová ochrana  2.STUPEŇ</t>
  </si>
  <si>
    <t>Pojistkový odpojovač 32A</t>
  </si>
  <si>
    <t>Jistič B32/3</t>
  </si>
  <si>
    <t>Jistič B2/1</t>
  </si>
  <si>
    <t>Jistič s proudovým chráničem B10/1N/003</t>
  </si>
  <si>
    <t>Jistič s proudovým chráničem B16/1N/003</t>
  </si>
  <si>
    <t>Jistič s proudovým chráničem B16/3N/003</t>
  </si>
  <si>
    <t>Instalační stykač 1 zapínací kontakt</t>
  </si>
  <si>
    <t>Impulsní relé pěťové relé</t>
  </si>
  <si>
    <t>Prvky pro zapojení</t>
  </si>
  <si>
    <t>pol</t>
  </si>
  <si>
    <t>RP3 - Rozvaděč pro zapuštění 96 modulů</t>
  </si>
  <si>
    <t>Jistič s proudovým chráničem B20/3N/003</t>
  </si>
  <si>
    <t>Impulsní paměťové relé</t>
  </si>
  <si>
    <t>RP2 - Rozvaděč pro zapuštění 96 modulů</t>
  </si>
  <si>
    <t>RP1 - Rozvaděč pro zapuštění 120 modulů</t>
  </si>
  <si>
    <t>sil svítidla</t>
  </si>
  <si>
    <t>A1 LED přisazený/vestavný čtverec 24W/4000K/3000lm</t>
  </si>
  <si>
    <t>A2 LED přisazený/vestavný čtverec 35W/4000K/4400lm</t>
  </si>
  <si>
    <t>A3 LED přisazený/vestavný čtverec 49W/4000K/5400lm</t>
  </si>
  <si>
    <t>B LED přisazené podélné 47W/4000K/3000lm</t>
  </si>
  <si>
    <t>C1 LED prachotěs IP65 20W/4000K/2700lm</t>
  </si>
  <si>
    <t>C2 LED prachotěs IP65 40W/4000K/5500lm</t>
  </si>
  <si>
    <t>E1 LED přisazený obdélník 10W/400K/1300lm</t>
  </si>
  <si>
    <t>E2 LED přisazený obdélník 14W/4000K/2000lm</t>
  </si>
  <si>
    <t>E3 LED přisazený obdélník 27W/4000K/3800lm</t>
  </si>
  <si>
    <t>NO LED přisazené kulaté  20/4,5W/4000K/1500/250lm</t>
  </si>
  <si>
    <t>sla trubkování mat</t>
  </si>
  <si>
    <t>trubka ohebná 320N samozhášivá 1416</t>
  </si>
  <si>
    <t>trubka ohebná 320N samozhášivá 1420</t>
  </si>
  <si>
    <t>trubka ohebná 320N samozhášivá 1425</t>
  </si>
  <si>
    <t>trubka ohebná 320N samozhášivá 1432</t>
  </si>
  <si>
    <t>Krabice rozbočovací malá</t>
  </si>
  <si>
    <t>Krabice rozbočovací velká</t>
  </si>
  <si>
    <t>krabice KT250 pod omitku</t>
  </si>
  <si>
    <t>sla trubkování mont</t>
  </si>
  <si>
    <t>210 010002</t>
  </si>
  <si>
    <t>Trubka oheb. elektroinstalační, pod omítkou, 16.0 mm</t>
  </si>
  <si>
    <t>210 010003</t>
  </si>
  <si>
    <t>Trubka oheb. elektroinstalační, pod omítkou, 23.0 mm</t>
  </si>
  <si>
    <t>210 010004</t>
  </si>
  <si>
    <t>Trubka oheb. elektroinstalační, pod omítkou, 29.0 mm</t>
  </si>
  <si>
    <t>210 010005</t>
  </si>
  <si>
    <t>Trubka oheb. elektroinstalační, pod omítkou, 36.0 mm</t>
  </si>
  <si>
    <t>210 010312</t>
  </si>
  <si>
    <t>Krabice odbočná s víčkem, bez zapojení, kruhová KO97</t>
  </si>
  <si>
    <t>210 010435</t>
  </si>
  <si>
    <t>Krabice protahovací KT250</t>
  </si>
  <si>
    <t>sla DT mat</t>
  </si>
  <si>
    <t>Videotelefon hands-free barevný</t>
  </si>
  <si>
    <t>Zdroj pro AV systém 6 modulů 2 vodič</t>
  </si>
  <si>
    <t>Videorozbočovač 2 vodič</t>
  </si>
  <si>
    <t>Releový modul 12V AC/DC</t>
  </si>
  <si>
    <t>DR-30-12 zdroj 12V DC 2A 20W</t>
  </si>
  <si>
    <t>Klíčenka 125kHz</t>
  </si>
  <si>
    <t>Převodník 485/Ethernet</t>
  </si>
  <si>
    <t>Opakovač linky 485</t>
  </si>
  <si>
    <t>Pc čtečka USB</t>
  </si>
  <si>
    <t>Konfigurátory 1-9 (10ks)</t>
  </si>
  <si>
    <t>Kabel JY)ST)Y 2x0,8</t>
  </si>
  <si>
    <t>Vstupní panel video 12tlačítek, čtečka RFID :</t>
  </si>
  <si>
    <t>Instalační krabice do zdi</t>
  </si>
  <si>
    <t>Rám a šasi kov</t>
  </si>
  <si>
    <t>Tlačítkový modul pro 4 tl.</t>
  </si>
  <si>
    <t>Kryt modulu tlačítek</t>
  </si>
  <si>
    <t>Audio/video jednotka barevná</t>
  </si>
  <si>
    <t>Čtecí modul</t>
  </si>
  <si>
    <t>Kryt čtecího modulu</t>
  </si>
  <si>
    <t>Propojovací kabel</t>
  </si>
  <si>
    <t>Vstupní panel video 1 tlačítko, čtečka RFID :</t>
  </si>
  <si>
    <t>Tačítkový modul 1tl.</t>
  </si>
  <si>
    <t>Kryt tlačítkového modulu</t>
  </si>
  <si>
    <t>Samostatná čtečka RFID :</t>
  </si>
  <si>
    <t>Čtecí modul IP54</t>
  </si>
  <si>
    <t>El.otvírač-zámek Profi,N12V DC</t>
  </si>
  <si>
    <t>sla DT mont</t>
  </si>
  <si>
    <t>instalace krabice tabla pod omítku</t>
  </si>
  <si>
    <t>kabel jysty do připravených tras</t>
  </si>
  <si>
    <t>sestavení tabla pro 12 účastníků</t>
  </si>
  <si>
    <t>sestavení tabla pro 1účastníka</t>
  </si>
  <si>
    <t>instalace, zapojení a konfiguraceVDT</t>
  </si>
  <si>
    <t>osazení a zapojení zdrojů v rozvaděči</t>
  </si>
  <si>
    <t>instalace a nastavenísamostatné čtečky</t>
  </si>
  <si>
    <t>zabudování elektrického zámku do stávajících dveří</t>
  </si>
  <si>
    <t>oživení audiovideo systému a uvedení do provozu</t>
  </si>
  <si>
    <t>programování vstupních čipů</t>
  </si>
  <si>
    <t>sla telefon mat</t>
  </si>
  <si>
    <t>Ústředna do Rack 6příchozích 16 poboček 2digitální</t>
  </si>
  <si>
    <t>Telefonní přístroj jednolinkový analogový</t>
  </si>
  <si>
    <t>Telefonní přístroj VoIP</t>
  </si>
  <si>
    <t>sla telefon mont</t>
  </si>
  <si>
    <t>instalace ústředny do racku, zapojení</t>
  </si>
  <si>
    <t>programování ústředny</t>
  </si>
  <si>
    <t>sla TV mat</t>
  </si>
  <si>
    <t>Kabel koaxiální 75Ohm</t>
  </si>
  <si>
    <t>krabice KU68</t>
  </si>
  <si>
    <t>krabice K097 s víkem</t>
  </si>
  <si>
    <t>Rozbočovač 1/4</t>
  </si>
  <si>
    <t>Rozbočovač 1/2</t>
  </si>
  <si>
    <t>Zásuvka koncová</t>
  </si>
  <si>
    <t>Zásuvka průběžná</t>
  </si>
  <si>
    <t>Širokopásmový zesilovač</t>
  </si>
  <si>
    <t>sla TV mont</t>
  </si>
  <si>
    <t>Kabel koaxiální do trubky</t>
  </si>
  <si>
    <t>Rozbočovač 1/4 včetně konektorů F</t>
  </si>
  <si>
    <t>Rozbočovač 1/2 včetně konektorů F</t>
  </si>
  <si>
    <t>sla docházka mat</t>
  </si>
  <si>
    <t>Vodič UTP cat5e včetně ukončení</t>
  </si>
  <si>
    <t>Terminál</t>
  </si>
  <si>
    <t>napájecí zdroj</t>
  </si>
  <si>
    <t>sla docházka mont</t>
  </si>
  <si>
    <t>Terminál, instalce a nastavení</t>
  </si>
  <si>
    <t>Zaškolení uživatelů</t>
  </si>
  <si>
    <t>sla strukturovaná kabeláž mat</t>
  </si>
  <si>
    <t>Vodič UTP cat5e</t>
  </si>
  <si>
    <t>Datový rozvaděč 32U 600x600</t>
  </si>
  <si>
    <t>Přepínač do Racku 24portú10/100/1000</t>
  </si>
  <si>
    <t>UPS 2000VA</t>
  </si>
  <si>
    <t>Patch panel 24port</t>
  </si>
  <si>
    <t>Patch kabely 1m</t>
  </si>
  <si>
    <t>Patch kabely 3m</t>
  </si>
  <si>
    <t>Vícenásobná zásuvka s přepěťovou ochranou</t>
  </si>
  <si>
    <t>Datová dvojzásuvka do společného rámečku</t>
  </si>
  <si>
    <t>sla strukturovaná kabeláž mont</t>
  </si>
  <si>
    <t>kabelové svazky UTP cat5e do trubky</t>
  </si>
  <si>
    <t>Přepínač do Racku 24portů10/100/1000</t>
  </si>
  <si>
    <t>Patch panel 24port kabelová forma</t>
  </si>
  <si>
    <t>Datová dvojzásuvka</t>
  </si>
  <si>
    <t>kabelová forma zásuvka</t>
  </si>
  <si>
    <t>Proměření segmentu s protokolem</t>
  </si>
  <si>
    <t>sla EZS mat</t>
  </si>
  <si>
    <t>ústředna</t>
  </si>
  <si>
    <t>kabel sběrnicový</t>
  </si>
  <si>
    <t>klávesnice s displejem</t>
  </si>
  <si>
    <t>snímač pohybu PIR</t>
  </si>
  <si>
    <t>magnetický snímač dveří</t>
  </si>
  <si>
    <t>optokouřový snímač požáru</t>
  </si>
  <si>
    <t>pomocné svorovnice</t>
  </si>
  <si>
    <t>sla EZS mont</t>
  </si>
  <si>
    <t>ústředna zapojení a nastavení</t>
  </si>
  <si>
    <t>kabel sběrnicový dom trubky</t>
  </si>
  <si>
    <t>demontáže</t>
  </si>
  <si>
    <t>dem-21m</t>
  </si>
  <si>
    <t>demontáže silnoproudých zařízení</t>
  </si>
  <si>
    <t>demontáže slaboproudých zařízení telefon</t>
  </si>
  <si>
    <t>demontáže slaboproudých zařízení domácí telefon</t>
  </si>
  <si>
    <t>demontáže slaboproudých zařízení EZS</t>
  </si>
  <si>
    <t>obložení mat</t>
  </si>
  <si>
    <t>obložení dřevěné panely včetně per a lištování</t>
  </si>
  <si>
    <t>m2</t>
  </si>
  <si>
    <t>obložení mont</t>
  </si>
  <si>
    <t>montáž obložení</t>
  </si>
  <si>
    <t>demontáž obložení</t>
  </si>
  <si>
    <t>stavební výpomoci</t>
  </si>
  <si>
    <t>211 010002</t>
  </si>
  <si>
    <t>Osazení hmoždinky polyamidové do cihlového zdiva HM 8</t>
  </si>
  <si>
    <t>97103-3231</t>
  </si>
  <si>
    <t>Vyb.otv.cihl.malt.0.0225m2x150mm tl</t>
  </si>
  <si>
    <t>97103-5431</t>
  </si>
  <si>
    <t>Vyb.otv.cihl.malt.cem.0.25m2x150mm</t>
  </si>
  <si>
    <t>97408-2112</t>
  </si>
  <si>
    <t>Vysek.rýh stěna-omítka váp.š.&gt;30mm</t>
  </si>
  <si>
    <t>97408-2116</t>
  </si>
  <si>
    <t>Vysek.rýh stěna-omítka váp.š.&gt;150mm</t>
  </si>
  <si>
    <t>zednické zapravení</t>
  </si>
  <si>
    <t>výmalba celková</t>
  </si>
  <si>
    <t>HZS</t>
  </si>
  <si>
    <t xml:space="preserve">ostatní </t>
  </si>
  <si>
    <t>Měření umělého a nouzového osvětlení vč. protokolu</t>
  </si>
  <si>
    <t>Dokumentace skutečného provedení</t>
  </si>
  <si>
    <t>hod</t>
  </si>
  <si>
    <t>kpl</t>
  </si>
  <si>
    <t>kompletní závěrečné úklidové práce</t>
  </si>
  <si>
    <t>MŠ ZDISLAVA, Brno, Pellicova 4  – celková rekonstrukce elektrorozvodů</t>
  </si>
  <si>
    <t>VÝKAZ VÝMĚR</t>
  </si>
  <si>
    <t>RH - Doplnění stávajícího rozvaděče RH:</t>
  </si>
  <si>
    <t>Přípravné práce, zjišťování stávajího stavu, měření a zkoušení</t>
  </si>
  <si>
    <t xml:space="preserve">Výchozí el. revize </t>
  </si>
  <si>
    <t>DPH 21%</t>
  </si>
  <si>
    <t>REKAPITULACE CENY</t>
  </si>
  <si>
    <t>demont. svítidel vč. ekolog. likvid. / zářivkový typ 2312662-80W, stropní s krytem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</si>
  <si>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</si>
  <si>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</si>
  <si>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</si>
  <si>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</si>
  <si>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</si>
  <si>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</si>
  <si>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</si>
  <si>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</si>
  <si>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</si>
  <si>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</si>
  <si>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</si>
  <si>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</si>
  <si>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</si>
  <si>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</si>
  <si>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</si>
  <si>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</si>
  <si>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</si>
  <si>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</si>
  <si>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</si>
  <si>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</si>
  <si>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</si>
  <si>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</si>
  <si>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</si>
  <si>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</si>
  <si>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</si>
  <si>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</si>
  <si>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</si>
  <si>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</si>
  <si>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</si>
  <si>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</si>
  <si>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</si>
  <si>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</si>
  <si>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</si>
  <si>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</si>
  <si>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</si>
  <si>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</si>
  <si>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</si>
  <si>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</si>
  <si>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</si>
  <si>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</si>
  <si>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</si>
  <si>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</si>
  <si>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</si>
  <si>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</si>
  <si>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</si>
  <si>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</si>
  <si>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</si>
  <si>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</si>
  <si>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</si>
  <si>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</si>
  <si>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</si>
  <si>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</si>
  <si>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</si>
  <si>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</si>
  <si>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</si>
  <si>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</si>
  <si>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</si>
  <si>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</si>
  <si>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</si>
  <si>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</si>
  <si>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</si>
  <si>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</si>
  <si>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</si>
  <si>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</si>
  <si>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</si>
  <si>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</si>
  <si>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</si>
  <si>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</si>
  <si>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</si>
  <si>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</si>
  <si>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</si>
  <si>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</si>
  <si>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</si>
  <si>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</si>
  <si>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</si>
  <si>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</si>
  <si>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</si>
  <si>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</si>
  <si>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</si>
  <si>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</si>
  <si>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</si>
  <si>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</si>
  <si>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</si>
  <si>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</si>
  <si>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</si>
  <si>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</si>
  <si>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</si>
  <si>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</si>
  <si>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</si>
  <si>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</si>
  <si>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</si>
  <si>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</si>
  <si>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</si>
  <si>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</si>
  <si>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</si>
  <si>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</si>
  <si>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</si>
  <si>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</si>
  <si>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</si>
  <si>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</si>
  <si>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</si>
  <si>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</si>
  <si>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</si>
  <si>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</si>
  <si>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</si>
  <si>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</si>
  <si>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</si>
  <si>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</si>
  <si>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</si>
  <si>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</si>
  <si>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</si>
  <si>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</si>
  <si>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</si>
  <si>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</si>
  <si>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</si>
  <si>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</si>
  <si>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</si>
  <si>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</si>
  <si>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</si>
  <si>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</si>
  <si>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</si>
  <si>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</si>
  <si>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</si>
  <si>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</si>
  <si>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</si>
  <si>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</si>
  <si>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</si>
  <si>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</si>
  <si>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</si>
  <si>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</si>
  <si>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</si>
  <si>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</si>
  <si>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</si>
  <si>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</si>
  <si>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</si>
  <si>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</si>
  <si>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</si>
  <si>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</si>
  <si>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</si>
  <si>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</si>
  <si>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</si>
  <si>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</si>
  <si>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</si>
  <si>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</si>
  <si>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</si>
  <si>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</si>
  <si>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</si>
  <si>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</si>
  <si>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</si>
  <si>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</si>
  <si>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</si>
  <si>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</si>
  <si>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</si>
  <si>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</si>
  <si>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</si>
  <si>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</si>
  <si>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</si>
  <si>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</si>
  <si>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</si>
  <si>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</si>
  <si>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</si>
  <si>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</si>
  <si>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</si>
  <si>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</si>
  <si>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</si>
  <si>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</si>
  <si>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</si>
  <si>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</si>
  <si>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</si>
  <si>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</si>
  <si>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</si>
  <si>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</si>
  <si>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</si>
  <si>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</si>
  <si>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</si>
  <si>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</si>
  <si>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</si>
  <si>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</si>
  <si>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</si>
  <si>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</si>
  <si>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</si>
  <si>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</si>
  <si>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</si>
  <si>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</si>
  <si>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</si>
  <si>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</si>
  <si>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</si>
  <si>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</si>
  <si>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</si>
  <si>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</si>
  <si>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</si>
  <si>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</si>
  <si>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</si>
  <si>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</si>
  <si>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</si>
  <si>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</si>
  <si>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</si>
  <si>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</si>
  <si>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</si>
  <si>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</si>
  <si>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</si>
  <si>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</si>
  <si>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</si>
  <si>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</si>
  <si>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</si>
  <si>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</si>
  <si>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</si>
  <si>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</si>
  <si>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</si>
  <si>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</si>
  <si>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</si>
  <si>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</si>
  <si>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</si>
  <si>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</si>
  <si>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</si>
  <si>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</si>
  <si>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</si>
  <si>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</si>
  <si>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</si>
  <si>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</si>
  <si>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</si>
  <si>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</si>
  <si>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</si>
  <si>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</si>
  <si>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</si>
  <si>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</si>
  <si>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</si>
  <si>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</si>
  <si>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</si>
  <si>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</si>
  <si>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</si>
  <si>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</si>
  <si>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</si>
  <si>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</si>
  <si>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</si>
  <si>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</si>
  <si>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</si>
  <si>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</si>
  <si>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</si>
  <si>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</si>
  <si>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</si>
  <si>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</si>
  <si>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</si>
  <si>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</si>
  <si>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</si>
  <si>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</si>
  <si>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</si>
  <si>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</si>
  <si>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r>
      <rPr>
        <i/>
        <u/>
        <sz val="9"/>
        <color theme="1"/>
        <rFont val="Arial"/>
        <family val="2"/>
        <charset val="238"/>
      </rPr>
      <t>Poznámka:</t>
    </r>
    <r>
      <rPr>
        <i/>
        <sz val="9"/>
        <color theme="1"/>
        <rFont val="Arial"/>
        <family val="2"/>
        <charset val="238"/>
      </rPr>
      <t xml:space="preserve"> </t>
    </r>
  </si>
  <si>
    <t>Demontáže se počítají určeným koeficientem z hodnoty celkových montáží daných oddílů, viz. nastavený vzorec ve sloupci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</si>
</sst>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i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sz val="10"/>
      <color rgb="FFFF0000"/>
      <name val="Arial CE"/>
      <charset val="238"/>
    </font>
    <font>
      <sz val="10"/>
      <color theme="1"/>
      <name val="Arial CE"/>
      <family val="2"/>
      <charset val="238"/>
    </font>
    <font>
      <u/>
      <sz val="9"/>
      <name val="Arial CE"/>
      <family val="2"/>
      <charset val="238"/>
    </font>
    <font>
      <sz val="9"/>
      <color theme="1"/>
      <name val="Arial CE"/>
      <family val="2"/>
      <charset val="238"/>
    </font>
    <font>
      <i/>
      <sz val="10"/>
      <name val="Arial CE"/>
      <charset val="238"/>
    </font>
    <font>
      <i/>
      <sz val="9"/>
      <color theme="1"/>
      <name val="Arial"/>
      <family val="2"/>
      <charset val="238"/>
    </font>
    <font>
      <i/>
      <u/>
      <sz val="9"/>
      <color theme="1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color rgb="FFFF000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1" fillId="0" borderId="2" xfId="0" applyFont="1" applyBorder="1"/>
    <xf numFmtId="0" fontId="0" fillId="0" borderId="0" xfId="0" applyBorder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0" fillId="0" borderId="2" xfId="0" applyNumberFormat="1" applyBorder="1"/>
    <xf numFmtId="0" fontId="2" fillId="0" borderId="2" xfId="0" applyNumberFormat="1" applyFont="1" applyBorder="1"/>
    <xf numFmtId="164" fontId="4" fillId="0" borderId="0" xfId="0" applyNumberFormat="1" applyFont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49" fontId="4" fillId="0" borderId="0" xfId="0" applyNumberFormat="1" applyFont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vertical="center"/>
    </xf>
    <xf numFmtId="0" fontId="3" fillId="5" borderId="0" xfId="0" applyFont="1" applyFill="1"/>
    <xf numFmtId="4" fontId="5" fillId="5" borderId="1" xfId="0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5" borderId="0" xfId="0" applyNumberFormat="1" applyFill="1"/>
    <xf numFmtId="4" fontId="0" fillId="2" borderId="0" xfId="0" applyNumberFormat="1" applyFill="1"/>
    <xf numFmtId="4" fontId="4" fillId="0" borderId="1" xfId="0" applyNumberFormat="1" applyFont="1" applyBorder="1" applyAlignment="1">
      <alignment horizontal="right"/>
    </xf>
    <xf numFmtId="4" fontId="2" fillId="0" borderId="2" xfId="0" applyNumberFormat="1" applyFont="1" applyBorder="1"/>
    <xf numFmtId="4" fontId="0" fillId="0" borderId="0" xfId="0" applyNumberFormat="1"/>
    <xf numFmtId="4" fontId="6" fillId="0" borderId="0" xfId="0" applyNumberFormat="1" applyFont="1" applyFill="1"/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4" fillId="5" borderId="0" xfId="0" applyFont="1" applyFill="1" applyBorder="1"/>
    <xf numFmtId="0" fontId="11" fillId="5" borderId="0" xfId="0" applyFont="1" applyFill="1" applyBorder="1" applyAlignment="1">
      <alignment horizontal="right"/>
    </xf>
    <xf numFmtId="0" fontId="11" fillId="5" borderId="0" xfId="0" applyFont="1" applyFill="1" applyBorder="1" applyAlignment="1">
      <alignment horizontal="center"/>
    </xf>
    <xf numFmtId="164" fontId="4" fillId="5" borderId="0" xfId="0" applyNumberFormat="1" applyFont="1" applyFill="1" applyAlignment="1">
      <alignment horizontal="right"/>
    </xf>
    <xf numFmtId="49" fontId="4" fillId="5" borderId="0" xfId="0" applyNumberFormat="1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49" fontId="11" fillId="5" borderId="0" xfId="0" applyNumberFormat="1" applyFont="1" applyFill="1" applyAlignment="1">
      <alignment horizontal="left"/>
    </xf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1" fillId="5" borderId="0" xfId="0" applyFont="1" applyFill="1" applyAlignment="1">
      <alignment horizontal="center"/>
    </xf>
    <xf numFmtId="164" fontId="11" fillId="5" borderId="0" xfId="0" applyNumberFormat="1" applyFont="1" applyFill="1" applyAlignment="1">
      <alignment horizontal="right"/>
    </xf>
    <xf numFmtId="0" fontId="9" fillId="5" borderId="0" xfId="0" applyFont="1" applyFill="1"/>
    <xf numFmtId="0" fontId="8" fillId="5" borderId="0" xfId="0" applyFont="1" applyFill="1"/>
    <xf numFmtId="0" fontId="10" fillId="5" borderId="0" xfId="0" applyFont="1" applyFill="1"/>
    <xf numFmtId="0" fontId="12" fillId="5" borderId="0" xfId="0" applyFont="1" applyFill="1"/>
    <xf numFmtId="0" fontId="13" fillId="5" borderId="0" xfId="0" applyFont="1" applyFill="1" applyAlignment="1">
      <alignment horizontal="left"/>
    </xf>
    <xf numFmtId="0" fontId="15" fillId="5" borderId="0" xfId="0" applyFont="1" applyFill="1"/>
    <xf numFmtId="0" fontId="16" fillId="5" borderId="0" xfId="0" applyFont="1" applyFill="1" applyAlignment="1">
      <alignment horizontal="left"/>
    </xf>
    <xf numFmtId="164" fontId="15" fillId="5" borderId="0" xfId="0" applyNumberFormat="1" applyFont="1" applyFill="1" applyAlignment="1">
      <alignment horizontal="right"/>
    </xf>
    <xf numFmtId="0" fontId="17" fillId="5" borderId="0" xfId="0" applyFont="1" applyFill="1"/>
    <xf numFmtId="0" fontId="18" fillId="0" borderId="0" xfId="0" applyFont="1" applyAlignment="1">
      <alignment vertical="center"/>
    </xf>
    <xf numFmtId="0" fontId="18" fillId="5" borderId="0" xfId="0" applyFont="1" applyFill="1"/>
    <xf numFmtId="0" fontId="18" fillId="0" borderId="0" xfId="0" applyFont="1"/>
    <xf numFmtId="0" fontId="19" fillId="5" borderId="0" xfId="0" applyFont="1" applyFill="1"/>
    <xf numFmtId="0" fontId="18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right"/>
    </xf>
    <xf numFmtId="0" fontId="4" fillId="5" borderId="0" xfId="0" applyFont="1" applyFill="1" applyProtection="1"/>
    <xf numFmtId="0" fontId="4" fillId="5" borderId="0" xfId="0" applyFont="1" applyFill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4" fontId="4" fillId="0" borderId="0" xfId="0" applyNumberFormat="1" applyFont="1" applyAlignment="1" applyProtection="1">
      <alignment horizontal="right"/>
      <protection locked="0"/>
    </xf>
    <xf numFmtId="4" fontId="2" fillId="0" borderId="2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4" fontId="0" fillId="2" borderId="0" xfId="0" applyNumberFormat="1" applyFill="1" applyProtection="1"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5" borderId="0" xfId="0" applyNumberFormat="1" applyFont="1" applyFill="1" applyAlignment="1" applyProtection="1">
      <alignment horizontal="right"/>
      <protection locked="0"/>
    </xf>
    <xf numFmtId="4" fontId="11" fillId="5" borderId="0" xfId="0" applyNumberFormat="1" applyFont="1" applyFill="1" applyAlignment="1" applyProtection="1">
      <alignment horizontal="right"/>
      <protection locked="0"/>
    </xf>
    <xf numFmtId="4" fontId="16" fillId="5" borderId="0" xfId="0" applyNumberFormat="1" applyFont="1" applyFill="1" applyAlignment="1" applyProtection="1">
      <alignment horizontal="right"/>
      <protection locked="0"/>
    </xf>
    <xf numFmtId="0" fontId="5" fillId="4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0"/>
  <sheetViews>
    <sheetView tabSelected="1" view="pageBreakPreview" zoomScaleNormal="75" zoomScaleSheetLayoutView="100" workbookViewId="0">
      <selection activeCell="A12" sqref="A12"/>
    </sheetView>
  </sheetViews>
  <sheetFormatPr defaultRowHeight="12.75" x14ac:dyDescent="0.2"/>
  <cols>
    <col min="1" max="1" width="4.85546875" style="70" customWidth="1"/>
    <col min="2" max="2" width="11.85546875" customWidth="1"/>
    <col min="3" max="3" width="62.5703125" customWidth="1"/>
    <col min="4" max="4" width="9.5703125" customWidth="1"/>
    <col min="5" max="5" width="4.7109375" customWidth="1"/>
    <col min="6" max="6" width="13.5703125" style="30" customWidth="1"/>
    <col min="7" max="7" width="17.85546875" customWidth="1"/>
    <col min="8" max="8" width="4.28515625" customWidth="1"/>
    <col min="9" max="9" width="17.85546875" customWidth="1"/>
  </cols>
  <sheetData>
    <row r="1" spans="1:7" s="22" customFormat="1" ht="22.5" customHeight="1" x14ac:dyDescent="0.2">
      <c r="A1" s="68"/>
      <c r="B1" s="85" t="s">
        <v>256</v>
      </c>
      <c r="C1" s="85"/>
      <c r="D1" s="85"/>
      <c r="E1" s="85"/>
      <c r="F1" s="85"/>
      <c r="G1" s="85"/>
    </row>
    <row r="2" spans="1:7" s="21" customFormat="1" ht="15" x14ac:dyDescent="0.2">
      <c r="A2" s="69"/>
      <c r="B2" s="20"/>
      <c r="C2" s="20"/>
      <c r="D2" s="20"/>
      <c r="E2" s="20"/>
      <c r="F2" s="24"/>
      <c r="G2" s="20"/>
    </row>
    <row r="3" spans="1:7" ht="15" x14ac:dyDescent="0.25">
      <c r="B3" s="3"/>
      <c r="C3" s="15"/>
      <c r="D3" s="3"/>
      <c r="E3" s="3"/>
      <c r="F3" s="25"/>
      <c r="G3" s="16"/>
    </row>
    <row r="4" spans="1:7" ht="17.25" customHeight="1" x14ac:dyDescent="0.25">
      <c r="B4" s="86" t="s">
        <v>257</v>
      </c>
      <c r="C4" s="86"/>
      <c r="D4" s="86"/>
      <c r="E4" s="86"/>
      <c r="F4" s="86"/>
      <c r="G4" s="86"/>
    </row>
    <row r="5" spans="1:7" s="21" customFormat="1" ht="15.75" x14ac:dyDescent="0.25">
      <c r="A5" s="69"/>
      <c r="C5" s="23"/>
      <c r="F5" s="26"/>
    </row>
    <row r="6" spans="1:7" ht="15.75" x14ac:dyDescent="0.25">
      <c r="B6" s="1"/>
      <c r="C6" s="4" t="s">
        <v>8</v>
      </c>
      <c r="D6" s="1"/>
      <c r="E6" s="1"/>
      <c r="F6" s="27"/>
      <c r="G6" s="1"/>
    </row>
    <row r="7" spans="1:7" x14ac:dyDescent="0.2">
      <c r="B7" s="5" t="s">
        <v>3</v>
      </c>
      <c r="C7" s="5" t="s">
        <v>4</v>
      </c>
      <c r="D7" s="6" t="s">
        <v>5</v>
      </c>
      <c r="E7" s="6" t="s">
        <v>6</v>
      </c>
      <c r="F7" s="28" t="s">
        <v>7</v>
      </c>
      <c r="G7" s="7" t="s">
        <v>0</v>
      </c>
    </row>
    <row r="8" spans="1:7" x14ac:dyDescent="0.2">
      <c r="A8" s="70" t="s">
        <v>264</v>
      </c>
      <c r="B8" s="19"/>
      <c r="C8" s="8" t="s">
        <v>9</v>
      </c>
      <c r="D8" s="13">
        <v>485</v>
      </c>
      <c r="E8" s="14" t="s">
        <v>10</v>
      </c>
      <c r="F8" s="77">
        <v>0</v>
      </c>
      <c r="G8" s="11">
        <f>D8*F8</f>
        <v>0</v>
      </c>
    </row>
    <row r="9" spans="1:7" x14ac:dyDescent="0.2">
      <c r="A9" s="70" t="s">
        <v>265</v>
      </c>
      <c r="B9" s="19"/>
      <c r="C9" s="8" t="s">
        <v>11</v>
      </c>
      <c r="D9" s="13">
        <v>2215</v>
      </c>
      <c r="E9" s="14" t="s">
        <v>10</v>
      </c>
      <c r="F9" s="77">
        <v>0</v>
      </c>
      <c r="G9" s="11">
        <f t="shared" ref="G9:G34" si="0">D9*F9</f>
        <v>0</v>
      </c>
    </row>
    <row r="10" spans="1:7" x14ac:dyDescent="0.2">
      <c r="A10" s="70" t="s">
        <v>266</v>
      </c>
      <c r="B10" s="19"/>
      <c r="C10" s="8" t="s">
        <v>12</v>
      </c>
      <c r="D10" s="13">
        <v>1736</v>
      </c>
      <c r="E10" s="14" t="s">
        <v>10</v>
      </c>
      <c r="F10" s="77">
        <v>0</v>
      </c>
      <c r="G10" s="11">
        <f t="shared" si="0"/>
        <v>0</v>
      </c>
    </row>
    <row r="11" spans="1:7" x14ac:dyDescent="0.2">
      <c r="A11" s="70" t="s">
        <v>267</v>
      </c>
      <c r="B11" s="19"/>
      <c r="C11" s="8" t="s">
        <v>13</v>
      </c>
      <c r="D11" s="13">
        <v>512</v>
      </c>
      <c r="E11" s="14" t="s">
        <v>10</v>
      </c>
      <c r="F11" s="77">
        <v>0</v>
      </c>
      <c r="G11" s="11">
        <f t="shared" si="0"/>
        <v>0</v>
      </c>
    </row>
    <row r="12" spans="1:7" x14ac:dyDescent="0.2">
      <c r="A12" s="70" t="s">
        <v>268</v>
      </c>
      <c r="B12" s="19"/>
      <c r="C12" s="8" t="s">
        <v>14</v>
      </c>
      <c r="D12" s="13">
        <v>159</v>
      </c>
      <c r="E12" s="14" t="s">
        <v>10</v>
      </c>
      <c r="F12" s="77">
        <v>0</v>
      </c>
      <c r="G12" s="11">
        <f t="shared" si="0"/>
        <v>0</v>
      </c>
    </row>
    <row r="13" spans="1:7" x14ac:dyDescent="0.2">
      <c r="A13" s="70" t="s">
        <v>269</v>
      </c>
      <c r="B13" s="19"/>
      <c r="C13" s="8" t="s">
        <v>15</v>
      </c>
      <c r="D13" s="13">
        <v>67</v>
      </c>
      <c r="E13" s="14" t="s">
        <v>10</v>
      </c>
      <c r="F13" s="77">
        <v>0</v>
      </c>
      <c r="G13" s="11">
        <f t="shared" si="0"/>
        <v>0</v>
      </c>
    </row>
    <row r="14" spans="1:7" x14ac:dyDescent="0.2">
      <c r="A14" s="70" t="s">
        <v>270</v>
      </c>
      <c r="B14" s="19"/>
      <c r="C14" s="8" t="s">
        <v>16</v>
      </c>
      <c r="D14" s="13">
        <v>142</v>
      </c>
      <c r="E14" s="14" t="s">
        <v>10</v>
      </c>
      <c r="F14" s="77">
        <v>0</v>
      </c>
      <c r="G14" s="11">
        <f t="shared" si="0"/>
        <v>0</v>
      </c>
    </row>
    <row r="15" spans="1:7" x14ac:dyDescent="0.2">
      <c r="A15" s="70" t="s">
        <v>271</v>
      </c>
      <c r="B15" s="19"/>
      <c r="C15" s="8" t="s">
        <v>17</v>
      </c>
      <c r="D15" s="13">
        <v>154</v>
      </c>
      <c r="E15" s="14" t="s">
        <v>18</v>
      </c>
      <c r="F15" s="77">
        <v>0</v>
      </c>
      <c r="G15" s="11">
        <f t="shared" si="0"/>
        <v>0</v>
      </c>
    </row>
    <row r="16" spans="1:7" x14ac:dyDescent="0.2">
      <c r="A16" s="70" t="s">
        <v>272</v>
      </c>
      <c r="B16" s="19"/>
      <c r="C16" s="8" t="s">
        <v>19</v>
      </c>
      <c r="D16" s="13">
        <v>247</v>
      </c>
      <c r="E16" s="14" t="s">
        <v>18</v>
      </c>
      <c r="F16" s="77">
        <v>0</v>
      </c>
      <c r="G16" s="11">
        <f t="shared" si="0"/>
        <v>0</v>
      </c>
    </row>
    <row r="17" spans="1:7" x14ac:dyDescent="0.2">
      <c r="A17" s="70" t="s">
        <v>273</v>
      </c>
      <c r="B17" s="19"/>
      <c r="C17" s="8" t="s">
        <v>20</v>
      </c>
      <c r="D17" s="13">
        <v>42</v>
      </c>
      <c r="E17" s="14" t="s">
        <v>18</v>
      </c>
      <c r="F17" s="77">
        <v>0</v>
      </c>
      <c r="G17" s="11">
        <f t="shared" si="0"/>
        <v>0</v>
      </c>
    </row>
    <row r="18" spans="1:7" x14ac:dyDescent="0.2">
      <c r="A18" s="70" t="s">
        <v>274</v>
      </c>
      <c r="B18" s="19"/>
      <c r="C18" s="8" t="s">
        <v>21</v>
      </c>
      <c r="D18" s="13">
        <v>8</v>
      </c>
      <c r="E18" s="14" t="s">
        <v>18</v>
      </c>
      <c r="F18" s="77">
        <v>0</v>
      </c>
      <c r="G18" s="11">
        <f t="shared" si="0"/>
        <v>0</v>
      </c>
    </row>
    <row r="19" spans="1:7" x14ac:dyDescent="0.2">
      <c r="A19" s="70" t="s">
        <v>275</v>
      </c>
      <c r="B19" s="19"/>
      <c r="C19" s="8" t="s">
        <v>22</v>
      </c>
      <c r="D19" s="13">
        <v>15</v>
      </c>
      <c r="E19" s="14" t="s">
        <v>18</v>
      </c>
      <c r="F19" s="77">
        <v>0</v>
      </c>
      <c r="G19" s="11">
        <f t="shared" si="0"/>
        <v>0</v>
      </c>
    </row>
    <row r="20" spans="1:7" x14ac:dyDescent="0.2">
      <c r="A20" s="70" t="s">
        <v>276</v>
      </c>
      <c r="B20" s="19"/>
      <c r="C20" s="8" t="s">
        <v>23</v>
      </c>
      <c r="D20" s="13">
        <v>18</v>
      </c>
      <c r="E20" s="14" t="s">
        <v>18</v>
      </c>
      <c r="F20" s="77">
        <v>0</v>
      </c>
      <c r="G20" s="11">
        <f t="shared" si="0"/>
        <v>0</v>
      </c>
    </row>
    <row r="21" spans="1:7" x14ac:dyDescent="0.2">
      <c r="A21" s="70" t="s">
        <v>277</v>
      </c>
      <c r="B21" s="19"/>
      <c r="C21" s="8" t="s">
        <v>24</v>
      </c>
      <c r="D21" s="13">
        <v>10</v>
      </c>
      <c r="E21" s="14" t="s">
        <v>18</v>
      </c>
      <c r="F21" s="77">
        <v>0</v>
      </c>
      <c r="G21" s="11">
        <f t="shared" si="0"/>
        <v>0</v>
      </c>
    </row>
    <row r="22" spans="1:7" x14ac:dyDescent="0.2">
      <c r="A22" s="70" t="s">
        <v>278</v>
      </c>
      <c r="B22" s="19"/>
      <c r="C22" s="8" t="s">
        <v>25</v>
      </c>
      <c r="D22" s="13">
        <v>20</v>
      </c>
      <c r="E22" s="14" t="s">
        <v>18</v>
      </c>
      <c r="F22" s="77">
        <v>0</v>
      </c>
      <c r="G22" s="11">
        <f t="shared" si="0"/>
        <v>0</v>
      </c>
    </row>
    <row r="23" spans="1:7" x14ac:dyDescent="0.2">
      <c r="A23" s="70" t="s">
        <v>279</v>
      </c>
      <c r="B23" s="19"/>
      <c r="C23" s="8" t="s">
        <v>26</v>
      </c>
      <c r="D23" s="13">
        <v>39</v>
      </c>
      <c r="E23" s="14" t="s">
        <v>18</v>
      </c>
      <c r="F23" s="77">
        <v>0</v>
      </c>
      <c r="G23" s="11">
        <f t="shared" si="0"/>
        <v>0</v>
      </c>
    </row>
    <row r="24" spans="1:7" x14ac:dyDescent="0.2">
      <c r="A24" s="70" t="s">
        <v>280</v>
      </c>
      <c r="B24" s="19"/>
      <c r="C24" s="8" t="s">
        <v>27</v>
      </c>
      <c r="D24" s="13">
        <v>147</v>
      </c>
      <c r="E24" s="14" t="s">
        <v>18</v>
      </c>
      <c r="F24" s="77">
        <v>0</v>
      </c>
      <c r="G24" s="11">
        <f t="shared" si="0"/>
        <v>0</v>
      </c>
    </row>
    <row r="25" spans="1:7" x14ac:dyDescent="0.2">
      <c r="A25" s="70" t="s">
        <v>281</v>
      </c>
      <c r="B25" s="19"/>
      <c r="C25" s="8" t="s">
        <v>28</v>
      </c>
      <c r="D25" s="13">
        <v>45</v>
      </c>
      <c r="E25" s="14" t="s">
        <v>18</v>
      </c>
      <c r="F25" s="77">
        <v>0</v>
      </c>
      <c r="G25" s="11">
        <f t="shared" si="0"/>
        <v>0</v>
      </c>
    </row>
    <row r="26" spans="1:7" x14ac:dyDescent="0.2">
      <c r="A26" s="70" t="s">
        <v>282</v>
      </c>
      <c r="B26" s="19"/>
      <c r="C26" s="8" t="s">
        <v>29</v>
      </c>
      <c r="D26" s="13">
        <v>17</v>
      </c>
      <c r="E26" s="14" t="s">
        <v>18</v>
      </c>
      <c r="F26" s="77">
        <v>0</v>
      </c>
      <c r="G26" s="11">
        <f t="shared" si="0"/>
        <v>0</v>
      </c>
    </row>
    <row r="27" spans="1:7" x14ac:dyDescent="0.2">
      <c r="A27" s="70" t="s">
        <v>283</v>
      </c>
      <c r="B27" s="19"/>
      <c r="C27" s="8" t="s">
        <v>30</v>
      </c>
      <c r="D27" s="13">
        <v>8</v>
      </c>
      <c r="E27" s="14" t="s">
        <v>18</v>
      </c>
      <c r="F27" s="77">
        <v>0</v>
      </c>
      <c r="G27" s="11">
        <f t="shared" si="0"/>
        <v>0</v>
      </c>
    </row>
    <row r="28" spans="1:7" x14ac:dyDescent="0.2">
      <c r="A28" s="70" t="s">
        <v>284</v>
      </c>
      <c r="B28" s="19"/>
      <c r="C28" s="8" t="s">
        <v>31</v>
      </c>
      <c r="D28" s="13">
        <v>2</v>
      </c>
      <c r="E28" s="14" t="s">
        <v>18</v>
      </c>
      <c r="F28" s="77">
        <v>0</v>
      </c>
      <c r="G28" s="11">
        <f t="shared" si="0"/>
        <v>0</v>
      </c>
    </row>
    <row r="29" spans="1:7" x14ac:dyDescent="0.2">
      <c r="A29" s="70" t="s">
        <v>285</v>
      </c>
      <c r="B29" s="19"/>
      <c r="C29" s="8" t="s">
        <v>32</v>
      </c>
      <c r="D29" s="13">
        <v>227</v>
      </c>
      <c r="E29" s="14" t="s">
        <v>18</v>
      </c>
      <c r="F29" s="77">
        <v>0</v>
      </c>
      <c r="G29" s="11">
        <f t="shared" si="0"/>
        <v>0</v>
      </c>
    </row>
    <row r="30" spans="1:7" x14ac:dyDescent="0.2">
      <c r="A30" s="70" t="s">
        <v>286</v>
      </c>
      <c r="B30" s="19"/>
      <c r="C30" s="8" t="s">
        <v>33</v>
      </c>
      <c r="D30" s="13">
        <v>5</v>
      </c>
      <c r="E30" s="14" t="s">
        <v>18</v>
      </c>
      <c r="F30" s="77">
        <v>0</v>
      </c>
      <c r="G30" s="11">
        <f t="shared" si="0"/>
        <v>0</v>
      </c>
    </row>
    <row r="31" spans="1:7" x14ac:dyDescent="0.2">
      <c r="A31" s="70" t="s">
        <v>287</v>
      </c>
      <c r="B31" s="19"/>
      <c r="C31" s="8" t="s">
        <v>34</v>
      </c>
      <c r="D31" s="13">
        <v>1</v>
      </c>
      <c r="E31" s="14" t="s">
        <v>18</v>
      </c>
      <c r="F31" s="77">
        <v>0</v>
      </c>
      <c r="G31" s="11">
        <f t="shared" si="0"/>
        <v>0</v>
      </c>
    </row>
    <row r="32" spans="1:7" x14ac:dyDescent="0.2">
      <c r="A32" s="70" t="s">
        <v>288</v>
      </c>
      <c r="B32" s="19"/>
      <c r="C32" s="8" t="s">
        <v>35</v>
      </c>
      <c r="D32" s="13">
        <v>12</v>
      </c>
      <c r="E32" s="14" t="s">
        <v>18</v>
      </c>
      <c r="F32" s="77">
        <v>0</v>
      </c>
      <c r="G32" s="11">
        <f t="shared" si="0"/>
        <v>0</v>
      </c>
    </row>
    <row r="33" spans="1:7" x14ac:dyDescent="0.2">
      <c r="A33" s="70" t="s">
        <v>289</v>
      </c>
      <c r="B33" s="19"/>
      <c r="C33" s="8" t="s">
        <v>36</v>
      </c>
      <c r="D33" s="13">
        <v>1</v>
      </c>
      <c r="E33" s="14" t="s">
        <v>18</v>
      </c>
      <c r="F33" s="77">
        <v>0</v>
      </c>
      <c r="G33" s="11">
        <f t="shared" si="0"/>
        <v>0</v>
      </c>
    </row>
    <row r="34" spans="1:7" x14ac:dyDescent="0.2">
      <c r="A34" s="70" t="s">
        <v>290</v>
      </c>
      <c r="B34" s="19"/>
      <c r="C34" s="8" t="s">
        <v>37</v>
      </c>
      <c r="D34" s="13">
        <v>2</v>
      </c>
      <c r="E34" s="14" t="s">
        <v>18</v>
      </c>
      <c r="F34" s="77">
        <v>0</v>
      </c>
      <c r="G34" s="11">
        <f t="shared" si="0"/>
        <v>0</v>
      </c>
    </row>
    <row r="35" spans="1:7" ht="15" x14ac:dyDescent="0.25">
      <c r="B35" s="9"/>
      <c r="C35" s="2" t="s">
        <v>0</v>
      </c>
      <c r="D35" s="10"/>
      <c r="E35" s="10"/>
      <c r="F35" s="78"/>
      <c r="G35" s="12">
        <f>SUM(G8:G34)</f>
        <v>0</v>
      </c>
    </row>
    <row r="36" spans="1:7" x14ac:dyDescent="0.2">
      <c r="F36" s="79"/>
    </row>
    <row r="37" spans="1:7" ht="15.75" x14ac:dyDescent="0.25">
      <c r="B37" s="1"/>
      <c r="C37" s="4" t="s">
        <v>38</v>
      </c>
      <c r="D37" s="1"/>
      <c r="E37" s="1"/>
      <c r="F37" s="80"/>
      <c r="G37" s="1"/>
    </row>
    <row r="38" spans="1:7" x14ac:dyDescent="0.2">
      <c r="B38" s="5" t="s">
        <v>3</v>
      </c>
      <c r="C38" s="5" t="s">
        <v>4</v>
      </c>
      <c r="D38" s="6" t="s">
        <v>5</v>
      </c>
      <c r="E38" s="6" t="s">
        <v>6</v>
      </c>
      <c r="F38" s="81" t="s">
        <v>7</v>
      </c>
      <c r="G38" s="7" t="s">
        <v>0</v>
      </c>
    </row>
    <row r="39" spans="1:7" x14ac:dyDescent="0.2">
      <c r="A39" s="70" t="s">
        <v>291</v>
      </c>
      <c r="B39" s="19" t="s">
        <v>39</v>
      </c>
      <c r="C39" s="8" t="s">
        <v>40</v>
      </c>
      <c r="D39" s="13">
        <v>485</v>
      </c>
      <c r="E39" s="14" t="s">
        <v>10</v>
      </c>
      <c r="F39" s="77">
        <v>0</v>
      </c>
      <c r="G39" s="11">
        <f t="shared" ref="G39:G59" si="1">D39*F39</f>
        <v>0</v>
      </c>
    </row>
    <row r="40" spans="1:7" x14ac:dyDescent="0.2">
      <c r="A40" s="70" t="s">
        <v>292</v>
      </c>
      <c r="B40" s="19" t="s">
        <v>41</v>
      </c>
      <c r="C40" s="8" t="s">
        <v>42</v>
      </c>
      <c r="D40" s="13">
        <v>2215</v>
      </c>
      <c r="E40" s="14" t="s">
        <v>10</v>
      </c>
      <c r="F40" s="77">
        <v>0</v>
      </c>
      <c r="G40" s="11">
        <f t="shared" si="1"/>
        <v>0</v>
      </c>
    </row>
    <row r="41" spans="1:7" x14ac:dyDescent="0.2">
      <c r="A41" s="70" t="s">
        <v>293</v>
      </c>
      <c r="B41" s="19" t="s">
        <v>43</v>
      </c>
      <c r="C41" s="8" t="s">
        <v>44</v>
      </c>
      <c r="D41" s="13">
        <v>1736</v>
      </c>
      <c r="E41" s="14" t="s">
        <v>10</v>
      </c>
      <c r="F41" s="77">
        <v>0</v>
      </c>
      <c r="G41" s="11">
        <f t="shared" si="1"/>
        <v>0</v>
      </c>
    </row>
    <row r="42" spans="1:7" x14ac:dyDescent="0.2">
      <c r="A42" s="70" t="s">
        <v>294</v>
      </c>
      <c r="B42" s="19" t="s">
        <v>45</v>
      </c>
      <c r="C42" s="8" t="s">
        <v>46</v>
      </c>
      <c r="D42" s="13">
        <v>512</v>
      </c>
      <c r="E42" s="14" t="s">
        <v>10</v>
      </c>
      <c r="F42" s="77">
        <v>0</v>
      </c>
      <c r="G42" s="11">
        <f t="shared" si="1"/>
        <v>0</v>
      </c>
    </row>
    <row r="43" spans="1:7" x14ac:dyDescent="0.2">
      <c r="A43" s="70" t="s">
        <v>295</v>
      </c>
      <c r="B43" s="19" t="s">
        <v>47</v>
      </c>
      <c r="C43" s="8" t="s">
        <v>48</v>
      </c>
      <c r="D43" s="13">
        <v>159</v>
      </c>
      <c r="E43" s="14" t="s">
        <v>10</v>
      </c>
      <c r="F43" s="77">
        <v>0</v>
      </c>
      <c r="G43" s="11">
        <f t="shared" si="1"/>
        <v>0</v>
      </c>
    </row>
    <row r="44" spans="1:7" x14ac:dyDescent="0.2">
      <c r="A44" s="70" t="s">
        <v>296</v>
      </c>
      <c r="B44" s="19" t="s">
        <v>49</v>
      </c>
      <c r="C44" s="8" t="s">
        <v>50</v>
      </c>
      <c r="D44" s="13">
        <v>67</v>
      </c>
      <c r="E44" s="14" t="s">
        <v>10</v>
      </c>
      <c r="F44" s="77">
        <v>0</v>
      </c>
      <c r="G44" s="11">
        <f t="shared" si="1"/>
        <v>0</v>
      </c>
    </row>
    <row r="45" spans="1:7" x14ac:dyDescent="0.2">
      <c r="A45" s="70" t="s">
        <v>297</v>
      </c>
      <c r="B45" s="19" t="s">
        <v>51</v>
      </c>
      <c r="C45" s="8" t="s">
        <v>52</v>
      </c>
      <c r="D45" s="13">
        <v>142</v>
      </c>
      <c r="E45" s="14" t="s">
        <v>10</v>
      </c>
      <c r="F45" s="77">
        <v>0</v>
      </c>
      <c r="G45" s="11">
        <f t="shared" si="1"/>
        <v>0</v>
      </c>
    </row>
    <row r="46" spans="1:7" x14ac:dyDescent="0.2">
      <c r="A46" s="70" t="s">
        <v>298</v>
      </c>
      <c r="B46" s="19" t="s">
        <v>53</v>
      </c>
      <c r="C46" s="8" t="s">
        <v>54</v>
      </c>
      <c r="D46" s="13">
        <v>154</v>
      </c>
      <c r="E46" s="14" t="s">
        <v>18</v>
      </c>
      <c r="F46" s="77">
        <v>0</v>
      </c>
      <c r="G46" s="11">
        <f t="shared" si="1"/>
        <v>0</v>
      </c>
    </row>
    <row r="47" spans="1:7" x14ac:dyDescent="0.2">
      <c r="A47" s="70" t="s">
        <v>299</v>
      </c>
      <c r="B47" s="19" t="s">
        <v>55</v>
      </c>
      <c r="C47" s="8" t="s">
        <v>56</v>
      </c>
      <c r="D47" s="13">
        <v>247</v>
      </c>
      <c r="E47" s="14" t="s">
        <v>18</v>
      </c>
      <c r="F47" s="77">
        <v>0</v>
      </c>
      <c r="G47" s="11">
        <f t="shared" si="1"/>
        <v>0</v>
      </c>
    </row>
    <row r="48" spans="1:7" x14ac:dyDescent="0.2">
      <c r="A48" s="70" t="s">
        <v>300</v>
      </c>
      <c r="B48" s="19" t="s">
        <v>57</v>
      </c>
      <c r="C48" s="8" t="s">
        <v>58</v>
      </c>
      <c r="D48" s="13">
        <v>42</v>
      </c>
      <c r="E48" s="14" t="s">
        <v>18</v>
      </c>
      <c r="F48" s="77">
        <v>0</v>
      </c>
      <c r="G48" s="11">
        <f t="shared" si="1"/>
        <v>0</v>
      </c>
    </row>
    <row r="49" spans="1:7" x14ac:dyDescent="0.2">
      <c r="A49" s="70" t="s">
        <v>301</v>
      </c>
      <c r="B49" s="19" t="s">
        <v>59</v>
      </c>
      <c r="C49" s="8" t="s">
        <v>60</v>
      </c>
      <c r="D49" s="13">
        <v>247</v>
      </c>
      <c r="E49" s="14" t="s">
        <v>10</v>
      </c>
      <c r="F49" s="77">
        <v>0</v>
      </c>
      <c r="G49" s="11">
        <f t="shared" si="1"/>
        <v>0</v>
      </c>
    </row>
    <row r="50" spans="1:7" x14ac:dyDescent="0.2">
      <c r="A50" s="70" t="s">
        <v>302</v>
      </c>
      <c r="B50" s="19" t="s">
        <v>61</v>
      </c>
      <c r="C50" s="8" t="s">
        <v>62</v>
      </c>
      <c r="D50" s="13">
        <v>8</v>
      </c>
      <c r="E50" s="14" t="s">
        <v>18</v>
      </c>
      <c r="F50" s="77">
        <v>0</v>
      </c>
      <c r="G50" s="11">
        <f t="shared" si="1"/>
        <v>0</v>
      </c>
    </row>
    <row r="51" spans="1:7" x14ac:dyDescent="0.2">
      <c r="A51" s="70" t="s">
        <v>303</v>
      </c>
      <c r="B51" s="19" t="s">
        <v>63</v>
      </c>
      <c r="C51" s="8" t="s">
        <v>64</v>
      </c>
      <c r="D51" s="13">
        <v>15</v>
      </c>
      <c r="E51" s="14" t="s">
        <v>18</v>
      </c>
      <c r="F51" s="77">
        <v>0</v>
      </c>
      <c r="G51" s="11">
        <f t="shared" si="1"/>
        <v>0</v>
      </c>
    </row>
    <row r="52" spans="1:7" x14ac:dyDescent="0.2">
      <c r="A52" s="70" t="s">
        <v>304</v>
      </c>
      <c r="B52" s="19" t="s">
        <v>65</v>
      </c>
      <c r="C52" s="8" t="s">
        <v>66</v>
      </c>
      <c r="D52" s="13">
        <v>18</v>
      </c>
      <c r="E52" s="14" t="s">
        <v>18</v>
      </c>
      <c r="F52" s="77">
        <v>0</v>
      </c>
      <c r="G52" s="11">
        <f t="shared" si="1"/>
        <v>0</v>
      </c>
    </row>
    <row r="53" spans="1:7" x14ac:dyDescent="0.2">
      <c r="A53" s="70" t="s">
        <v>305</v>
      </c>
      <c r="B53" s="19" t="s">
        <v>67</v>
      </c>
      <c r="C53" s="8" t="s">
        <v>68</v>
      </c>
      <c r="D53" s="13">
        <v>10</v>
      </c>
      <c r="E53" s="14" t="s">
        <v>18</v>
      </c>
      <c r="F53" s="77">
        <v>0</v>
      </c>
      <c r="G53" s="11">
        <f t="shared" si="1"/>
        <v>0</v>
      </c>
    </row>
    <row r="54" spans="1:7" x14ac:dyDescent="0.2">
      <c r="A54" s="70" t="s">
        <v>306</v>
      </c>
      <c r="B54" s="19" t="s">
        <v>69</v>
      </c>
      <c r="C54" s="8" t="s">
        <v>70</v>
      </c>
      <c r="D54" s="13">
        <v>20</v>
      </c>
      <c r="E54" s="14" t="s">
        <v>18</v>
      </c>
      <c r="F54" s="77">
        <v>0</v>
      </c>
      <c r="G54" s="11">
        <f t="shared" si="1"/>
        <v>0</v>
      </c>
    </row>
    <row r="55" spans="1:7" x14ac:dyDescent="0.2">
      <c r="A55" s="70" t="s">
        <v>307</v>
      </c>
      <c r="B55" s="19" t="s">
        <v>71</v>
      </c>
      <c r="C55" s="8" t="s">
        <v>72</v>
      </c>
      <c r="D55" s="13">
        <v>39</v>
      </c>
      <c r="E55" s="14" t="s">
        <v>18</v>
      </c>
      <c r="F55" s="77">
        <v>0</v>
      </c>
      <c r="G55" s="11">
        <f t="shared" si="1"/>
        <v>0</v>
      </c>
    </row>
    <row r="56" spans="1:7" x14ac:dyDescent="0.2">
      <c r="A56" s="70" t="s">
        <v>308</v>
      </c>
      <c r="B56" s="19" t="s">
        <v>73</v>
      </c>
      <c r="C56" s="8" t="s">
        <v>74</v>
      </c>
      <c r="D56" s="13">
        <v>227</v>
      </c>
      <c r="E56" s="14" t="s">
        <v>18</v>
      </c>
      <c r="F56" s="77">
        <v>0</v>
      </c>
      <c r="G56" s="11">
        <f t="shared" si="1"/>
        <v>0</v>
      </c>
    </row>
    <row r="57" spans="1:7" x14ac:dyDescent="0.2">
      <c r="A57" s="70" t="s">
        <v>309</v>
      </c>
      <c r="B57" s="19" t="s">
        <v>75</v>
      </c>
      <c r="C57" s="8" t="s">
        <v>76</v>
      </c>
      <c r="D57" s="13">
        <v>5</v>
      </c>
      <c r="E57" s="14" t="s">
        <v>18</v>
      </c>
      <c r="F57" s="77">
        <v>0</v>
      </c>
      <c r="G57" s="11">
        <f t="shared" si="1"/>
        <v>0</v>
      </c>
    </row>
    <row r="58" spans="1:7" x14ac:dyDescent="0.2">
      <c r="A58" s="70" t="s">
        <v>310</v>
      </c>
      <c r="B58" s="19" t="s">
        <v>77</v>
      </c>
      <c r="C58" s="8" t="s">
        <v>78</v>
      </c>
      <c r="D58" s="13">
        <v>1</v>
      </c>
      <c r="E58" s="14" t="s">
        <v>18</v>
      </c>
      <c r="F58" s="77">
        <v>0</v>
      </c>
      <c r="G58" s="11">
        <f t="shared" si="1"/>
        <v>0</v>
      </c>
    </row>
    <row r="59" spans="1:7" x14ac:dyDescent="0.2">
      <c r="A59" s="70" t="s">
        <v>311</v>
      </c>
      <c r="B59" s="19" t="s">
        <v>79</v>
      </c>
      <c r="C59" s="8" t="s">
        <v>80</v>
      </c>
      <c r="D59" s="13">
        <v>217</v>
      </c>
      <c r="E59" s="14" t="s">
        <v>18</v>
      </c>
      <c r="F59" s="77">
        <v>0</v>
      </c>
      <c r="G59" s="11">
        <f t="shared" si="1"/>
        <v>0</v>
      </c>
    </row>
    <row r="60" spans="1:7" ht="15" x14ac:dyDescent="0.25">
      <c r="B60" s="9"/>
      <c r="C60" s="2" t="s">
        <v>0</v>
      </c>
      <c r="D60" s="10"/>
      <c r="E60" s="10"/>
      <c r="F60" s="78"/>
      <c r="G60" s="12">
        <f>SUM(G39:G59)</f>
        <v>0</v>
      </c>
    </row>
    <row r="61" spans="1:7" x14ac:dyDescent="0.2">
      <c r="F61" s="79"/>
    </row>
    <row r="62" spans="1:7" ht="15.75" x14ac:dyDescent="0.25">
      <c r="B62" s="1"/>
      <c r="C62" s="4" t="s">
        <v>81</v>
      </c>
      <c r="D62" s="1"/>
      <c r="E62" s="1"/>
      <c r="F62" s="80"/>
      <c r="G62" s="1"/>
    </row>
    <row r="63" spans="1:7" x14ac:dyDescent="0.2">
      <c r="B63" s="5" t="s">
        <v>3</v>
      </c>
      <c r="C63" s="5" t="s">
        <v>4</v>
      </c>
      <c r="D63" s="6" t="s">
        <v>5</v>
      </c>
      <c r="E63" s="6" t="s">
        <v>6</v>
      </c>
      <c r="F63" s="81" t="s">
        <v>7</v>
      </c>
      <c r="G63" s="7" t="s">
        <v>0</v>
      </c>
    </row>
    <row r="64" spans="1:7" x14ac:dyDescent="0.2">
      <c r="A64" s="70" t="s">
        <v>312</v>
      </c>
      <c r="B64" s="19"/>
      <c r="C64" s="8" t="s">
        <v>82</v>
      </c>
      <c r="D64" s="13">
        <v>1</v>
      </c>
      <c r="E64" s="14" t="s">
        <v>18</v>
      </c>
      <c r="F64" s="77">
        <v>0</v>
      </c>
      <c r="G64" s="11">
        <f t="shared" ref="G64:G117" si="2">D64*F64</f>
        <v>0</v>
      </c>
    </row>
    <row r="65" spans="1:7" x14ac:dyDescent="0.2">
      <c r="A65" s="70" t="s">
        <v>313</v>
      </c>
      <c r="B65" s="19"/>
      <c r="C65" s="8" t="s">
        <v>83</v>
      </c>
      <c r="D65" s="13">
        <v>1</v>
      </c>
      <c r="E65" s="14" t="s">
        <v>18</v>
      </c>
      <c r="F65" s="77">
        <v>0</v>
      </c>
      <c r="G65" s="11">
        <f t="shared" si="2"/>
        <v>0</v>
      </c>
    </row>
    <row r="66" spans="1:7" x14ac:dyDescent="0.2">
      <c r="A66" s="70" t="s">
        <v>314</v>
      </c>
      <c r="B66" s="19"/>
      <c r="C66" s="8" t="s">
        <v>84</v>
      </c>
      <c r="D66" s="13">
        <v>1</v>
      </c>
      <c r="E66" s="14" t="s">
        <v>18</v>
      </c>
      <c r="F66" s="77">
        <v>0</v>
      </c>
      <c r="G66" s="11">
        <f t="shared" si="2"/>
        <v>0</v>
      </c>
    </row>
    <row r="67" spans="1:7" x14ac:dyDescent="0.2">
      <c r="A67" s="70" t="s">
        <v>315</v>
      </c>
      <c r="B67" s="19"/>
      <c r="C67" s="8" t="s">
        <v>85</v>
      </c>
      <c r="D67" s="13">
        <v>1</v>
      </c>
      <c r="E67" s="14" t="s">
        <v>18</v>
      </c>
      <c r="F67" s="77">
        <v>0</v>
      </c>
      <c r="G67" s="11">
        <f t="shared" si="2"/>
        <v>0</v>
      </c>
    </row>
    <row r="68" spans="1:7" x14ac:dyDescent="0.2">
      <c r="A68" s="70" t="s">
        <v>316</v>
      </c>
      <c r="B68" s="19"/>
      <c r="C68" s="8" t="s">
        <v>86</v>
      </c>
      <c r="D68" s="13">
        <v>2</v>
      </c>
      <c r="E68" s="14" t="s">
        <v>18</v>
      </c>
      <c r="F68" s="77">
        <v>0</v>
      </c>
      <c r="G68" s="11">
        <f t="shared" si="2"/>
        <v>0</v>
      </c>
    </row>
    <row r="69" spans="1:7" x14ac:dyDescent="0.2">
      <c r="A69" s="70" t="s">
        <v>317</v>
      </c>
      <c r="B69" s="19"/>
      <c r="C69" s="8" t="s">
        <v>87</v>
      </c>
      <c r="D69" s="13">
        <v>12</v>
      </c>
      <c r="E69" s="14" t="s">
        <v>18</v>
      </c>
      <c r="F69" s="77">
        <v>0</v>
      </c>
      <c r="G69" s="11">
        <f t="shared" si="2"/>
        <v>0</v>
      </c>
    </row>
    <row r="70" spans="1:7" x14ac:dyDescent="0.2">
      <c r="A70" s="70" t="s">
        <v>318</v>
      </c>
      <c r="B70" s="19"/>
      <c r="C70" s="8" t="s">
        <v>88</v>
      </c>
      <c r="D70" s="13">
        <v>12</v>
      </c>
      <c r="E70" s="14" t="s">
        <v>18</v>
      </c>
      <c r="F70" s="77">
        <v>0</v>
      </c>
      <c r="G70" s="11">
        <f t="shared" si="2"/>
        <v>0</v>
      </c>
    </row>
    <row r="71" spans="1:7" x14ac:dyDescent="0.2">
      <c r="A71" s="70" t="s">
        <v>319</v>
      </c>
      <c r="B71" s="19"/>
      <c r="C71" s="8" t="s">
        <v>89</v>
      </c>
      <c r="D71" s="13">
        <v>2</v>
      </c>
      <c r="E71" s="14" t="s">
        <v>18</v>
      </c>
      <c r="F71" s="77">
        <v>0</v>
      </c>
      <c r="G71" s="11">
        <f t="shared" si="2"/>
        <v>0</v>
      </c>
    </row>
    <row r="72" spans="1:7" x14ac:dyDescent="0.2">
      <c r="A72" s="70" t="s">
        <v>320</v>
      </c>
      <c r="B72" s="19"/>
      <c r="C72" s="8" t="s">
        <v>90</v>
      </c>
      <c r="D72" s="13">
        <v>2</v>
      </c>
      <c r="E72" s="14" t="s">
        <v>18</v>
      </c>
      <c r="F72" s="77">
        <v>0</v>
      </c>
      <c r="G72" s="11">
        <f t="shared" si="2"/>
        <v>0</v>
      </c>
    </row>
    <row r="73" spans="1:7" x14ac:dyDescent="0.2">
      <c r="A73" s="70" t="s">
        <v>321</v>
      </c>
      <c r="B73" s="19"/>
      <c r="C73" s="8" t="s">
        <v>91</v>
      </c>
      <c r="D73" s="13">
        <v>1</v>
      </c>
      <c r="E73" s="14" t="s">
        <v>18</v>
      </c>
      <c r="F73" s="77">
        <v>0</v>
      </c>
      <c r="G73" s="11">
        <f t="shared" si="2"/>
        <v>0</v>
      </c>
    </row>
    <row r="74" spans="1:7" x14ac:dyDescent="0.2">
      <c r="A74" s="70" t="s">
        <v>322</v>
      </c>
      <c r="B74" s="19"/>
      <c r="C74" s="8" t="s">
        <v>92</v>
      </c>
      <c r="D74" s="13">
        <v>1</v>
      </c>
      <c r="E74" s="14" t="s">
        <v>93</v>
      </c>
      <c r="F74" s="77">
        <v>0</v>
      </c>
      <c r="G74" s="11">
        <f t="shared" si="2"/>
        <v>0</v>
      </c>
    </row>
    <row r="75" spans="1:7" x14ac:dyDescent="0.2">
      <c r="A75" s="70" t="s">
        <v>323</v>
      </c>
      <c r="B75" s="19"/>
      <c r="C75" s="8" t="s">
        <v>94</v>
      </c>
      <c r="D75" s="13">
        <v>1</v>
      </c>
      <c r="E75" s="14" t="s">
        <v>18</v>
      </c>
      <c r="F75" s="77">
        <v>0</v>
      </c>
      <c r="G75" s="11">
        <f t="shared" si="2"/>
        <v>0</v>
      </c>
    </row>
    <row r="76" spans="1:7" x14ac:dyDescent="0.2">
      <c r="A76" s="70" t="s">
        <v>324</v>
      </c>
      <c r="B76" s="19"/>
      <c r="C76" s="8" t="s">
        <v>83</v>
      </c>
      <c r="D76" s="13">
        <v>1</v>
      </c>
      <c r="E76" s="14" t="s">
        <v>18</v>
      </c>
      <c r="F76" s="77">
        <v>0</v>
      </c>
      <c r="G76" s="11">
        <f t="shared" si="2"/>
        <v>0</v>
      </c>
    </row>
    <row r="77" spans="1:7" x14ac:dyDescent="0.2">
      <c r="A77" s="70" t="s">
        <v>325</v>
      </c>
      <c r="B77" s="19"/>
      <c r="C77" s="8" t="s">
        <v>84</v>
      </c>
      <c r="D77" s="13">
        <v>1</v>
      </c>
      <c r="E77" s="14" t="s">
        <v>18</v>
      </c>
      <c r="F77" s="77">
        <v>0</v>
      </c>
      <c r="G77" s="11">
        <f t="shared" si="2"/>
        <v>0</v>
      </c>
    </row>
    <row r="78" spans="1:7" x14ac:dyDescent="0.2">
      <c r="A78" s="70" t="s">
        <v>326</v>
      </c>
      <c r="B78" s="19"/>
      <c r="C78" s="8" t="s">
        <v>85</v>
      </c>
      <c r="D78" s="13">
        <v>1</v>
      </c>
      <c r="E78" s="14" t="s">
        <v>18</v>
      </c>
      <c r="F78" s="77">
        <v>0</v>
      </c>
      <c r="G78" s="11">
        <f t="shared" si="2"/>
        <v>0</v>
      </c>
    </row>
    <row r="79" spans="1:7" x14ac:dyDescent="0.2">
      <c r="A79" s="70" t="s">
        <v>327</v>
      </c>
      <c r="B79" s="19"/>
      <c r="C79" s="8" t="s">
        <v>86</v>
      </c>
      <c r="D79" s="13">
        <v>4</v>
      </c>
      <c r="E79" s="14" t="s">
        <v>18</v>
      </c>
      <c r="F79" s="77">
        <v>0</v>
      </c>
      <c r="G79" s="11">
        <f t="shared" si="2"/>
        <v>0</v>
      </c>
    </row>
    <row r="80" spans="1:7" x14ac:dyDescent="0.2">
      <c r="A80" s="70" t="s">
        <v>328</v>
      </c>
      <c r="B80" s="19"/>
      <c r="C80" s="8" t="s">
        <v>87</v>
      </c>
      <c r="D80" s="13">
        <v>9</v>
      </c>
      <c r="E80" s="14" t="s">
        <v>18</v>
      </c>
      <c r="F80" s="77">
        <v>0</v>
      </c>
      <c r="G80" s="11">
        <f t="shared" si="2"/>
        <v>0</v>
      </c>
    </row>
    <row r="81" spans="1:7" x14ac:dyDescent="0.2">
      <c r="A81" s="70" t="s">
        <v>329</v>
      </c>
      <c r="B81" s="19"/>
      <c r="C81" s="8" t="s">
        <v>88</v>
      </c>
      <c r="D81" s="13">
        <v>12</v>
      </c>
      <c r="E81" s="14" t="s">
        <v>18</v>
      </c>
      <c r="F81" s="77">
        <v>0</v>
      </c>
      <c r="G81" s="11">
        <f t="shared" si="2"/>
        <v>0</v>
      </c>
    </row>
    <row r="82" spans="1:7" x14ac:dyDescent="0.2">
      <c r="A82" s="70" t="s">
        <v>330</v>
      </c>
      <c r="B82" s="19"/>
      <c r="C82" s="8" t="s">
        <v>89</v>
      </c>
      <c r="D82" s="13">
        <v>2</v>
      </c>
      <c r="E82" s="14" t="s">
        <v>18</v>
      </c>
      <c r="F82" s="77">
        <v>0</v>
      </c>
      <c r="G82" s="11">
        <f t="shared" si="2"/>
        <v>0</v>
      </c>
    </row>
    <row r="83" spans="1:7" x14ac:dyDescent="0.2">
      <c r="A83" s="70" t="s">
        <v>331</v>
      </c>
      <c r="B83" s="19"/>
      <c r="C83" s="8" t="s">
        <v>95</v>
      </c>
      <c r="D83" s="13">
        <v>1</v>
      </c>
      <c r="E83" s="14" t="s">
        <v>18</v>
      </c>
      <c r="F83" s="77">
        <v>0</v>
      </c>
      <c r="G83" s="11">
        <f t="shared" si="2"/>
        <v>0</v>
      </c>
    </row>
    <row r="84" spans="1:7" x14ac:dyDescent="0.2">
      <c r="A84" s="70" t="s">
        <v>332</v>
      </c>
      <c r="B84" s="19"/>
      <c r="C84" s="8" t="s">
        <v>90</v>
      </c>
      <c r="D84" s="13">
        <v>4</v>
      </c>
      <c r="E84" s="14" t="s">
        <v>18</v>
      </c>
      <c r="F84" s="77">
        <v>0</v>
      </c>
      <c r="G84" s="11">
        <f t="shared" si="2"/>
        <v>0</v>
      </c>
    </row>
    <row r="85" spans="1:7" x14ac:dyDescent="0.2">
      <c r="A85" s="70" t="s">
        <v>333</v>
      </c>
      <c r="B85" s="19"/>
      <c r="C85" s="8" t="s">
        <v>96</v>
      </c>
      <c r="D85" s="13">
        <v>2</v>
      </c>
      <c r="E85" s="14" t="s">
        <v>18</v>
      </c>
      <c r="F85" s="77">
        <v>0</v>
      </c>
      <c r="G85" s="11">
        <f t="shared" si="2"/>
        <v>0</v>
      </c>
    </row>
    <row r="86" spans="1:7" x14ac:dyDescent="0.2">
      <c r="A86" s="70" t="s">
        <v>334</v>
      </c>
      <c r="B86" s="19"/>
      <c r="C86" s="8" t="s">
        <v>92</v>
      </c>
      <c r="D86" s="13">
        <v>1</v>
      </c>
      <c r="E86" s="14" t="s">
        <v>93</v>
      </c>
      <c r="F86" s="77">
        <v>0</v>
      </c>
      <c r="G86" s="11">
        <f t="shared" si="2"/>
        <v>0</v>
      </c>
    </row>
    <row r="87" spans="1:7" x14ac:dyDescent="0.2">
      <c r="A87" s="70" t="s">
        <v>335</v>
      </c>
      <c r="B87" s="19"/>
      <c r="C87" s="8" t="s">
        <v>97</v>
      </c>
      <c r="D87" s="13">
        <v>1</v>
      </c>
      <c r="E87" s="14" t="s">
        <v>18</v>
      </c>
      <c r="F87" s="77">
        <v>0</v>
      </c>
      <c r="G87" s="11">
        <f t="shared" si="2"/>
        <v>0</v>
      </c>
    </row>
    <row r="88" spans="1:7" x14ac:dyDescent="0.2">
      <c r="A88" s="70" t="s">
        <v>336</v>
      </c>
      <c r="B88" s="19"/>
      <c r="C88" s="8" t="s">
        <v>83</v>
      </c>
      <c r="D88" s="13">
        <v>1</v>
      </c>
      <c r="E88" s="14" t="s">
        <v>18</v>
      </c>
      <c r="F88" s="77">
        <v>0</v>
      </c>
      <c r="G88" s="11">
        <f t="shared" si="2"/>
        <v>0</v>
      </c>
    </row>
    <row r="89" spans="1:7" x14ac:dyDescent="0.2">
      <c r="A89" s="70" t="s">
        <v>337</v>
      </c>
      <c r="B89" s="19"/>
      <c r="C89" s="8" t="s">
        <v>84</v>
      </c>
      <c r="D89" s="13">
        <v>1</v>
      </c>
      <c r="E89" s="14" t="s">
        <v>18</v>
      </c>
      <c r="F89" s="77">
        <v>0</v>
      </c>
      <c r="G89" s="11">
        <f t="shared" si="2"/>
        <v>0</v>
      </c>
    </row>
    <row r="90" spans="1:7" x14ac:dyDescent="0.2">
      <c r="A90" s="70" t="s">
        <v>338</v>
      </c>
      <c r="B90" s="19"/>
      <c r="C90" s="8" t="s">
        <v>85</v>
      </c>
      <c r="D90" s="13">
        <v>1</v>
      </c>
      <c r="E90" s="14" t="s">
        <v>18</v>
      </c>
      <c r="F90" s="77">
        <v>0</v>
      </c>
      <c r="G90" s="11">
        <f t="shared" si="2"/>
        <v>0</v>
      </c>
    </row>
    <row r="91" spans="1:7" x14ac:dyDescent="0.2">
      <c r="A91" s="70" t="s">
        <v>339</v>
      </c>
      <c r="B91" s="19"/>
      <c r="C91" s="8" t="s">
        <v>86</v>
      </c>
      <c r="D91" s="13">
        <v>4</v>
      </c>
      <c r="E91" s="14" t="s">
        <v>18</v>
      </c>
      <c r="F91" s="77">
        <v>0</v>
      </c>
      <c r="G91" s="11">
        <f t="shared" si="2"/>
        <v>0</v>
      </c>
    </row>
    <row r="92" spans="1:7" x14ac:dyDescent="0.2">
      <c r="A92" s="70" t="s">
        <v>340</v>
      </c>
      <c r="B92" s="19"/>
      <c r="C92" s="8" t="s">
        <v>87</v>
      </c>
      <c r="D92" s="13">
        <v>9</v>
      </c>
      <c r="E92" s="14" t="s">
        <v>18</v>
      </c>
      <c r="F92" s="77">
        <v>0</v>
      </c>
      <c r="G92" s="11">
        <f t="shared" si="2"/>
        <v>0</v>
      </c>
    </row>
    <row r="93" spans="1:7" x14ac:dyDescent="0.2">
      <c r="A93" s="70" t="s">
        <v>341</v>
      </c>
      <c r="B93" s="19"/>
      <c r="C93" s="8" t="s">
        <v>88</v>
      </c>
      <c r="D93" s="13">
        <v>11</v>
      </c>
      <c r="E93" s="14" t="s">
        <v>18</v>
      </c>
      <c r="F93" s="77">
        <v>0</v>
      </c>
      <c r="G93" s="11">
        <f t="shared" si="2"/>
        <v>0</v>
      </c>
    </row>
    <row r="94" spans="1:7" x14ac:dyDescent="0.2">
      <c r="A94" s="70" t="s">
        <v>342</v>
      </c>
      <c r="B94" s="19"/>
      <c r="C94" s="8" t="s">
        <v>89</v>
      </c>
      <c r="D94" s="13">
        <v>2</v>
      </c>
      <c r="E94" s="14" t="s">
        <v>18</v>
      </c>
      <c r="F94" s="77">
        <v>0</v>
      </c>
      <c r="G94" s="11">
        <f t="shared" si="2"/>
        <v>0</v>
      </c>
    </row>
    <row r="95" spans="1:7" x14ac:dyDescent="0.2">
      <c r="A95" s="70" t="s">
        <v>343</v>
      </c>
      <c r="B95" s="19"/>
      <c r="C95" s="8" t="s">
        <v>90</v>
      </c>
      <c r="D95" s="13">
        <v>4</v>
      </c>
      <c r="E95" s="14" t="s">
        <v>18</v>
      </c>
      <c r="F95" s="77">
        <v>0</v>
      </c>
      <c r="G95" s="11">
        <f t="shared" si="2"/>
        <v>0</v>
      </c>
    </row>
    <row r="96" spans="1:7" x14ac:dyDescent="0.2">
      <c r="A96" s="70" t="s">
        <v>344</v>
      </c>
      <c r="B96" s="19"/>
      <c r="C96" s="8" t="s">
        <v>96</v>
      </c>
      <c r="D96" s="13">
        <v>2</v>
      </c>
      <c r="E96" s="14" t="s">
        <v>18</v>
      </c>
      <c r="F96" s="77">
        <v>0</v>
      </c>
      <c r="G96" s="11">
        <f t="shared" si="2"/>
        <v>0</v>
      </c>
    </row>
    <row r="97" spans="1:8" x14ac:dyDescent="0.2">
      <c r="A97" s="70" t="s">
        <v>345</v>
      </c>
      <c r="B97" s="19"/>
      <c r="C97" s="8" t="s">
        <v>92</v>
      </c>
      <c r="D97" s="13">
        <v>1</v>
      </c>
      <c r="E97" s="14" t="s">
        <v>93</v>
      </c>
      <c r="F97" s="77">
        <v>0</v>
      </c>
      <c r="G97" s="11">
        <f t="shared" si="2"/>
        <v>0</v>
      </c>
    </row>
    <row r="98" spans="1:8" x14ac:dyDescent="0.2">
      <c r="A98" s="70" t="s">
        <v>346</v>
      </c>
      <c r="B98" s="19"/>
      <c r="C98" s="8" t="s">
        <v>98</v>
      </c>
      <c r="D98" s="13">
        <v>1</v>
      </c>
      <c r="E98" s="14" t="s">
        <v>18</v>
      </c>
      <c r="F98" s="77">
        <v>0</v>
      </c>
      <c r="G98" s="11">
        <f t="shared" si="2"/>
        <v>0</v>
      </c>
    </row>
    <row r="99" spans="1:8" x14ac:dyDescent="0.2">
      <c r="A99" s="70" t="s">
        <v>347</v>
      </c>
      <c r="B99" s="19"/>
      <c r="C99" s="8" t="s">
        <v>83</v>
      </c>
      <c r="D99" s="13">
        <v>1</v>
      </c>
      <c r="E99" s="14" t="s">
        <v>18</v>
      </c>
      <c r="F99" s="77">
        <v>0</v>
      </c>
      <c r="G99" s="11">
        <f t="shared" si="2"/>
        <v>0</v>
      </c>
    </row>
    <row r="100" spans="1:8" x14ac:dyDescent="0.2">
      <c r="A100" s="70" t="s">
        <v>348</v>
      </c>
      <c r="B100" s="19"/>
      <c r="C100" s="8" t="s">
        <v>84</v>
      </c>
      <c r="D100" s="13">
        <v>1</v>
      </c>
      <c r="E100" s="14" t="s">
        <v>18</v>
      </c>
      <c r="F100" s="77">
        <v>0</v>
      </c>
      <c r="G100" s="11">
        <f t="shared" si="2"/>
        <v>0</v>
      </c>
    </row>
    <row r="101" spans="1:8" x14ac:dyDescent="0.2">
      <c r="A101" s="70" t="s">
        <v>349</v>
      </c>
      <c r="B101" s="19"/>
      <c r="C101" s="8" t="s">
        <v>85</v>
      </c>
      <c r="D101" s="13">
        <v>1</v>
      </c>
      <c r="E101" s="14" t="s">
        <v>18</v>
      </c>
      <c r="F101" s="77">
        <v>0</v>
      </c>
      <c r="G101" s="11">
        <f t="shared" si="2"/>
        <v>0</v>
      </c>
    </row>
    <row r="102" spans="1:8" x14ac:dyDescent="0.2">
      <c r="A102" s="70" t="s">
        <v>350</v>
      </c>
      <c r="B102" s="19"/>
      <c r="C102" s="8" t="s">
        <v>86</v>
      </c>
      <c r="D102" s="13">
        <v>4</v>
      </c>
      <c r="E102" s="14" t="s">
        <v>18</v>
      </c>
      <c r="F102" s="77">
        <v>0</v>
      </c>
      <c r="G102" s="11">
        <f t="shared" si="2"/>
        <v>0</v>
      </c>
    </row>
    <row r="103" spans="1:8" x14ac:dyDescent="0.2">
      <c r="A103" s="70" t="s">
        <v>351</v>
      </c>
      <c r="B103" s="19"/>
      <c r="C103" s="8" t="s">
        <v>87</v>
      </c>
      <c r="D103" s="13">
        <v>11</v>
      </c>
      <c r="E103" s="14" t="s">
        <v>18</v>
      </c>
      <c r="F103" s="77">
        <v>0</v>
      </c>
      <c r="G103" s="11">
        <f t="shared" si="2"/>
        <v>0</v>
      </c>
    </row>
    <row r="104" spans="1:8" x14ac:dyDescent="0.2">
      <c r="A104" s="70" t="s">
        <v>352</v>
      </c>
      <c r="B104" s="19"/>
      <c r="C104" s="8" t="s">
        <v>88</v>
      </c>
      <c r="D104" s="13">
        <v>17</v>
      </c>
      <c r="E104" s="14" t="s">
        <v>18</v>
      </c>
      <c r="F104" s="77">
        <v>0</v>
      </c>
      <c r="G104" s="11">
        <f t="shared" si="2"/>
        <v>0</v>
      </c>
    </row>
    <row r="105" spans="1:8" x14ac:dyDescent="0.2">
      <c r="A105" s="70" t="s">
        <v>353</v>
      </c>
      <c r="B105" s="19"/>
      <c r="C105" s="8" t="s">
        <v>89</v>
      </c>
      <c r="D105" s="13">
        <v>3</v>
      </c>
      <c r="E105" s="14" t="s">
        <v>18</v>
      </c>
      <c r="F105" s="77">
        <v>0</v>
      </c>
      <c r="G105" s="11">
        <f t="shared" si="2"/>
        <v>0</v>
      </c>
    </row>
    <row r="106" spans="1:8" x14ac:dyDescent="0.2">
      <c r="A106" s="70" t="s">
        <v>354</v>
      </c>
      <c r="B106" s="19"/>
      <c r="C106" s="8" t="s">
        <v>95</v>
      </c>
      <c r="D106" s="13">
        <v>1</v>
      </c>
      <c r="E106" s="14" t="s">
        <v>18</v>
      </c>
      <c r="F106" s="77">
        <v>0</v>
      </c>
      <c r="G106" s="11">
        <f t="shared" si="2"/>
        <v>0</v>
      </c>
    </row>
    <row r="107" spans="1:8" x14ac:dyDescent="0.2">
      <c r="A107" s="70" t="s">
        <v>355</v>
      </c>
      <c r="B107" s="19"/>
      <c r="C107" s="8" t="s">
        <v>90</v>
      </c>
      <c r="D107" s="13">
        <v>4</v>
      </c>
      <c r="E107" s="14" t="s">
        <v>18</v>
      </c>
      <c r="F107" s="77">
        <v>0</v>
      </c>
      <c r="G107" s="11">
        <f t="shared" si="2"/>
        <v>0</v>
      </c>
    </row>
    <row r="108" spans="1:8" x14ac:dyDescent="0.2">
      <c r="A108" s="70" t="s">
        <v>356</v>
      </c>
      <c r="B108" s="19"/>
      <c r="C108" s="8" t="s">
        <v>96</v>
      </c>
      <c r="D108" s="13">
        <v>2</v>
      </c>
      <c r="E108" s="14" t="s">
        <v>18</v>
      </c>
      <c r="F108" s="77">
        <v>0</v>
      </c>
      <c r="G108" s="11">
        <f t="shared" si="2"/>
        <v>0</v>
      </c>
    </row>
    <row r="109" spans="1:8" x14ac:dyDescent="0.2">
      <c r="A109" s="70" t="s">
        <v>357</v>
      </c>
      <c r="B109" s="19"/>
      <c r="C109" s="8" t="s">
        <v>92</v>
      </c>
      <c r="D109" s="13">
        <v>1</v>
      </c>
      <c r="E109" s="14" t="s">
        <v>93</v>
      </c>
      <c r="F109" s="77">
        <v>0</v>
      </c>
      <c r="G109" s="11">
        <f t="shared" si="2"/>
        <v>0</v>
      </c>
    </row>
    <row r="110" spans="1:8" s="21" customFormat="1" x14ac:dyDescent="0.2">
      <c r="A110" s="69"/>
      <c r="B110" s="50"/>
      <c r="C110" s="61" t="s">
        <v>258</v>
      </c>
      <c r="D110" s="52"/>
      <c r="E110" s="53"/>
      <c r="F110" s="82"/>
      <c r="G110" s="49"/>
      <c r="H110" s="60"/>
    </row>
    <row r="111" spans="1:8" x14ac:dyDescent="0.2">
      <c r="A111" s="70" t="s">
        <v>358</v>
      </c>
      <c r="B111" s="19"/>
      <c r="C111" s="8" t="s">
        <v>83</v>
      </c>
      <c r="D111" s="13">
        <v>1</v>
      </c>
      <c r="E111" s="14" t="s">
        <v>18</v>
      </c>
      <c r="F111" s="77">
        <v>0</v>
      </c>
      <c r="G111" s="11">
        <f t="shared" si="2"/>
        <v>0</v>
      </c>
    </row>
    <row r="112" spans="1:8" x14ac:dyDescent="0.2">
      <c r="A112" s="70" t="s">
        <v>359</v>
      </c>
      <c r="B112" s="19"/>
      <c r="C112" s="8" t="s">
        <v>84</v>
      </c>
      <c r="D112" s="13">
        <v>1</v>
      </c>
      <c r="E112" s="14" t="s">
        <v>18</v>
      </c>
      <c r="F112" s="77">
        <v>0</v>
      </c>
      <c r="G112" s="11">
        <f t="shared" si="2"/>
        <v>0</v>
      </c>
    </row>
    <row r="113" spans="1:7" x14ac:dyDescent="0.2">
      <c r="A113" s="70" t="s">
        <v>360</v>
      </c>
      <c r="B113" s="19"/>
      <c r="C113" s="8" t="s">
        <v>86</v>
      </c>
      <c r="D113" s="13">
        <v>4</v>
      </c>
      <c r="E113" s="14" t="s">
        <v>18</v>
      </c>
      <c r="F113" s="77">
        <v>0</v>
      </c>
      <c r="G113" s="11">
        <f t="shared" si="2"/>
        <v>0</v>
      </c>
    </row>
    <row r="114" spans="1:7" x14ac:dyDescent="0.2">
      <c r="A114" s="70" t="s">
        <v>361</v>
      </c>
      <c r="B114" s="19"/>
      <c r="C114" s="8" t="s">
        <v>87</v>
      </c>
      <c r="D114" s="13">
        <v>12</v>
      </c>
      <c r="E114" s="14" t="s">
        <v>18</v>
      </c>
      <c r="F114" s="77">
        <v>0</v>
      </c>
      <c r="G114" s="11">
        <f t="shared" si="2"/>
        <v>0</v>
      </c>
    </row>
    <row r="115" spans="1:7" x14ac:dyDescent="0.2">
      <c r="A115" s="70" t="s">
        <v>362</v>
      </c>
      <c r="B115" s="19"/>
      <c r="C115" s="8" t="s">
        <v>90</v>
      </c>
      <c r="D115" s="13">
        <v>4</v>
      </c>
      <c r="E115" s="14" t="s">
        <v>18</v>
      </c>
      <c r="F115" s="77">
        <v>0</v>
      </c>
      <c r="G115" s="11">
        <f t="shared" si="2"/>
        <v>0</v>
      </c>
    </row>
    <row r="116" spans="1:7" x14ac:dyDescent="0.2">
      <c r="A116" s="70" t="s">
        <v>363</v>
      </c>
      <c r="B116" s="19"/>
      <c r="C116" s="8" t="s">
        <v>96</v>
      </c>
      <c r="D116" s="13">
        <v>4</v>
      </c>
      <c r="E116" s="14" t="s">
        <v>18</v>
      </c>
      <c r="F116" s="77">
        <v>0</v>
      </c>
      <c r="G116" s="11">
        <f t="shared" si="2"/>
        <v>0</v>
      </c>
    </row>
    <row r="117" spans="1:7" x14ac:dyDescent="0.2">
      <c r="A117" s="70" t="s">
        <v>364</v>
      </c>
      <c r="B117" s="19"/>
      <c r="C117" s="8" t="s">
        <v>92</v>
      </c>
      <c r="D117" s="13">
        <v>1</v>
      </c>
      <c r="E117" s="14" t="s">
        <v>93</v>
      </c>
      <c r="F117" s="77">
        <v>0</v>
      </c>
      <c r="G117" s="11">
        <f t="shared" si="2"/>
        <v>0</v>
      </c>
    </row>
    <row r="118" spans="1:7" ht="15" x14ac:dyDescent="0.25">
      <c r="B118" s="9"/>
      <c r="C118" s="2" t="s">
        <v>0</v>
      </c>
      <c r="D118" s="10"/>
      <c r="E118" s="10"/>
      <c r="F118" s="78"/>
      <c r="G118" s="12">
        <f>SUM(G64:G117)</f>
        <v>0</v>
      </c>
    </row>
    <row r="119" spans="1:7" x14ac:dyDescent="0.2">
      <c r="F119" s="79"/>
    </row>
    <row r="120" spans="1:7" ht="15.75" x14ac:dyDescent="0.25">
      <c r="B120" s="1"/>
      <c r="C120" s="4" t="s">
        <v>99</v>
      </c>
      <c r="D120" s="1"/>
      <c r="E120" s="1"/>
      <c r="F120" s="80"/>
      <c r="G120" s="1"/>
    </row>
    <row r="121" spans="1:7" x14ac:dyDescent="0.2">
      <c r="B121" s="5" t="s">
        <v>3</v>
      </c>
      <c r="C121" s="5" t="s">
        <v>4</v>
      </c>
      <c r="D121" s="6" t="s">
        <v>5</v>
      </c>
      <c r="E121" s="6" t="s">
        <v>6</v>
      </c>
      <c r="F121" s="81" t="s">
        <v>7</v>
      </c>
      <c r="G121" s="7" t="s">
        <v>0</v>
      </c>
    </row>
    <row r="122" spans="1:7" x14ac:dyDescent="0.2">
      <c r="A122" s="70" t="s">
        <v>365</v>
      </c>
      <c r="B122" s="19"/>
      <c r="C122" s="8" t="s">
        <v>100</v>
      </c>
      <c r="D122" s="13">
        <v>5</v>
      </c>
      <c r="E122" s="14" t="s">
        <v>18</v>
      </c>
      <c r="F122" s="77">
        <v>0</v>
      </c>
      <c r="G122" s="11">
        <f t="shared" ref="G122:G131" si="3">D122*F122</f>
        <v>0</v>
      </c>
    </row>
    <row r="123" spans="1:7" x14ac:dyDescent="0.2">
      <c r="A123" s="70" t="s">
        <v>366</v>
      </c>
      <c r="B123" s="19"/>
      <c r="C123" s="8" t="s">
        <v>101</v>
      </c>
      <c r="D123" s="13">
        <v>16</v>
      </c>
      <c r="E123" s="14" t="s">
        <v>18</v>
      </c>
      <c r="F123" s="77">
        <v>0</v>
      </c>
      <c r="G123" s="11">
        <f t="shared" si="3"/>
        <v>0</v>
      </c>
    </row>
    <row r="124" spans="1:7" x14ac:dyDescent="0.2">
      <c r="A124" s="70" t="s">
        <v>367</v>
      </c>
      <c r="B124" s="19"/>
      <c r="C124" s="8" t="s">
        <v>102</v>
      </c>
      <c r="D124" s="13">
        <v>1</v>
      </c>
      <c r="E124" s="14" t="s">
        <v>18</v>
      </c>
      <c r="F124" s="77">
        <v>0</v>
      </c>
      <c r="G124" s="11">
        <f t="shared" si="3"/>
        <v>0</v>
      </c>
    </row>
    <row r="125" spans="1:7" x14ac:dyDescent="0.2">
      <c r="A125" s="70" t="s">
        <v>368</v>
      </c>
      <c r="B125" s="19"/>
      <c r="C125" s="8" t="s">
        <v>103</v>
      </c>
      <c r="D125" s="13">
        <v>64</v>
      </c>
      <c r="E125" s="14" t="s">
        <v>18</v>
      </c>
      <c r="F125" s="77">
        <v>0</v>
      </c>
      <c r="G125" s="11">
        <f t="shared" si="3"/>
        <v>0</v>
      </c>
    </row>
    <row r="126" spans="1:7" x14ac:dyDescent="0.2">
      <c r="A126" s="70" t="s">
        <v>369</v>
      </c>
      <c r="B126" s="19"/>
      <c r="C126" s="8" t="s">
        <v>104</v>
      </c>
      <c r="D126" s="13">
        <v>3</v>
      </c>
      <c r="E126" s="14" t="s">
        <v>18</v>
      </c>
      <c r="F126" s="77">
        <v>0</v>
      </c>
      <c r="G126" s="11">
        <f t="shared" si="3"/>
        <v>0</v>
      </c>
    </row>
    <row r="127" spans="1:7" x14ac:dyDescent="0.2">
      <c r="A127" s="70" t="s">
        <v>370</v>
      </c>
      <c r="B127" s="19"/>
      <c r="C127" s="8" t="s">
        <v>105</v>
      </c>
      <c r="D127" s="13">
        <v>32</v>
      </c>
      <c r="E127" s="14" t="s">
        <v>18</v>
      </c>
      <c r="F127" s="77">
        <v>0</v>
      </c>
      <c r="G127" s="11">
        <f t="shared" si="3"/>
        <v>0</v>
      </c>
    </row>
    <row r="128" spans="1:7" x14ac:dyDescent="0.2">
      <c r="A128" s="70" t="s">
        <v>371</v>
      </c>
      <c r="B128" s="19"/>
      <c r="C128" s="8" t="s">
        <v>106</v>
      </c>
      <c r="D128" s="13">
        <v>20</v>
      </c>
      <c r="E128" s="14" t="s">
        <v>18</v>
      </c>
      <c r="F128" s="77">
        <v>0</v>
      </c>
      <c r="G128" s="11">
        <f t="shared" si="3"/>
        <v>0</v>
      </c>
    </row>
    <row r="129" spans="1:7" x14ac:dyDescent="0.2">
      <c r="A129" s="70" t="s">
        <v>372</v>
      </c>
      <c r="B129" s="19"/>
      <c r="C129" s="8" t="s">
        <v>107</v>
      </c>
      <c r="D129" s="13">
        <v>41</v>
      </c>
      <c r="E129" s="14" t="s">
        <v>18</v>
      </c>
      <c r="F129" s="77">
        <v>0</v>
      </c>
      <c r="G129" s="11">
        <f t="shared" si="3"/>
        <v>0</v>
      </c>
    </row>
    <row r="130" spans="1:7" x14ac:dyDescent="0.2">
      <c r="A130" s="70" t="s">
        <v>373</v>
      </c>
      <c r="B130" s="19"/>
      <c r="C130" s="8" t="s">
        <v>108</v>
      </c>
      <c r="D130" s="13">
        <v>9</v>
      </c>
      <c r="E130" s="14" t="s">
        <v>18</v>
      </c>
      <c r="F130" s="77">
        <v>0</v>
      </c>
      <c r="G130" s="11">
        <f t="shared" si="3"/>
        <v>0</v>
      </c>
    </row>
    <row r="131" spans="1:7" x14ac:dyDescent="0.2">
      <c r="A131" s="70" t="s">
        <v>374</v>
      </c>
      <c r="B131" s="19"/>
      <c r="C131" s="8" t="s">
        <v>109</v>
      </c>
      <c r="D131" s="13">
        <v>26</v>
      </c>
      <c r="E131" s="14" t="s">
        <v>18</v>
      </c>
      <c r="F131" s="77">
        <v>0</v>
      </c>
      <c r="G131" s="11">
        <f t="shared" si="3"/>
        <v>0</v>
      </c>
    </row>
    <row r="132" spans="1:7" ht="15" x14ac:dyDescent="0.25">
      <c r="B132" s="9"/>
      <c r="C132" s="2" t="s">
        <v>0</v>
      </c>
      <c r="D132" s="10"/>
      <c r="E132" s="10"/>
      <c r="F132" s="78"/>
      <c r="G132" s="12">
        <f>SUM(G122:G131)</f>
        <v>0</v>
      </c>
    </row>
    <row r="133" spans="1:7" x14ac:dyDescent="0.2">
      <c r="F133" s="79"/>
    </row>
    <row r="134" spans="1:7" ht="15.75" x14ac:dyDescent="0.25">
      <c r="B134" s="1"/>
      <c r="C134" s="4" t="s">
        <v>110</v>
      </c>
      <c r="D134" s="1"/>
      <c r="E134" s="1"/>
      <c r="F134" s="80"/>
      <c r="G134" s="1"/>
    </row>
    <row r="135" spans="1:7" x14ac:dyDescent="0.2">
      <c r="B135" s="5" t="s">
        <v>3</v>
      </c>
      <c r="C135" s="5" t="s">
        <v>4</v>
      </c>
      <c r="D135" s="6" t="s">
        <v>5</v>
      </c>
      <c r="E135" s="6" t="s">
        <v>6</v>
      </c>
      <c r="F135" s="81" t="s">
        <v>7</v>
      </c>
      <c r="G135" s="7" t="s">
        <v>0</v>
      </c>
    </row>
    <row r="136" spans="1:7" x14ac:dyDescent="0.2">
      <c r="A136" s="70" t="s">
        <v>375</v>
      </c>
      <c r="B136" s="19"/>
      <c r="C136" s="8" t="s">
        <v>111</v>
      </c>
      <c r="D136" s="13">
        <v>435</v>
      </c>
      <c r="E136" s="14" t="s">
        <v>10</v>
      </c>
      <c r="F136" s="77">
        <v>0</v>
      </c>
      <c r="G136" s="11">
        <f t="shared" ref="G136:G142" si="4">D136*F136</f>
        <v>0</v>
      </c>
    </row>
    <row r="137" spans="1:7" x14ac:dyDescent="0.2">
      <c r="A137" s="70" t="s">
        <v>376</v>
      </c>
      <c r="B137" s="19"/>
      <c r="C137" s="8" t="s">
        <v>112</v>
      </c>
      <c r="D137" s="13">
        <v>687</v>
      </c>
      <c r="E137" s="14" t="s">
        <v>10</v>
      </c>
      <c r="F137" s="77">
        <v>0</v>
      </c>
      <c r="G137" s="11">
        <f t="shared" si="4"/>
        <v>0</v>
      </c>
    </row>
    <row r="138" spans="1:7" x14ac:dyDescent="0.2">
      <c r="A138" s="70" t="s">
        <v>377</v>
      </c>
      <c r="B138" s="19"/>
      <c r="C138" s="8" t="s">
        <v>113</v>
      </c>
      <c r="D138" s="13">
        <v>590</v>
      </c>
      <c r="E138" s="14" t="s">
        <v>10</v>
      </c>
      <c r="F138" s="77">
        <v>0</v>
      </c>
      <c r="G138" s="11">
        <f t="shared" si="4"/>
        <v>0</v>
      </c>
    </row>
    <row r="139" spans="1:7" x14ac:dyDescent="0.2">
      <c r="A139" s="70" t="s">
        <v>378</v>
      </c>
      <c r="B139" s="19"/>
      <c r="C139" s="8" t="s">
        <v>114</v>
      </c>
      <c r="D139" s="13">
        <v>356</v>
      </c>
      <c r="E139" s="14" t="s">
        <v>10</v>
      </c>
      <c r="F139" s="77">
        <v>0</v>
      </c>
      <c r="G139" s="11">
        <f t="shared" si="4"/>
        <v>0</v>
      </c>
    </row>
    <row r="140" spans="1:7" x14ac:dyDescent="0.2">
      <c r="A140" s="70" t="s">
        <v>379</v>
      </c>
      <c r="B140" s="19"/>
      <c r="C140" s="8" t="s">
        <v>115</v>
      </c>
      <c r="D140" s="13">
        <v>32</v>
      </c>
      <c r="E140" s="14" t="s">
        <v>18</v>
      </c>
      <c r="F140" s="77">
        <v>0</v>
      </c>
      <c r="G140" s="11">
        <f t="shared" si="4"/>
        <v>0</v>
      </c>
    </row>
    <row r="141" spans="1:7" x14ac:dyDescent="0.2">
      <c r="A141" s="70" t="s">
        <v>380</v>
      </c>
      <c r="B141" s="19"/>
      <c r="C141" s="8" t="s">
        <v>116</v>
      </c>
      <c r="D141" s="13">
        <v>20</v>
      </c>
      <c r="E141" s="14" t="s">
        <v>18</v>
      </c>
      <c r="F141" s="77">
        <v>0</v>
      </c>
      <c r="G141" s="11">
        <f t="shared" si="4"/>
        <v>0</v>
      </c>
    </row>
    <row r="142" spans="1:7" x14ac:dyDescent="0.2">
      <c r="A142" s="70" t="s">
        <v>381</v>
      </c>
      <c r="B142" s="19"/>
      <c r="C142" s="8" t="s">
        <v>117</v>
      </c>
      <c r="D142" s="13">
        <v>5</v>
      </c>
      <c r="E142" s="14" t="s">
        <v>18</v>
      </c>
      <c r="F142" s="77">
        <v>0</v>
      </c>
      <c r="G142" s="11">
        <f t="shared" si="4"/>
        <v>0</v>
      </c>
    </row>
    <row r="143" spans="1:7" ht="15" x14ac:dyDescent="0.25">
      <c r="B143" s="9"/>
      <c r="C143" s="2" t="s">
        <v>0</v>
      </c>
      <c r="D143" s="10"/>
      <c r="E143" s="10"/>
      <c r="F143" s="78"/>
      <c r="G143" s="12">
        <f>SUM(G136:G142)</f>
        <v>0</v>
      </c>
    </row>
    <row r="144" spans="1:7" x14ac:dyDescent="0.2">
      <c r="F144" s="79"/>
    </row>
    <row r="145" spans="1:7" ht="15.75" x14ac:dyDescent="0.25">
      <c r="B145" s="1"/>
      <c r="C145" s="4" t="s">
        <v>118</v>
      </c>
      <c r="D145" s="1"/>
      <c r="E145" s="1"/>
      <c r="F145" s="80"/>
      <c r="G145" s="1"/>
    </row>
    <row r="146" spans="1:7" x14ac:dyDescent="0.2">
      <c r="B146" s="5" t="s">
        <v>3</v>
      </c>
      <c r="C146" s="5" t="s">
        <v>4</v>
      </c>
      <c r="D146" s="6" t="s">
        <v>5</v>
      </c>
      <c r="E146" s="6" t="s">
        <v>6</v>
      </c>
      <c r="F146" s="81" t="s">
        <v>7</v>
      </c>
      <c r="G146" s="7" t="s">
        <v>0</v>
      </c>
    </row>
    <row r="147" spans="1:7" x14ac:dyDescent="0.2">
      <c r="A147" s="70" t="s">
        <v>382</v>
      </c>
      <c r="B147" s="19" t="s">
        <v>119</v>
      </c>
      <c r="C147" s="8" t="s">
        <v>120</v>
      </c>
      <c r="D147" s="13">
        <v>435</v>
      </c>
      <c r="E147" s="14" t="s">
        <v>10</v>
      </c>
      <c r="F147" s="77">
        <v>0</v>
      </c>
      <c r="G147" s="11">
        <f t="shared" ref="G147:G153" si="5">D147*F147</f>
        <v>0</v>
      </c>
    </row>
    <row r="148" spans="1:7" x14ac:dyDescent="0.2">
      <c r="A148" s="70" t="s">
        <v>383</v>
      </c>
      <c r="B148" s="19" t="s">
        <v>121</v>
      </c>
      <c r="C148" s="8" t="s">
        <v>122</v>
      </c>
      <c r="D148" s="13">
        <v>687</v>
      </c>
      <c r="E148" s="14" t="s">
        <v>10</v>
      </c>
      <c r="F148" s="77">
        <v>0</v>
      </c>
      <c r="G148" s="11">
        <f t="shared" si="5"/>
        <v>0</v>
      </c>
    </row>
    <row r="149" spans="1:7" x14ac:dyDescent="0.2">
      <c r="A149" s="70" t="s">
        <v>384</v>
      </c>
      <c r="B149" s="19" t="s">
        <v>123</v>
      </c>
      <c r="C149" s="8" t="s">
        <v>124</v>
      </c>
      <c r="D149" s="13">
        <v>590</v>
      </c>
      <c r="E149" s="14" t="s">
        <v>10</v>
      </c>
      <c r="F149" s="77">
        <v>0</v>
      </c>
      <c r="G149" s="11">
        <f t="shared" si="5"/>
        <v>0</v>
      </c>
    </row>
    <row r="150" spans="1:7" x14ac:dyDescent="0.2">
      <c r="A150" s="70" t="s">
        <v>385</v>
      </c>
      <c r="B150" s="19" t="s">
        <v>125</v>
      </c>
      <c r="C150" s="8" t="s">
        <v>126</v>
      </c>
      <c r="D150" s="13">
        <v>356</v>
      </c>
      <c r="E150" s="14" t="s">
        <v>10</v>
      </c>
      <c r="F150" s="77">
        <v>0</v>
      </c>
      <c r="G150" s="11">
        <f t="shared" si="5"/>
        <v>0</v>
      </c>
    </row>
    <row r="151" spans="1:7" x14ac:dyDescent="0.2">
      <c r="A151" s="70" t="s">
        <v>386</v>
      </c>
      <c r="B151" s="19" t="s">
        <v>53</v>
      </c>
      <c r="C151" s="8" t="s">
        <v>54</v>
      </c>
      <c r="D151" s="13">
        <v>32</v>
      </c>
      <c r="E151" s="14" t="s">
        <v>18</v>
      </c>
      <c r="F151" s="77">
        <v>0</v>
      </c>
      <c r="G151" s="11">
        <f t="shared" si="5"/>
        <v>0</v>
      </c>
    </row>
    <row r="152" spans="1:7" x14ac:dyDescent="0.2">
      <c r="A152" s="70" t="s">
        <v>387</v>
      </c>
      <c r="B152" s="19" t="s">
        <v>127</v>
      </c>
      <c r="C152" s="8" t="s">
        <v>128</v>
      </c>
      <c r="D152" s="13">
        <v>20</v>
      </c>
      <c r="E152" s="14" t="s">
        <v>18</v>
      </c>
      <c r="F152" s="77">
        <v>0</v>
      </c>
      <c r="G152" s="11">
        <f t="shared" si="5"/>
        <v>0</v>
      </c>
    </row>
    <row r="153" spans="1:7" x14ac:dyDescent="0.2">
      <c r="A153" s="70" t="s">
        <v>388</v>
      </c>
      <c r="B153" s="19" t="s">
        <v>129</v>
      </c>
      <c r="C153" s="8" t="s">
        <v>130</v>
      </c>
      <c r="D153" s="13">
        <v>5</v>
      </c>
      <c r="E153" s="14" t="s">
        <v>18</v>
      </c>
      <c r="F153" s="77">
        <v>0</v>
      </c>
      <c r="G153" s="11">
        <f t="shared" si="5"/>
        <v>0</v>
      </c>
    </row>
    <row r="154" spans="1:7" ht="15" x14ac:dyDescent="0.25">
      <c r="B154" s="9"/>
      <c r="C154" s="2" t="s">
        <v>0</v>
      </c>
      <c r="D154" s="10"/>
      <c r="E154" s="10"/>
      <c r="F154" s="78"/>
      <c r="G154" s="12">
        <f>SUM(G147:G153)</f>
        <v>0</v>
      </c>
    </row>
    <row r="155" spans="1:7" x14ac:dyDescent="0.2">
      <c r="F155" s="79"/>
    </row>
    <row r="156" spans="1:7" ht="15.75" x14ac:dyDescent="0.25">
      <c r="B156" s="1"/>
      <c r="C156" s="4" t="s">
        <v>131</v>
      </c>
      <c r="D156" s="1"/>
      <c r="E156" s="1"/>
      <c r="F156" s="80"/>
      <c r="G156" s="1"/>
    </row>
    <row r="157" spans="1:7" x14ac:dyDescent="0.2">
      <c r="B157" s="5" t="s">
        <v>3</v>
      </c>
      <c r="C157" s="5" t="s">
        <v>4</v>
      </c>
      <c r="D157" s="6" t="s">
        <v>5</v>
      </c>
      <c r="E157" s="6" t="s">
        <v>6</v>
      </c>
      <c r="F157" s="81" t="s">
        <v>7</v>
      </c>
      <c r="G157" s="7" t="s">
        <v>0</v>
      </c>
    </row>
    <row r="158" spans="1:7" x14ac:dyDescent="0.2">
      <c r="A158" s="70" t="s">
        <v>389</v>
      </c>
      <c r="B158" s="19"/>
      <c r="C158" s="8" t="s">
        <v>132</v>
      </c>
      <c r="D158" s="13">
        <v>10</v>
      </c>
      <c r="E158" s="14" t="s">
        <v>18</v>
      </c>
      <c r="F158" s="77">
        <v>0</v>
      </c>
      <c r="G158" s="11">
        <f t="shared" ref="G158:G190" si="6">D158*F158</f>
        <v>0</v>
      </c>
    </row>
    <row r="159" spans="1:7" x14ac:dyDescent="0.2">
      <c r="A159" s="70" t="s">
        <v>390</v>
      </c>
      <c r="B159" s="19"/>
      <c r="C159" s="8" t="s">
        <v>133</v>
      </c>
      <c r="D159" s="13">
        <v>1</v>
      </c>
      <c r="E159" s="14" t="s">
        <v>18</v>
      </c>
      <c r="F159" s="77">
        <v>0</v>
      </c>
      <c r="G159" s="11">
        <f t="shared" si="6"/>
        <v>0</v>
      </c>
    </row>
    <row r="160" spans="1:7" x14ac:dyDescent="0.2">
      <c r="A160" s="70" t="s">
        <v>391</v>
      </c>
      <c r="B160" s="19"/>
      <c r="C160" s="8" t="s">
        <v>134</v>
      </c>
      <c r="D160" s="13">
        <v>4</v>
      </c>
      <c r="E160" s="14" t="s">
        <v>18</v>
      </c>
      <c r="F160" s="77">
        <v>0</v>
      </c>
      <c r="G160" s="11">
        <f t="shared" si="6"/>
        <v>0</v>
      </c>
    </row>
    <row r="161" spans="1:8" x14ac:dyDescent="0.2">
      <c r="A161" s="70" t="s">
        <v>392</v>
      </c>
      <c r="B161" s="19"/>
      <c r="C161" s="8" t="s">
        <v>135</v>
      </c>
      <c r="D161" s="13">
        <v>2</v>
      </c>
      <c r="E161" s="14" t="s">
        <v>18</v>
      </c>
      <c r="F161" s="77">
        <v>0</v>
      </c>
      <c r="G161" s="11">
        <f t="shared" si="6"/>
        <v>0</v>
      </c>
    </row>
    <row r="162" spans="1:8" x14ac:dyDescent="0.2">
      <c r="A162" s="70" t="s">
        <v>393</v>
      </c>
      <c r="B162" s="19"/>
      <c r="C162" s="8" t="s">
        <v>136</v>
      </c>
      <c r="D162" s="13">
        <v>4</v>
      </c>
      <c r="E162" s="14" t="s">
        <v>18</v>
      </c>
      <c r="F162" s="77">
        <v>0</v>
      </c>
      <c r="G162" s="11">
        <f t="shared" si="6"/>
        <v>0</v>
      </c>
    </row>
    <row r="163" spans="1:8" x14ac:dyDescent="0.2">
      <c r="A163" s="70" t="s">
        <v>394</v>
      </c>
      <c r="B163" s="19"/>
      <c r="C163" s="8" t="s">
        <v>137</v>
      </c>
      <c r="D163" s="13">
        <v>300</v>
      </c>
      <c r="E163" s="14" t="s">
        <v>18</v>
      </c>
      <c r="F163" s="77">
        <v>0</v>
      </c>
      <c r="G163" s="11">
        <f t="shared" si="6"/>
        <v>0</v>
      </c>
    </row>
    <row r="164" spans="1:8" x14ac:dyDescent="0.2">
      <c r="A164" s="70" t="s">
        <v>395</v>
      </c>
      <c r="B164" s="19"/>
      <c r="C164" s="8" t="s">
        <v>138</v>
      </c>
      <c r="D164" s="13">
        <v>1</v>
      </c>
      <c r="E164" s="14" t="s">
        <v>18</v>
      </c>
      <c r="F164" s="77">
        <v>0</v>
      </c>
      <c r="G164" s="11">
        <f t="shared" si="6"/>
        <v>0</v>
      </c>
    </row>
    <row r="165" spans="1:8" x14ac:dyDescent="0.2">
      <c r="A165" s="70" t="s">
        <v>396</v>
      </c>
      <c r="B165" s="19"/>
      <c r="C165" s="8" t="s">
        <v>139</v>
      </c>
      <c r="D165" s="13">
        <v>4</v>
      </c>
      <c r="E165" s="14" t="s">
        <v>18</v>
      </c>
      <c r="F165" s="77">
        <v>0</v>
      </c>
      <c r="G165" s="11">
        <f t="shared" si="6"/>
        <v>0</v>
      </c>
    </row>
    <row r="166" spans="1:8" x14ac:dyDescent="0.2">
      <c r="A166" s="70" t="s">
        <v>397</v>
      </c>
      <c r="B166" s="19"/>
      <c r="C166" s="8" t="s">
        <v>140</v>
      </c>
      <c r="D166" s="13">
        <v>1</v>
      </c>
      <c r="E166" s="14" t="s">
        <v>18</v>
      </c>
      <c r="F166" s="77">
        <v>0</v>
      </c>
      <c r="G166" s="11">
        <f t="shared" si="6"/>
        <v>0</v>
      </c>
    </row>
    <row r="167" spans="1:8" x14ac:dyDescent="0.2">
      <c r="A167" s="70" t="s">
        <v>398</v>
      </c>
      <c r="B167" s="19"/>
      <c r="C167" s="8" t="s">
        <v>141</v>
      </c>
      <c r="D167" s="13">
        <v>10</v>
      </c>
      <c r="E167" s="14" t="s">
        <v>18</v>
      </c>
      <c r="F167" s="77">
        <v>0</v>
      </c>
      <c r="G167" s="11">
        <f t="shared" si="6"/>
        <v>0</v>
      </c>
    </row>
    <row r="168" spans="1:8" x14ac:dyDescent="0.2">
      <c r="A168" s="70" t="s">
        <v>399</v>
      </c>
      <c r="B168" s="19"/>
      <c r="C168" s="8" t="s">
        <v>142</v>
      </c>
      <c r="D168" s="13">
        <v>235</v>
      </c>
      <c r="E168" s="14" t="s">
        <v>10</v>
      </c>
      <c r="F168" s="77">
        <v>0</v>
      </c>
      <c r="G168" s="11">
        <f t="shared" si="6"/>
        <v>0</v>
      </c>
    </row>
    <row r="169" spans="1:8" s="21" customFormat="1" x14ac:dyDescent="0.2">
      <c r="A169" s="69"/>
      <c r="B169" s="50"/>
      <c r="C169" s="61" t="s">
        <v>143</v>
      </c>
      <c r="D169" s="52"/>
      <c r="E169" s="53"/>
      <c r="F169" s="82"/>
      <c r="G169" s="49"/>
      <c r="H169" s="60"/>
    </row>
    <row r="170" spans="1:8" s="21" customFormat="1" x14ac:dyDescent="0.2">
      <c r="A170" s="69" t="s">
        <v>400</v>
      </c>
      <c r="B170" s="50"/>
      <c r="C170" s="51" t="s">
        <v>144</v>
      </c>
      <c r="D170" s="52">
        <v>2</v>
      </c>
      <c r="E170" s="53" t="s">
        <v>18</v>
      </c>
      <c r="F170" s="82">
        <v>0</v>
      </c>
      <c r="G170" s="49">
        <f t="shared" si="6"/>
        <v>0</v>
      </c>
    </row>
    <row r="171" spans="1:8" s="21" customFormat="1" x14ac:dyDescent="0.2">
      <c r="A171" s="69" t="s">
        <v>401</v>
      </c>
      <c r="B171" s="50"/>
      <c r="C171" s="51" t="s">
        <v>145</v>
      </c>
      <c r="D171" s="52">
        <v>2</v>
      </c>
      <c r="E171" s="53" t="s">
        <v>18</v>
      </c>
      <c r="F171" s="82">
        <v>0</v>
      </c>
      <c r="G171" s="49">
        <f t="shared" si="6"/>
        <v>0</v>
      </c>
    </row>
    <row r="172" spans="1:8" s="21" customFormat="1" x14ac:dyDescent="0.2">
      <c r="A172" s="69" t="s">
        <v>402</v>
      </c>
      <c r="B172" s="50"/>
      <c r="C172" s="51" t="s">
        <v>146</v>
      </c>
      <c r="D172" s="52">
        <v>3</v>
      </c>
      <c r="E172" s="53" t="s">
        <v>18</v>
      </c>
      <c r="F172" s="82">
        <v>0</v>
      </c>
      <c r="G172" s="49">
        <f t="shared" si="6"/>
        <v>0</v>
      </c>
    </row>
    <row r="173" spans="1:8" s="21" customFormat="1" x14ac:dyDescent="0.2">
      <c r="A173" s="69" t="s">
        <v>403</v>
      </c>
      <c r="B173" s="50"/>
      <c r="C173" s="51" t="s">
        <v>147</v>
      </c>
      <c r="D173" s="52">
        <v>3</v>
      </c>
      <c r="E173" s="53" t="s">
        <v>18</v>
      </c>
      <c r="F173" s="82">
        <v>0</v>
      </c>
      <c r="G173" s="49">
        <f t="shared" si="6"/>
        <v>0</v>
      </c>
    </row>
    <row r="174" spans="1:8" s="21" customFormat="1" x14ac:dyDescent="0.2">
      <c r="A174" s="69" t="s">
        <v>404</v>
      </c>
      <c r="B174" s="50"/>
      <c r="C174" s="51" t="s">
        <v>148</v>
      </c>
      <c r="D174" s="52">
        <v>1</v>
      </c>
      <c r="E174" s="53" t="s">
        <v>18</v>
      </c>
      <c r="F174" s="82">
        <v>0</v>
      </c>
      <c r="G174" s="49">
        <f t="shared" si="6"/>
        <v>0</v>
      </c>
    </row>
    <row r="175" spans="1:8" s="21" customFormat="1" x14ac:dyDescent="0.2">
      <c r="A175" s="69" t="s">
        <v>405</v>
      </c>
      <c r="B175" s="50"/>
      <c r="C175" s="51" t="s">
        <v>149</v>
      </c>
      <c r="D175" s="52">
        <v>1</v>
      </c>
      <c r="E175" s="53" t="s">
        <v>18</v>
      </c>
      <c r="F175" s="82">
        <v>0</v>
      </c>
      <c r="G175" s="49">
        <f t="shared" si="6"/>
        <v>0</v>
      </c>
    </row>
    <row r="176" spans="1:8" s="21" customFormat="1" x14ac:dyDescent="0.2">
      <c r="A176" s="69" t="s">
        <v>406</v>
      </c>
      <c r="B176" s="50"/>
      <c r="C176" s="51" t="s">
        <v>150</v>
      </c>
      <c r="D176" s="52">
        <v>1</v>
      </c>
      <c r="E176" s="53" t="s">
        <v>18</v>
      </c>
      <c r="F176" s="82">
        <v>0</v>
      </c>
      <c r="G176" s="49">
        <f t="shared" si="6"/>
        <v>0</v>
      </c>
    </row>
    <row r="177" spans="1:8" s="21" customFormat="1" x14ac:dyDescent="0.2">
      <c r="A177" s="69" t="s">
        <v>407</v>
      </c>
      <c r="B177" s="50"/>
      <c r="C177" s="51" t="s">
        <v>151</v>
      </c>
      <c r="D177" s="52">
        <v>1</v>
      </c>
      <c r="E177" s="53" t="s">
        <v>18</v>
      </c>
      <c r="F177" s="82">
        <v>0</v>
      </c>
      <c r="G177" s="49">
        <f t="shared" si="6"/>
        <v>0</v>
      </c>
    </row>
    <row r="178" spans="1:8" s="21" customFormat="1" x14ac:dyDescent="0.2">
      <c r="A178" s="69"/>
      <c r="B178" s="50"/>
      <c r="C178" s="61" t="s">
        <v>152</v>
      </c>
      <c r="D178" s="52"/>
      <c r="E178" s="53"/>
      <c r="F178" s="82"/>
      <c r="G178" s="49"/>
      <c r="H178" s="60"/>
    </row>
    <row r="179" spans="1:8" s="21" customFormat="1" x14ac:dyDescent="0.2">
      <c r="A179" s="69" t="s">
        <v>408</v>
      </c>
      <c r="B179" s="50"/>
      <c r="C179" s="51" t="s">
        <v>144</v>
      </c>
      <c r="D179" s="52">
        <v>1</v>
      </c>
      <c r="E179" s="53" t="s">
        <v>18</v>
      </c>
      <c r="F179" s="82">
        <v>0</v>
      </c>
      <c r="G179" s="49">
        <f t="shared" si="6"/>
        <v>0</v>
      </c>
    </row>
    <row r="180" spans="1:8" s="21" customFormat="1" x14ac:dyDescent="0.2">
      <c r="A180" s="69" t="s">
        <v>409</v>
      </c>
      <c r="B180" s="50"/>
      <c r="C180" s="51" t="s">
        <v>145</v>
      </c>
      <c r="D180" s="52">
        <v>1</v>
      </c>
      <c r="E180" s="53" t="s">
        <v>18</v>
      </c>
      <c r="F180" s="82">
        <v>0</v>
      </c>
      <c r="G180" s="49">
        <f t="shared" si="6"/>
        <v>0</v>
      </c>
    </row>
    <row r="181" spans="1:8" s="21" customFormat="1" x14ac:dyDescent="0.2">
      <c r="A181" s="69" t="s">
        <v>410</v>
      </c>
      <c r="B181" s="50"/>
      <c r="C181" s="51" t="s">
        <v>148</v>
      </c>
      <c r="D181" s="52">
        <v>1</v>
      </c>
      <c r="E181" s="53" t="s">
        <v>18</v>
      </c>
      <c r="F181" s="82">
        <v>0</v>
      </c>
      <c r="G181" s="49">
        <f t="shared" si="6"/>
        <v>0</v>
      </c>
    </row>
    <row r="182" spans="1:8" s="21" customFormat="1" x14ac:dyDescent="0.2">
      <c r="A182" s="69" t="s">
        <v>411</v>
      </c>
      <c r="B182" s="50"/>
      <c r="C182" s="51" t="s">
        <v>149</v>
      </c>
      <c r="D182" s="52">
        <v>1</v>
      </c>
      <c r="E182" s="53" t="s">
        <v>18</v>
      </c>
      <c r="F182" s="82">
        <v>0</v>
      </c>
      <c r="G182" s="49">
        <f t="shared" si="6"/>
        <v>0</v>
      </c>
    </row>
    <row r="183" spans="1:8" s="21" customFormat="1" x14ac:dyDescent="0.2">
      <c r="A183" s="69" t="s">
        <v>412</v>
      </c>
      <c r="B183" s="50"/>
      <c r="C183" s="51" t="s">
        <v>150</v>
      </c>
      <c r="D183" s="52">
        <v>1</v>
      </c>
      <c r="E183" s="53" t="s">
        <v>18</v>
      </c>
      <c r="F183" s="82">
        <v>0</v>
      </c>
      <c r="G183" s="49">
        <f t="shared" si="6"/>
        <v>0</v>
      </c>
    </row>
    <row r="184" spans="1:8" s="21" customFormat="1" x14ac:dyDescent="0.2">
      <c r="A184" s="69" t="s">
        <v>413</v>
      </c>
      <c r="B184" s="50"/>
      <c r="C184" s="51" t="s">
        <v>153</v>
      </c>
      <c r="D184" s="52">
        <v>1</v>
      </c>
      <c r="E184" s="53" t="s">
        <v>18</v>
      </c>
      <c r="F184" s="82">
        <v>0</v>
      </c>
      <c r="G184" s="49">
        <f t="shared" si="6"/>
        <v>0</v>
      </c>
    </row>
    <row r="185" spans="1:8" s="21" customFormat="1" x14ac:dyDescent="0.2">
      <c r="A185" s="69" t="s">
        <v>414</v>
      </c>
      <c r="B185" s="50"/>
      <c r="C185" s="51" t="s">
        <v>154</v>
      </c>
      <c r="D185" s="52">
        <v>1</v>
      </c>
      <c r="E185" s="53" t="s">
        <v>18</v>
      </c>
      <c r="F185" s="82">
        <v>0</v>
      </c>
      <c r="G185" s="49">
        <f t="shared" si="6"/>
        <v>0</v>
      </c>
    </row>
    <row r="186" spans="1:8" s="21" customFormat="1" x14ac:dyDescent="0.2">
      <c r="A186" s="69" t="s">
        <v>415</v>
      </c>
      <c r="B186" s="50"/>
      <c r="C186" s="51" t="s">
        <v>151</v>
      </c>
      <c r="D186" s="52">
        <v>1</v>
      </c>
      <c r="E186" s="53" t="s">
        <v>18</v>
      </c>
      <c r="F186" s="82">
        <v>0</v>
      </c>
      <c r="G186" s="49">
        <f t="shared" si="6"/>
        <v>0</v>
      </c>
    </row>
    <row r="187" spans="1:8" s="21" customFormat="1" x14ac:dyDescent="0.2">
      <c r="A187" s="69"/>
      <c r="B187" s="50"/>
      <c r="C187" s="61" t="s">
        <v>155</v>
      </c>
      <c r="D187" s="52"/>
      <c r="E187" s="53"/>
      <c r="F187" s="82"/>
      <c r="G187" s="49"/>
      <c r="H187" s="60"/>
    </row>
    <row r="188" spans="1:8" s="21" customFormat="1" x14ac:dyDescent="0.2">
      <c r="A188" s="69" t="s">
        <v>416</v>
      </c>
      <c r="B188" s="50"/>
      <c r="C188" s="51" t="s">
        <v>156</v>
      </c>
      <c r="D188" s="52">
        <v>5</v>
      </c>
      <c r="E188" s="53" t="s">
        <v>18</v>
      </c>
      <c r="F188" s="82">
        <v>0</v>
      </c>
      <c r="G188" s="49">
        <f t="shared" si="6"/>
        <v>0</v>
      </c>
    </row>
    <row r="189" spans="1:8" s="21" customFormat="1" x14ac:dyDescent="0.2">
      <c r="A189" s="69" t="s">
        <v>417</v>
      </c>
      <c r="B189" s="50"/>
      <c r="C189" s="51" t="s">
        <v>157</v>
      </c>
      <c r="D189" s="52">
        <v>7</v>
      </c>
      <c r="E189" s="53" t="s">
        <v>18</v>
      </c>
      <c r="F189" s="82">
        <v>0</v>
      </c>
      <c r="G189" s="49">
        <f t="shared" si="6"/>
        <v>0</v>
      </c>
    </row>
    <row r="190" spans="1:8" x14ac:dyDescent="0.2">
      <c r="A190" s="70" t="s">
        <v>418</v>
      </c>
      <c r="B190" s="19"/>
      <c r="C190" s="8" t="s">
        <v>151</v>
      </c>
      <c r="D190" s="13">
        <v>7</v>
      </c>
      <c r="E190" s="14" t="s">
        <v>18</v>
      </c>
      <c r="F190" s="77">
        <v>0</v>
      </c>
      <c r="G190" s="11">
        <f t="shared" si="6"/>
        <v>0</v>
      </c>
    </row>
    <row r="191" spans="1:8" ht="15" x14ac:dyDescent="0.25">
      <c r="B191" s="9"/>
      <c r="C191" s="2" t="s">
        <v>0</v>
      </c>
      <c r="D191" s="10"/>
      <c r="E191" s="10"/>
      <c r="F191" s="78"/>
      <c r="G191" s="12">
        <f>SUM(G158:G190)</f>
        <v>0</v>
      </c>
    </row>
    <row r="192" spans="1:8" x14ac:dyDescent="0.2">
      <c r="F192" s="79"/>
    </row>
    <row r="193" spans="1:7" ht="15.75" x14ac:dyDescent="0.25">
      <c r="B193" s="1"/>
      <c r="C193" s="4" t="s">
        <v>158</v>
      </c>
      <c r="D193" s="1"/>
      <c r="E193" s="1"/>
      <c r="F193" s="80"/>
      <c r="G193" s="1"/>
    </row>
    <row r="194" spans="1:7" x14ac:dyDescent="0.2">
      <c r="B194" s="5" t="s">
        <v>3</v>
      </c>
      <c r="C194" s="5" t="s">
        <v>4</v>
      </c>
      <c r="D194" s="6" t="s">
        <v>5</v>
      </c>
      <c r="E194" s="6" t="s">
        <v>6</v>
      </c>
      <c r="F194" s="81" t="s">
        <v>7</v>
      </c>
      <c r="G194" s="7" t="s">
        <v>0</v>
      </c>
    </row>
    <row r="195" spans="1:7" x14ac:dyDescent="0.2">
      <c r="A195" s="70" t="s">
        <v>419</v>
      </c>
      <c r="B195" s="19"/>
      <c r="C195" s="8" t="s">
        <v>159</v>
      </c>
      <c r="D195" s="13">
        <v>2</v>
      </c>
      <c r="E195" s="14" t="s">
        <v>18</v>
      </c>
      <c r="F195" s="77">
        <v>0</v>
      </c>
      <c r="G195" s="11">
        <f t="shared" ref="G195:G204" si="7">D195*F195</f>
        <v>0</v>
      </c>
    </row>
    <row r="196" spans="1:7" x14ac:dyDescent="0.2">
      <c r="A196" s="70" t="s">
        <v>420</v>
      </c>
      <c r="B196" s="19"/>
      <c r="C196" s="8" t="s">
        <v>160</v>
      </c>
      <c r="D196" s="13">
        <v>235</v>
      </c>
      <c r="E196" s="14" t="s">
        <v>10</v>
      </c>
      <c r="F196" s="77">
        <v>0</v>
      </c>
      <c r="G196" s="11">
        <f t="shared" si="7"/>
        <v>0</v>
      </c>
    </row>
    <row r="197" spans="1:7" x14ac:dyDescent="0.2">
      <c r="A197" s="70" t="s">
        <v>421</v>
      </c>
      <c r="B197" s="19"/>
      <c r="C197" s="8" t="s">
        <v>161</v>
      </c>
      <c r="D197" s="13">
        <v>1</v>
      </c>
      <c r="E197" s="14" t="s">
        <v>18</v>
      </c>
      <c r="F197" s="77">
        <v>0</v>
      </c>
      <c r="G197" s="11">
        <f t="shared" si="7"/>
        <v>0</v>
      </c>
    </row>
    <row r="198" spans="1:7" x14ac:dyDescent="0.2">
      <c r="A198" s="70" t="s">
        <v>422</v>
      </c>
      <c r="B198" s="19"/>
      <c r="C198" s="8" t="s">
        <v>162</v>
      </c>
      <c r="D198" s="13">
        <v>1</v>
      </c>
      <c r="E198" s="14" t="s">
        <v>18</v>
      </c>
      <c r="F198" s="77">
        <v>0</v>
      </c>
      <c r="G198" s="11">
        <f t="shared" si="7"/>
        <v>0</v>
      </c>
    </row>
    <row r="199" spans="1:7" x14ac:dyDescent="0.2">
      <c r="A199" s="70" t="s">
        <v>423</v>
      </c>
      <c r="B199" s="19"/>
      <c r="C199" s="8" t="s">
        <v>163</v>
      </c>
      <c r="D199" s="13">
        <v>10</v>
      </c>
      <c r="E199" s="14" t="s">
        <v>18</v>
      </c>
      <c r="F199" s="77">
        <v>0</v>
      </c>
      <c r="G199" s="11">
        <f t="shared" si="7"/>
        <v>0</v>
      </c>
    </row>
    <row r="200" spans="1:7" x14ac:dyDescent="0.2">
      <c r="A200" s="70" t="s">
        <v>424</v>
      </c>
      <c r="B200" s="19"/>
      <c r="C200" s="8" t="s">
        <v>164</v>
      </c>
      <c r="D200" s="13">
        <v>2</v>
      </c>
      <c r="E200" s="14" t="s">
        <v>18</v>
      </c>
      <c r="F200" s="77">
        <v>0</v>
      </c>
      <c r="G200" s="11">
        <f t="shared" si="7"/>
        <v>0</v>
      </c>
    </row>
    <row r="201" spans="1:7" x14ac:dyDescent="0.2">
      <c r="A201" s="70" t="s">
        <v>425</v>
      </c>
      <c r="B201" s="19"/>
      <c r="C201" s="8" t="s">
        <v>165</v>
      </c>
      <c r="D201" s="13">
        <v>5</v>
      </c>
      <c r="E201" s="14" t="s">
        <v>18</v>
      </c>
      <c r="F201" s="77">
        <v>0</v>
      </c>
      <c r="G201" s="11">
        <f t="shared" si="7"/>
        <v>0</v>
      </c>
    </row>
    <row r="202" spans="1:7" x14ac:dyDescent="0.2">
      <c r="A202" s="70" t="s">
        <v>426</v>
      </c>
      <c r="B202" s="19"/>
      <c r="C202" s="8" t="s">
        <v>166</v>
      </c>
      <c r="D202" s="13">
        <v>7</v>
      </c>
      <c r="E202" s="14" t="s">
        <v>18</v>
      </c>
      <c r="F202" s="77">
        <v>0</v>
      </c>
      <c r="G202" s="11">
        <f t="shared" si="7"/>
        <v>0</v>
      </c>
    </row>
    <row r="203" spans="1:7" x14ac:dyDescent="0.2">
      <c r="A203" s="70" t="s">
        <v>427</v>
      </c>
      <c r="B203" s="19"/>
      <c r="C203" s="8" t="s">
        <v>167</v>
      </c>
      <c r="D203" s="13">
        <v>1</v>
      </c>
      <c r="E203" s="14" t="s">
        <v>18</v>
      </c>
      <c r="F203" s="77">
        <v>0</v>
      </c>
      <c r="G203" s="11">
        <f t="shared" si="7"/>
        <v>0</v>
      </c>
    </row>
    <row r="204" spans="1:7" x14ac:dyDescent="0.2">
      <c r="A204" s="70" t="s">
        <v>428</v>
      </c>
      <c r="B204" s="19"/>
      <c r="C204" s="8" t="s">
        <v>168</v>
      </c>
      <c r="D204" s="13">
        <v>300</v>
      </c>
      <c r="E204" s="14" t="s">
        <v>18</v>
      </c>
      <c r="F204" s="77">
        <v>0</v>
      </c>
      <c r="G204" s="11">
        <f t="shared" si="7"/>
        <v>0</v>
      </c>
    </row>
    <row r="205" spans="1:7" ht="15" x14ac:dyDescent="0.25">
      <c r="B205" s="9"/>
      <c r="C205" s="2" t="s">
        <v>0</v>
      </c>
      <c r="D205" s="10"/>
      <c r="E205" s="10"/>
      <c r="F205" s="78"/>
      <c r="G205" s="12">
        <f>SUM(G195:G204)</f>
        <v>0</v>
      </c>
    </row>
    <row r="206" spans="1:7" x14ac:dyDescent="0.2">
      <c r="F206" s="79"/>
    </row>
    <row r="207" spans="1:7" ht="15.75" x14ac:dyDescent="0.25">
      <c r="B207" s="1"/>
      <c r="C207" s="4" t="s">
        <v>169</v>
      </c>
      <c r="D207" s="1"/>
      <c r="E207" s="1"/>
      <c r="F207" s="80"/>
      <c r="G207" s="1"/>
    </row>
    <row r="208" spans="1:7" x14ac:dyDescent="0.2">
      <c r="B208" s="5" t="s">
        <v>3</v>
      </c>
      <c r="C208" s="5" t="s">
        <v>4</v>
      </c>
      <c r="D208" s="6" t="s">
        <v>5</v>
      </c>
      <c r="E208" s="6" t="s">
        <v>6</v>
      </c>
      <c r="F208" s="81" t="s">
        <v>7</v>
      </c>
      <c r="G208" s="7" t="s">
        <v>0</v>
      </c>
    </row>
    <row r="209" spans="1:7" x14ac:dyDescent="0.2">
      <c r="A209" s="70" t="s">
        <v>429</v>
      </c>
      <c r="B209" s="19"/>
      <c r="C209" s="8" t="s">
        <v>170</v>
      </c>
      <c r="D209" s="13">
        <v>1</v>
      </c>
      <c r="E209" s="14" t="s">
        <v>18</v>
      </c>
      <c r="F209" s="77">
        <v>0</v>
      </c>
      <c r="G209" s="11">
        <f t="shared" ref="G209:G211" si="8">D209*F209</f>
        <v>0</v>
      </c>
    </row>
    <row r="210" spans="1:7" x14ac:dyDescent="0.2">
      <c r="A210" s="70" t="s">
        <v>430</v>
      </c>
      <c r="B210" s="19"/>
      <c r="C210" s="8" t="s">
        <v>171</v>
      </c>
      <c r="D210" s="13">
        <v>10</v>
      </c>
      <c r="E210" s="14" t="s">
        <v>18</v>
      </c>
      <c r="F210" s="77">
        <v>0</v>
      </c>
      <c r="G210" s="11">
        <f t="shared" si="8"/>
        <v>0</v>
      </c>
    </row>
    <row r="211" spans="1:7" x14ac:dyDescent="0.2">
      <c r="A211" s="70" t="s">
        <v>431</v>
      </c>
      <c r="B211" s="19"/>
      <c r="C211" s="8" t="s">
        <v>172</v>
      </c>
      <c r="D211" s="13">
        <v>2</v>
      </c>
      <c r="E211" s="14" t="s">
        <v>18</v>
      </c>
      <c r="F211" s="77">
        <v>0</v>
      </c>
      <c r="G211" s="11">
        <f t="shared" si="8"/>
        <v>0</v>
      </c>
    </row>
    <row r="212" spans="1:7" ht="15" x14ac:dyDescent="0.25">
      <c r="B212" s="9"/>
      <c r="C212" s="2" t="s">
        <v>0</v>
      </c>
      <c r="D212" s="10"/>
      <c r="E212" s="10"/>
      <c r="F212" s="78"/>
      <c r="G212" s="12">
        <f>SUM(G209:G211)</f>
        <v>0</v>
      </c>
    </row>
    <row r="213" spans="1:7" x14ac:dyDescent="0.2">
      <c r="F213" s="79"/>
    </row>
    <row r="214" spans="1:7" ht="15.75" x14ac:dyDescent="0.25">
      <c r="B214" s="1"/>
      <c r="C214" s="4" t="s">
        <v>173</v>
      </c>
      <c r="D214" s="1"/>
      <c r="E214" s="1"/>
      <c r="F214" s="80"/>
      <c r="G214" s="1"/>
    </row>
    <row r="215" spans="1:7" x14ac:dyDescent="0.2">
      <c r="B215" s="5" t="s">
        <v>3</v>
      </c>
      <c r="C215" s="5" t="s">
        <v>4</v>
      </c>
      <c r="D215" s="6" t="s">
        <v>5</v>
      </c>
      <c r="E215" s="6" t="s">
        <v>6</v>
      </c>
      <c r="F215" s="81" t="s">
        <v>7</v>
      </c>
      <c r="G215" s="7" t="s">
        <v>0</v>
      </c>
    </row>
    <row r="216" spans="1:7" x14ac:dyDescent="0.2">
      <c r="A216" s="70" t="s">
        <v>432</v>
      </c>
      <c r="B216" s="19"/>
      <c r="C216" s="8" t="s">
        <v>174</v>
      </c>
      <c r="D216" s="13">
        <v>1</v>
      </c>
      <c r="E216" s="14" t="s">
        <v>18</v>
      </c>
      <c r="F216" s="77">
        <v>0</v>
      </c>
      <c r="G216" s="11">
        <f t="shared" ref="G216:G219" si="9">D216*F216</f>
        <v>0</v>
      </c>
    </row>
    <row r="217" spans="1:7" x14ac:dyDescent="0.2">
      <c r="A217" s="70" t="s">
        <v>433</v>
      </c>
      <c r="B217" s="19"/>
      <c r="C217" s="8" t="s">
        <v>171</v>
      </c>
      <c r="D217" s="13">
        <v>10</v>
      </c>
      <c r="E217" s="14" t="s">
        <v>18</v>
      </c>
      <c r="F217" s="77">
        <v>0</v>
      </c>
      <c r="G217" s="11">
        <f t="shared" si="9"/>
        <v>0</v>
      </c>
    </row>
    <row r="218" spans="1:7" x14ac:dyDescent="0.2">
      <c r="A218" s="70" t="s">
        <v>434</v>
      </c>
      <c r="B218" s="19"/>
      <c r="C218" s="8" t="s">
        <v>172</v>
      </c>
      <c r="D218" s="13">
        <v>2</v>
      </c>
      <c r="E218" s="14" t="s">
        <v>18</v>
      </c>
      <c r="F218" s="77">
        <v>0</v>
      </c>
      <c r="G218" s="11">
        <f t="shared" si="9"/>
        <v>0</v>
      </c>
    </row>
    <row r="219" spans="1:7" x14ac:dyDescent="0.2">
      <c r="A219" s="70" t="s">
        <v>435</v>
      </c>
      <c r="B219" s="19"/>
      <c r="C219" s="8" t="s">
        <v>175</v>
      </c>
      <c r="D219" s="13">
        <v>1</v>
      </c>
      <c r="E219" s="14" t="s">
        <v>18</v>
      </c>
      <c r="F219" s="77">
        <v>0</v>
      </c>
      <c r="G219" s="11">
        <f t="shared" si="9"/>
        <v>0</v>
      </c>
    </row>
    <row r="220" spans="1:7" ht="15" x14ac:dyDescent="0.25">
      <c r="B220" s="9"/>
      <c r="C220" s="2" t="s">
        <v>0</v>
      </c>
      <c r="D220" s="10"/>
      <c r="E220" s="10"/>
      <c r="F220" s="78"/>
      <c r="G220" s="12">
        <f>SUM(G216:G219)</f>
        <v>0</v>
      </c>
    </row>
    <row r="221" spans="1:7" x14ac:dyDescent="0.2">
      <c r="F221" s="79"/>
    </row>
    <row r="222" spans="1:7" ht="15.75" x14ac:dyDescent="0.25">
      <c r="B222" s="1"/>
      <c r="C222" s="4" t="s">
        <v>176</v>
      </c>
      <c r="D222" s="1"/>
      <c r="E222" s="1"/>
      <c r="F222" s="80"/>
      <c r="G222" s="1"/>
    </row>
    <row r="223" spans="1:7" x14ac:dyDescent="0.2">
      <c r="B223" s="5" t="s">
        <v>3</v>
      </c>
      <c r="C223" s="5" t="s">
        <v>4</v>
      </c>
      <c r="D223" s="6" t="s">
        <v>5</v>
      </c>
      <c r="E223" s="6" t="s">
        <v>6</v>
      </c>
      <c r="F223" s="81" t="s">
        <v>7</v>
      </c>
      <c r="G223" s="7" t="s">
        <v>0</v>
      </c>
    </row>
    <row r="224" spans="1:7" x14ac:dyDescent="0.2">
      <c r="A224" s="70" t="s">
        <v>436</v>
      </c>
      <c r="B224" s="19"/>
      <c r="C224" s="8" t="s">
        <v>177</v>
      </c>
      <c r="D224" s="13">
        <v>245</v>
      </c>
      <c r="E224" s="14" t="s">
        <v>10</v>
      </c>
      <c r="F224" s="77">
        <v>0</v>
      </c>
      <c r="G224" s="11">
        <f t="shared" ref="G224:G231" si="10">D224*F224</f>
        <v>0</v>
      </c>
    </row>
    <row r="225" spans="1:7" x14ac:dyDescent="0.2">
      <c r="A225" s="70" t="s">
        <v>437</v>
      </c>
      <c r="B225" s="19"/>
      <c r="C225" s="8" t="s">
        <v>178</v>
      </c>
      <c r="D225" s="13">
        <v>8</v>
      </c>
      <c r="E225" s="14" t="s">
        <v>18</v>
      </c>
      <c r="F225" s="77">
        <v>0</v>
      </c>
      <c r="G225" s="11">
        <f t="shared" si="10"/>
        <v>0</v>
      </c>
    </row>
    <row r="226" spans="1:7" x14ac:dyDescent="0.2">
      <c r="A226" s="70" t="s">
        <v>438</v>
      </c>
      <c r="B226" s="19"/>
      <c r="C226" s="8" t="s">
        <v>179</v>
      </c>
      <c r="D226" s="13">
        <v>4</v>
      </c>
      <c r="E226" s="14" t="s">
        <v>18</v>
      </c>
      <c r="F226" s="77">
        <v>0</v>
      </c>
      <c r="G226" s="11">
        <f t="shared" si="10"/>
        <v>0</v>
      </c>
    </row>
    <row r="227" spans="1:7" x14ac:dyDescent="0.2">
      <c r="A227" s="70" t="s">
        <v>439</v>
      </c>
      <c r="B227" s="19"/>
      <c r="C227" s="8" t="s">
        <v>180</v>
      </c>
      <c r="D227" s="13">
        <v>1</v>
      </c>
      <c r="E227" s="14" t="s">
        <v>18</v>
      </c>
      <c r="F227" s="77">
        <v>0</v>
      </c>
      <c r="G227" s="11">
        <f t="shared" si="10"/>
        <v>0</v>
      </c>
    </row>
    <row r="228" spans="1:7" x14ac:dyDescent="0.2">
      <c r="A228" s="70" t="s">
        <v>440</v>
      </c>
      <c r="B228" s="19"/>
      <c r="C228" s="8" t="s">
        <v>181</v>
      </c>
      <c r="D228" s="13">
        <v>4</v>
      </c>
      <c r="E228" s="14" t="s">
        <v>18</v>
      </c>
      <c r="F228" s="77">
        <v>0</v>
      </c>
      <c r="G228" s="11">
        <f t="shared" si="10"/>
        <v>0</v>
      </c>
    </row>
    <row r="229" spans="1:7" x14ac:dyDescent="0.2">
      <c r="A229" s="70" t="s">
        <v>441</v>
      </c>
      <c r="B229" s="19"/>
      <c r="C229" s="8" t="s">
        <v>182</v>
      </c>
      <c r="D229" s="13">
        <v>7</v>
      </c>
      <c r="E229" s="14" t="s">
        <v>18</v>
      </c>
      <c r="F229" s="77">
        <v>0</v>
      </c>
      <c r="G229" s="11">
        <f t="shared" si="10"/>
        <v>0</v>
      </c>
    </row>
    <row r="230" spans="1:7" x14ac:dyDescent="0.2">
      <c r="A230" s="70" t="s">
        <v>442</v>
      </c>
      <c r="B230" s="19"/>
      <c r="C230" s="8" t="s">
        <v>183</v>
      </c>
      <c r="D230" s="13">
        <v>1</v>
      </c>
      <c r="E230" s="14" t="s">
        <v>18</v>
      </c>
      <c r="F230" s="77">
        <v>0</v>
      </c>
      <c r="G230" s="11">
        <f t="shared" si="10"/>
        <v>0</v>
      </c>
    </row>
    <row r="231" spans="1:7" x14ac:dyDescent="0.2">
      <c r="A231" s="70" t="s">
        <v>443</v>
      </c>
      <c r="B231" s="19"/>
      <c r="C231" s="8" t="s">
        <v>184</v>
      </c>
      <c r="D231" s="13">
        <v>1</v>
      </c>
      <c r="E231" s="14" t="s">
        <v>18</v>
      </c>
      <c r="F231" s="77">
        <v>0</v>
      </c>
      <c r="G231" s="11">
        <f t="shared" si="10"/>
        <v>0</v>
      </c>
    </row>
    <row r="232" spans="1:7" ht="15" x14ac:dyDescent="0.25">
      <c r="B232" s="9"/>
      <c r="C232" s="2" t="s">
        <v>0</v>
      </c>
      <c r="D232" s="10"/>
      <c r="E232" s="10"/>
      <c r="F232" s="78"/>
      <c r="G232" s="12">
        <f>SUM(G224:G231)</f>
        <v>0</v>
      </c>
    </row>
    <row r="233" spans="1:7" x14ac:dyDescent="0.2">
      <c r="F233" s="79"/>
    </row>
    <row r="234" spans="1:7" ht="15.75" x14ac:dyDescent="0.25">
      <c r="B234" s="1"/>
      <c r="C234" s="4" t="s">
        <v>185</v>
      </c>
      <c r="D234" s="1"/>
      <c r="E234" s="1"/>
      <c r="F234" s="80"/>
      <c r="G234" s="1"/>
    </row>
    <row r="235" spans="1:7" x14ac:dyDescent="0.2">
      <c r="B235" s="5" t="s">
        <v>3</v>
      </c>
      <c r="C235" s="5" t="s">
        <v>4</v>
      </c>
      <c r="D235" s="6" t="s">
        <v>5</v>
      </c>
      <c r="E235" s="6" t="s">
        <v>6</v>
      </c>
      <c r="F235" s="81" t="s">
        <v>7</v>
      </c>
      <c r="G235" s="7" t="s">
        <v>0</v>
      </c>
    </row>
    <row r="236" spans="1:7" x14ac:dyDescent="0.2">
      <c r="A236" s="70" t="s">
        <v>444</v>
      </c>
      <c r="B236" s="19"/>
      <c r="C236" s="8" t="s">
        <v>186</v>
      </c>
      <c r="D236" s="13">
        <v>245</v>
      </c>
      <c r="E236" s="14" t="s">
        <v>10</v>
      </c>
      <c r="F236" s="77">
        <v>0</v>
      </c>
      <c r="G236" s="11">
        <f t="shared" ref="G236:G243" si="11">D236*F236</f>
        <v>0</v>
      </c>
    </row>
    <row r="237" spans="1:7" x14ac:dyDescent="0.2">
      <c r="A237" s="70" t="s">
        <v>445</v>
      </c>
      <c r="B237" s="19"/>
      <c r="C237" s="8" t="s">
        <v>178</v>
      </c>
      <c r="D237" s="13">
        <v>8</v>
      </c>
      <c r="E237" s="14" t="s">
        <v>18</v>
      </c>
      <c r="F237" s="77">
        <v>0</v>
      </c>
      <c r="G237" s="11">
        <f t="shared" si="11"/>
        <v>0</v>
      </c>
    </row>
    <row r="238" spans="1:7" x14ac:dyDescent="0.2">
      <c r="A238" s="70" t="s">
        <v>446</v>
      </c>
      <c r="B238" s="19"/>
      <c r="C238" s="8" t="s">
        <v>179</v>
      </c>
      <c r="D238" s="13">
        <v>4</v>
      </c>
      <c r="E238" s="14" t="s">
        <v>18</v>
      </c>
      <c r="F238" s="77">
        <v>0</v>
      </c>
      <c r="G238" s="11">
        <f t="shared" si="11"/>
        <v>0</v>
      </c>
    </row>
    <row r="239" spans="1:7" x14ac:dyDescent="0.2">
      <c r="A239" s="70" t="s">
        <v>447</v>
      </c>
      <c r="B239" s="19"/>
      <c r="C239" s="8" t="s">
        <v>187</v>
      </c>
      <c r="D239" s="13">
        <v>1</v>
      </c>
      <c r="E239" s="14" t="s">
        <v>18</v>
      </c>
      <c r="F239" s="77">
        <v>0</v>
      </c>
      <c r="G239" s="11">
        <f t="shared" si="11"/>
        <v>0</v>
      </c>
    </row>
    <row r="240" spans="1:7" x14ac:dyDescent="0.2">
      <c r="A240" s="70" t="s">
        <v>448</v>
      </c>
      <c r="B240" s="19"/>
      <c r="C240" s="8" t="s">
        <v>188</v>
      </c>
      <c r="D240" s="13">
        <v>4</v>
      </c>
      <c r="E240" s="14" t="s">
        <v>18</v>
      </c>
      <c r="F240" s="77">
        <v>0</v>
      </c>
      <c r="G240" s="11">
        <f t="shared" si="11"/>
        <v>0</v>
      </c>
    </row>
    <row r="241" spans="1:7" x14ac:dyDescent="0.2">
      <c r="A241" s="70" t="s">
        <v>449</v>
      </c>
      <c r="B241" s="19"/>
      <c r="C241" s="8" t="s">
        <v>182</v>
      </c>
      <c r="D241" s="13">
        <v>7</v>
      </c>
      <c r="E241" s="14" t="s">
        <v>18</v>
      </c>
      <c r="F241" s="77">
        <v>0</v>
      </c>
      <c r="G241" s="11">
        <f t="shared" si="11"/>
        <v>0</v>
      </c>
    </row>
    <row r="242" spans="1:7" x14ac:dyDescent="0.2">
      <c r="A242" s="70" t="s">
        <v>450</v>
      </c>
      <c r="B242" s="19"/>
      <c r="C242" s="8" t="s">
        <v>183</v>
      </c>
      <c r="D242" s="13">
        <v>1</v>
      </c>
      <c r="E242" s="14" t="s">
        <v>18</v>
      </c>
      <c r="F242" s="77">
        <v>0</v>
      </c>
      <c r="G242" s="11">
        <f t="shared" si="11"/>
        <v>0</v>
      </c>
    </row>
    <row r="243" spans="1:7" x14ac:dyDescent="0.2">
      <c r="A243" s="70" t="s">
        <v>451</v>
      </c>
      <c r="B243" s="19"/>
      <c r="C243" s="8" t="s">
        <v>184</v>
      </c>
      <c r="D243" s="13">
        <v>1</v>
      </c>
      <c r="E243" s="14" t="s">
        <v>18</v>
      </c>
      <c r="F243" s="77">
        <v>0</v>
      </c>
      <c r="G243" s="11">
        <f t="shared" si="11"/>
        <v>0</v>
      </c>
    </row>
    <row r="244" spans="1:7" ht="15" x14ac:dyDescent="0.25">
      <c r="B244" s="9"/>
      <c r="C244" s="2" t="s">
        <v>0</v>
      </c>
      <c r="D244" s="10"/>
      <c r="E244" s="10"/>
      <c r="F244" s="78"/>
      <c r="G244" s="12">
        <f>SUM(G236:G243)</f>
        <v>0</v>
      </c>
    </row>
    <row r="245" spans="1:7" x14ac:dyDescent="0.2">
      <c r="F245" s="79"/>
    </row>
    <row r="246" spans="1:7" ht="15.75" x14ac:dyDescent="0.25">
      <c r="B246" s="1"/>
      <c r="C246" s="4" t="s">
        <v>189</v>
      </c>
      <c r="D246" s="1"/>
      <c r="E246" s="1"/>
      <c r="F246" s="80"/>
      <c r="G246" s="1"/>
    </row>
    <row r="247" spans="1:7" x14ac:dyDescent="0.2">
      <c r="B247" s="5" t="s">
        <v>3</v>
      </c>
      <c r="C247" s="5" t="s">
        <v>4</v>
      </c>
      <c r="D247" s="6" t="s">
        <v>5</v>
      </c>
      <c r="E247" s="6" t="s">
        <v>6</v>
      </c>
      <c r="F247" s="81" t="s">
        <v>7</v>
      </c>
      <c r="G247" s="7" t="s">
        <v>0</v>
      </c>
    </row>
    <row r="248" spans="1:7" x14ac:dyDescent="0.2">
      <c r="A248" s="70" t="s">
        <v>452</v>
      </c>
      <c r="B248" s="19"/>
      <c r="C248" s="8" t="s">
        <v>190</v>
      </c>
      <c r="D248" s="13">
        <v>48</v>
      </c>
      <c r="E248" s="14" t="s">
        <v>10</v>
      </c>
      <c r="F248" s="77">
        <v>0</v>
      </c>
      <c r="G248" s="11">
        <f t="shared" ref="G248:G250" si="12">D248*F248</f>
        <v>0</v>
      </c>
    </row>
    <row r="249" spans="1:7" x14ac:dyDescent="0.2">
      <c r="A249" s="70" t="s">
        <v>453</v>
      </c>
      <c r="B249" s="19"/>
      <c r="C249" s="8" t="s">
        <v>191</v>
      </c>
      <c r="D249" s="13">
        <v>1</v>
      </c>
      <c r="E249" s="14" t="s">
        <v>18</v>
      </c>
      <c r="F249" s="77">
        <v>0</v>
      </c>
      <c r="G249" s="11">
        <f t="shared" si="12"/>
        <v>0</v>
      </c>
    </row>
    <row r="250" spans="1:7" x14ac:dyDescent="0.2">
      <c r="A250" s="70" t="s">
        <v>454</v>
      </c>
      <c r="B250" s="19"/>
      <c r="C250" s="8" t="s">
        <v>192</v>
      </c>
      <c r="D250" s="13">
        <v>1</v>
      </c>
      <c r="E250" s="14" t="s">
        <v>18</v>
      </c>
      <c r="F250" s="77">
        <v>0</v>
      </c>
      <c r="G250" s="11">
        <f t="shared" si="12"/>
        <v>0</v>
      </c>
    </row>
    <row r="251" spans="1:7" ht="15" x14ac:dyDescent="0.25">
      <c r="B251" s="9"/>
      <c r="C251" s="2" t="s">
        <v>0</v>
      </c>
      <c r="D251" s="10"/>
      <c r="E251" s="10"/>
      <c r="F251" s="78"/>
      <c r="G251" s="12">
        <f>SUM(G248:G250)</f>
        <v>0</v>
      </c>
    </row>
    <row r="252" spans="1:7" x14ac:dyDescent="0.2">
      <c r="F252" s="79"/>
    </row>
    <row r="253" spans="1:7" ht="15.75" x14ac:dyDescent="0.25">
      <c r="B253" s="1"/>
      <c r="C253" s="4" t="s">
        <v>193</v>
      </c>
      <c r="D253" s="1"/>
      <c r="E253" s="1"/>
      <c r="F253" s="80"/>
      <c r="G253" s="1"/>
    </row>
    <row r="254" spans="1:7" x14ac:dyDescent="0.2">
      <c r="B254" s="5" t="s">
        <v>3</v>
      </c>
      <c r="C254" s="5" t="s">
        <v>4</v>
      </c>
      <c r="D254" s="6" t="s">
        <v>5</v>
      </c>
      <c r="E254" s="6" t="s">
        <v>6</v>
      </c>
      <c r="F254" s="81" t="s">
        <v>7</v>
      </c>
      <c r="G254" s="7" t="s">
        <v>0</v>
      </c>
    </row>
    <row r="255" spans="1:7" x14ac:dyDescent="0.2">
      <c r="A255" s="70" t="s">
        <v>455</v>
      </c>
      <c r="B255" s="19"/>
      <c r="C255" s="8" t="s">
        <v>190</v>
      </c>
      <c r="D255" s="13">
        <v>48</v>
      </c>
      <c r="E255" s="14" t="s">
        <v>10</v>
      </c>
      <c r="F255" s="77">
        <v>0</v>
      </c>
      <c r="G255" s="11">
        <f t="shared" ref="G255:G257" si="13">D255*F255</f>
        <v>0</v>
      </c>
    </row>
    <row r="256" spans="1:7" x14ac:dyDescent="0.2">
      <c r="A256" s="70" t="s">
        <v>456</v>
      </c>
      <c r="B256" s="19"/>
      <c r="C256" s="8" t="s">
        <v>194</v>
      </c>
      <c r="D256" s="13">
        <v>1</v>
      </c>
      <c r="E256" s="14" t="s">
        <v>18</v>
      </c>
      <c r="F256" s="77">
        <v>0</v>
      </c>
      <c r="G256" s="11">
        <f t="shared" si="13"/>
        <v>0</v>
      </c>
    </row>
    <row r="257" spans="1:7" x14ac:dyDescent="0.2">
      <c r="A257" s="70" t="s">
        <v>457</v>
      </c>
      <c r="B257" s="19"/>
      <c r="C257" s="8" t="s">
        <v>195</v>
      </c>
      <c r="D257" s="13">
        <v>2</v>
      </c>
      <c r="E257" s="14" t="s">
        <v>18</v>
      </c>
      <c r="F257" s="77">
        <v>0</v>
      </c>
      <c r="G257" s="11">
        <f t="shared" si="13"/>
        <v>0</v>
      </c>
    </row>
    <row r="258" spans="1:7" ht="15" x14ac:dyDescent="0.25">
      <c r="B258" s="9"/>
      <c r="C258" s="2" t="s">
        <v>0</v>
      </c>
      <c r="D258" s="10"/>
      <c r="E258" s="10"/>
      <c r="F258" s="78"/>
      <c r="G258" s="12">
        <f>SUM(G255:G257)</f>
        <v>0</v>
      </c>
    </row>
    <row r="259" spans="1:7" x14ac:dyDescent="0.2">
      <c r="F259" s="79"/>
    </row>
    <row r="260" spans="1:7" ht="15.75" x14ac:dyDescent="0.25">
      <c r="B260" s="1"/>
      <c r="C260" s="4" t="s">
        <v>196</v>
      </c>
      <c r="D260" s="1"/>
      <c r="E260" s="1"/>
      <c r="F260" s="80"/>
      <c r="G260" s="1"/>
    </row>
    <row r="261" spans="1:7" x14ac:dyDescent="0.2">
      <c r="B261" s="5" t="s">
        <v>3</v>
      </c>
      <c r="C261" s="5" t="s">
        <v>4</v>
      </c>
      <c r="D261" s="6" t="s">
        <v>5</v>
      </c>
      <c r="E261" s="6" t="s">
        <v>6</v>
      </c>
      <c r="F261" s="81" t="s">
        <v>7</v>
      </c>
      <c r="G261" s="7" t="s">
        <v>0</v>
      </c>
    </row>
    <row r="262" spans="1:7" x14ac:dyDescent="0.2">
      <c r="A262" s="70" t="s">
        <v>458</v>
      </c>
      <c r="B262" s="19"/>
      <c r="C262" s="8" t="s">
        <v>197</v>
      </c>
      <c r="D262" s="13">
        <v>1525</v>
      </c>
      <c r="E262" s="14" t="s">
        <v>10</v>
      </c>
      <c r="F262" s="77">
        <v>0</v>
      </c>
      <c r="G262" s="11">
        <f t="shared" ref="G262:G270" si="14">D262*F262</f>
        <v>0</v>
      </c>
    </row>
    <row r="263" spans="1:7" x14ac:dyDescent="0.2">
      <c r="A263" s="70" t="s">
        <v>459</v>
      </c>
      <c r="B263" s="19"/>
      <c r="C263" s="8" t="s">
        <v>198</v>
      </c>
      <c r="D263" s="13">
        <v>1</v>
      </c>
      <c r="E263" s="14" t="s">
        <v>18</v>
      </c>
      <c r="F263" s="77">
        <v>0</v>
      </c>
      <c r="G263" s="11">
        <f t="shared" si="14"/>
        <v>0</v>
      </c>
    </row>
    <row r="264" spans="1:7" x14ac:dyDescent="0.2">
      <c r="A264" s="70" t="s">
        <v>460</v>
      </c>
      <c r="B264" s="19"/>
      <c r="C264" s="8" t="s">
        <v>199</v>
      </c>
      <c r="D264" s="13">
        <v>1</v>
      </c>
      <c r="E264" s="14" t="s">
        <v>18</v>
      </c>
      <c r="F264" s="77">
        <v>0</v>
      </c>
      <c r="G264" s="11">
        <f t="shared" si="14"/>
        <v>0</v>
      </c>
    </row>
    <row r="265" spans="1:7" x14ac:dyDescent="0.2">
      <c r="A265" s="70" t="s">
        <v>461</v>
      </c>
      <c r="B265" s="19"/>
      <c r="C265" s="8" t="s">
        <v>200</v>
      </c>
      <c r="D265" s="13">
        <v>1</v>
      </c>
      <c r="E265" s="14" t="s">
        <v>18</v>
      </c>
      <c r="F265" s="77">
        <v>0</v>
      </c>
      <c r="G265" s="11">
        <f t="shared" si="14"/>
        <v>0</v>
      </c>
    </row>
    <row r="266" spans="1:7" x14ac:dyDescent="0.2">
      <c r="A266" s="70" t="s">
        <v>462</v>
      </c>
      <c r="B266" s="19"/>
      <c r="C266" s="8" t="s">
        <v>201</v>
      </c>
      <c r="D266" s="13">
        <v>2</v>
      </c>
      <c r="E266" s="14" t="s">
        <v>18</v>
      </c>
      <c r="F266" s="77">
        <v>0</v>
      </c>
      <c r="G266" s="11">
        <f t="shared" si="14"/>
        <v>0</v>
      </c>
    </row>
    <row r="267" spans="1:7" x14ac:dyDescent="0.2">
      <c r="A267" s="70" t="s">
        <v>463</v>
      </c>
      <c r="B267" s="19"/>
      <c r="C267" s="8" t="s">
        <v>202</v>
      </c>
      <c r="D267" s="13">
        <v>30</v>
      </c>
      <c r="E267" s="14" t="s">
        <v>18</v>
      </c>
      <c r="F267" s="77">
        <v>0</v>
      </c>
      <c r="G267" s="11">
        <f t="shared" si="14"/>
        <v>0</v>
      </c>
    </row>
    <row r="268" spans="1:7" x14ac:dyDescent="0.2">
      <c r="A268" s="70" t="s">
        <v>464</v>
      </c>
      <c r="B268" s="19"/>
      <c r="C268" s="8" t="s">
        <v>203</v>
      </c>
      <c r="D268" s="13">
        <v>30</v>
      </c>
      <c r="E268" s="14" t="s">
        <v>18</v>
      </c>
      <c r="F268" s="77">
        <v>0</v>
      </c>
      <c r="G268" s="11">
        <f t="shared" si="14"/>
        <v>0</v>
      </c>
    </row>
    <row r="269" spans="1:7" x14ac:dyDescent="0.2">
      <c r="A269" s="70" t="s">
        <v>465</v>
      </c>
      <c r="B269" s="19"/>
      <c r="C269" s="8" t="s">
        <v>204</v>
      </c>
      <c r="D269" s="13">
        <v>1</v>
      </c>
      <c r="E269" s="14" t="s">
        <v>18</v>
      </c>
      <c r="F269" s="77">
        <v>0</v>
      </c>
      <c r="G269" s="11">
        <f t="shared" si="14"/>
        <v>0</v>
      </c>
    </row>
    <row r="270" spans="1:7" x14ac:dyDescent="0.2">
      <c r="A270" s="70" t="s">
        <v>466</v>
      </c>
      <c r="B270" s="19"/>
      <c r="C270" s="8" t="s">
        <v>205</v>
      </c>
      <c r="D270" s="13">
        <v>15</v>
      </c>
      <c r="E270" s="14" t="s">
        <v>18</v>
      </c>
      <c r="F270" s="77">
        <v>0</v>
      </c>
      <c r="G270" s="11">
        <f t="shared" si="14"/>
        <v>0</v>
      </c>
    </row>
    <row r="271" spans="1:7" ht="15" x14ac:dyDescent="0.25">
      <c r="B271" s="9"/>
      <c r="C271" s="2" t="s">
        <v>0</v>
      </c>
      <c r="D271" s="10"/>
      <c r="E271" s="10"/>
      <c r="F271" s="78"/>
      <c r="G271" s="12">
        <f>SUM(G262:G270)</f>
        <v>0</v>
      </c>
    </row>
    <row r="272" spans="1:7" x14ac:dyDescent="0.2">
      <c r="F272" s="79"/>
    </row>
    <row r="273" spans="1:7" ht="15.75" x14ac:dyDescent="0.25">
      <c r="B273" s="1"/>
      <c r="C273" s="4" t="s">
        <v>206</v>
      </c>
      <c r="D273" s="1"/>
      <c r="E273" s="1"/>
      <c r="F273" s="80"/>
      <c r="G273" s="1"/>
    </row>
    <row r="274" spans="1:7" x14ac:dyDescent="0.2">
      <c r="B274" s="5" t="s">
        <v>3</v>
      </c>
      <c r="C274" s="5" t="s">
        <v>4</v>
      </c>
      <c r="D274" s="6" t="s">
        <v>5</v>
      </c>
      <c r="E274" s="6" t="s">
        <v>6</v>
      </c>
      <c r="F274" s="81" t="s">
        <v>7</v>
      </c>
      <c r="G274" s="7" t="s">
        <v>0</v>
      </c>
    </row>
    <row r="275" spans="1:7" x14ac:dyDescent="0.2">
      <c r="A275" s="70" t="s">
        <v>467</v>
      </c>
      <c r="B275" s="19"/>
      <c r="C275" s="8" t="s">
        <v>207</v>
      </c>
      <c r="D275" s="13">
        <v>1525</v>
      </c>
      <c r="E275" s="14" t="s">
        <v>10</v>
      </c>
      <c r="F275" s="77">
        <v>0</v>
      </c>
      <c r="G275" s="11">
        <f t="shared" ref="G275:G285" si="15">D275*F275</f>
        <v>0</v>
      </c>
    </row>
    <row r="276" spans="1:7" x14ac:dyDescent="0.2">
      <c r="A276" s="70" t="s">
        <v>468</v>
      </c>
      <c r="B276" s="19"/>
      <c r="C276" s="8" t="s">
        <v>198</v>
      </c>
      <c r="D276" s="13">
        <v>1</v>
      </c>
      <c r="E276" s="14" t="s">
        <v>18</v>
      </c>
      <c r="F276" s="77">
        <v>0</v>
      </c>
      <c r="G276" s="11">
        <f t="shared" si="15"/>
        <v>0</v>
      </c>
    </row>
    <row r="277" spans="1:7" x14ac:dyDescent="0.2">
      <c r="A277" s="70" t="s">
        <v>469</v>
      </c>
      <c r="B277" s="19"/>
      <c r="C277" s="8" t="s">
        <v>208</v>
      </c>
      <c r="D277" s="13">
        <v>1</v>
      </c>
      <c r="E277" s="14" t="s">
        <v>18</v>
      </c>
      <c r="F277" s="77">
        <v>0</v>
      </c>
      <c r="G277" s="11">
        <f t="shared" si="15"/>
        <v>0</v>
      </c>
    </row>
    <row r="278" spans="1:7" x14ac:dyDescent="0.2">
      <c r="A278" s="70" t="s">
        <v>470</v>
      </c>
      <c r="B278" s="19"/>
      <c r="C278" s="8" t="s">
        <v>200</v>
      </c>
      <c r="D278" s="13">
        <v>1</v>
      </c>
      <c r="E278" s="14" t="s">
        <v>18</v>
      </c>
      <c r="F278" s="77">
        <v>0</v>
      </c>
      <c r="G278" s="11">
        <f t="shared" si="15"/>
        <v>0</v>
      </c>
    </row>
    <row r="279" spans="1:7" x14ac:dyDescent="0.2">
      <c r="A279" s="70" t="s">
        <v>471</v>
      </c>
      <c r="B279" s="19"/>
      <c r="C279" s="8" t="s">
        <v>209</v>
      </c>
      <c r="D279" s="13">
        <v>30</v>
      </c>
      <c r="E279" s="14" t="s">
        <v>18</v>
      </c>
      <c r="F279" s="77">
        <v>0</v>
      </c>
      <c r="G279" s="11">
        <f t="shared" si="15"/>
        <v>0</v>
      </c>
    </row>
    <row r="280" spans="1:7" x14ac:dyDescent="0.2">
      <c r="A280" s="70" t="s">
        <v>472</v>
      </c>
      <c r="B280" s="19"/>
      <c r="C280" s="8" t="s">
        <v>202</v>
      </c>
      <c r="D280" s="13">
        <v>30</v>
      </c>
      <c r="E280" s="14" t="s">
        <v>18</v>
      </c>
      <c r="F280" s="77">
        <v>0</v>
      </c>
      <c r="G280" s="11">
        <f t="shared" si="15"/>
        <v>0</v>
      </c>
    </row>
    <row r="281" spans="1:7" x14ac:dyDescent="0.2">
      <c r="A281" s="70" t="s">
        <v>473</v>
      </c>
      <c r="B281" s="19"/>
      <c r="C281" s="8" t="s">
        <v>203</v>
      </c>
      <c r="D281" s="13">
        <v>30</v>
      </c>
      <c r="E281" s="14" t="s">
        <v>18</v>
      </c>
      <c r="F281" s="77">
        <v>0</v>
      </c>
      <c r="G281" s="11">
        <f t="shared" si="15"/>
        <v>0</v>
      </c>
    </row>
    <row r="282" spans="1:7" x14ac:dyDescent="0.2">
      <c r="A282" s="70" t="s">
        <v>474</v>
      </c>
      <c r="B282" s="19"/>
      <c r="C282" s="8" t="s">
        <v>204</v>
      </c>
      <c r="D282" s="13">
        <v>1</v>
      </c>
      <c r="E282" s="14" t="s">
        <v>18</v>
      </c>
      <c r="F282" s="77">
        <v>0</v>
      </c>
      <c r="G282" s="11">
        <f t="shared" si="15"/>
        <v>0</v>
      </c>
    </row>
    <row r="283" spans="1:7" x14ac:dyDescent="0.2">
      <c r="A283" s="70" t="s">
        <v>475</v>
      </c>
      <c r="B283" s="19"/>
      <c r="C283" s="8" t="s">
        <v>210</v>
      </c>
      <c r="D283" s="13">
        <v>15</v>
      </c>
      <c r="E283" s="14" t="s">
        <v>18</v>
      </c>
      <c r="F283" s="77">
        <v>0</v>
      </c>
      <c r="G283" s="11">
        <f t="shared" si="15"/>
        <v>0</v>
      </c>
    </row>
    <row r="284" spans="1:7" x14ac:dyDescent="0.2">
      <c r="A284" s="70" t="s">
        <v>476</v>
      </c>
      <c r="B284" s="19"/>
      <c r="C284" s="8" t="s">
        <v>211</v>
      </c>
      <c r="D284" s="13">
        <v>30</v>
      </c>
      <c r="E284" s="14" t="s">
        <v>18</v>
      </c>
      <c r="F284" s="77">
        <v>0</v>
      </c>
      <c r="G284" s="11">
        <f t="shared" si="15"/>
        <v>0</v>
      </c>
    </row>
    <row r="285" spans="1:7" x14ac:dyDescent="0.2">
      <c r="A285" s="70" t="s">
        <v>477</v>
      </c>
      <c r="B285" s="19"/>
      <c r="C285" s="8" t="s">
        <v>212</v>
      </c>
      <c r="D285" s="13">
        <v>30</v>
      </c>
      <c r="E285" s="14" t="s">
        <v>18</v>
      </c>
      <c r="F285" s="77">
        <v>0</v>
      </c>
      <c r="G285" s="11">
        <f t="shared" si="15"/>
        <v>0</v>
      </c>
    </row>
    <row r="286" spans="1:7" ht="15" x14ac:dyDescent="0.25">
      <c r="B286" s="9"/>
      <c r="C286" s="2" t="s">
        <v>0</v>
      </c>
      <c r="D286" s="10"/>
      <c r="E286" s="10"/>
      <c r="F286" s="78"/>
      <c r="G286" s="12">
        <f>SUM(G275:G285)</f>
        <v>0</v>
      </c>
    </row>
    <row r="287" spans="1:7" x14ac:dyDescent="0.2">
      <c r="F287" s="79"/>
    </row>
    <row r="288" spans="1:7" ht="15.75" x14ac:dyDescent="0.25">
      <c r="B288" s="1"/>
      <c r="C288" s="4" t="s">
        <v>213</v>
      </c>
      <c r="D288" s="1"/>
      <c r="E288" s="1"/>
      <c r="F288" s="80"/>
      <c r="G288" s="1"/>
    </row>
    <row r="289" spans="1:7" x14ac:dyDescent="0.2">
      <c r="B289" s="5" t="s">
        <v>3</v>
      </c>
      <c r="C289" s="5" t="s">
        <v>4</v>
      </c>
      <c r="D289" s="6" t="s">
        <v>5</v>
      </c>
      <c r="E289" s="6" t="s">
        <v>6</v>
      </c>
      <c r="F289" s="81" t="s">
        <v>7</v>
      </c>
      <c r="G289" s="7" t="s">
        <v>0</v>
      </c>
    </row>
    <row r="290" spans="1:7" x14ac:dyDescent="0.2">
      <c r="A290" s="70" t="s">
        <v>478</v>
      </c>
      <c r="B290" s="19"/>
      <c r="C290" s="8" t="s">
        <v>214</v>
      </c>
      <c r="D290" s="13">
        <v>1</v>
      </c>
      <c r="E290" s="14" t="s">
        <v>18</v>
      </c>
      <c r="F290" s="77">
        <v>0</v>
      </c>
      <c r="G290" s="11">
        <f t="shared" ref="G290:G296" si="16">D290*F290</f>
        <v>0</v>
      </c>
    </row>
    <row r="291" spans="1:7" x14ac:dyDescent="0.2">
      <c r="A291" s="70" t="s">
        <v>479</v>
      </c>
      <c r="B291" s="19"/>
      <c r="C291" s="8" t="s">
        <v>215</v>
      </c>
      <c r="D291" s="13">
        <v>320</v>
      </c>
      <c r="E291" s="14" t="s">
        <v>10</v>
      </c>
      <c r="F291" s="77">
        <v>0</v>
      </c>
      <c r="G291" s="11">
        <f t="shared" si="16"/>
        <v>0</v>
      </c>
    </row>
    <row r="292" spans="1:7" x14ac:dyDescent="0.2">
      <c r="A292" s="70" t="s">
        <v>480</v>
      </c>
      <c r="B292" s="19"/>
      <c r="C292" s="8" t="s">
        <v>216</v>
      </c>
      <c r="D292" s="13">
        <v>2</v>
      </c>
      <c r="E292" s="14" t="s">
        <v>18</v>
      </c>
      <c r="F292" s="77">
        <v>0</v>
      </c>
      <c r="G292" s="11">
        <f t="shared" si="16"/>
        <v>0</v>
      </c>
    </row>
    <row r="293" spans="1:7" x14ac:dyDescent="0.2">
      <c r="A293" s="70" t="s">
        <v>481</v>
      </c>
      <c r="B293" s="19"/>
      <c r="C293" s="8" t="s">
        <v>217</v>
      </c>
      <c r="D293" s="13">
        <v>33</v>
      </c>
      <c r="E293" s="14" t="s">
        <v>18</v>
      </c>
      <c r="F293" s="77">
        <v>0</v>
      </c>
      <c r="G293" s="11">
        <f t="shared" si="16"/>
        <v>0</v>
      </c>
    </row>
    <row r="294" spans="1:7" x14ac:dyDescent="0.2">
      <c r="A294" s="70" t="s">
        <v>482</v>
      </c>
      <c r="B294" s="19"/>
      <c r="C294" s="8" t="s">
        <v>218</v>
      </c>
      <c r="D294" s="13">
        <v>10</v>
      </c>
      <c r="E294" s="14" t="s">
        <v>18</v>
      </c>
      <c r="F294" s="77">
        <v>0</v>
      </c>
      <c r="G294" s="11">
        <f t="shared" si="16"/>
        <v>0</v>
      </c>
    </row>
    <row r="295" spans="1:7" x14ac:dyDescent="0.2">
      <c r="A295" s="70" t="s">
        <v>483</v>
      </c>
      <c r="B295" s="19"/>
      <c r="C295" s="8" t="s">
        <v>219</v>
      </c>
      <c r="D295" s="13">
        <v>10</v>
      </c>
      <c r="E295" s="14" t="s">
        <v>18</v>
      </c>
      <c r="F295" s="77">
        <v>0</v>
      </c>
      <c r="G295" s="11">
        <f t="shared" si="16"/>
        <v>0</v>
      </c>
    </row>
    <row r="296" spans="1:7" x14ac:dyDescent="0.2">
      <c r="A296" s="70" t="s">
        <v>484</v>
      </c>
      <c r="B296" s="19"/>
      <c r="C296" s="8" t="s">
        <v>220</v>
      </c>
      <c r="D296" s="13">
        <v>5</v>
      </c>
      <c r="E296" s="14" t="s">
        <v>18</v>
      </c>
      <c r="F296" s="77">
        <v>0</v>
      </c>
      <c r="G296" s="11">
        <f t="shared" si="16"/>
        <v>0</v>
      </c>
    </row>
    <row r="297" spans="1:7" ht="15" x14ac:dyDescent="0.25">
      <c r="B297" s="9"/>
      <c r="C297" s="2" t="s">
        <v>0</v>
      </c>
      <c r="D297" s="10"/>
      <c r="E297" s="10"/>
      <c r="F297" s="78"/>
      <c r="G297" s="12">
        <f>SUM(G290:G296)</f>
        <v>0</v>
      </c>
    </row>
    <row r="298" spans="1:7" x14ac:dyDescent="0.2">
      <c r="F298" s="79"/>
    </row>
    <row r="299" spans="1:7" ht="15.75" x14ac:dyDescent="0.25">
      <c r="B299" s="1"/>
      <c r="C299" s="4" t="s">
        <v>221</v>
      </c>
      <c r="D299" s="1"/>
      <c r="E299" s="1"/>
      <c r="F299" s="80"/>
      <c r="G299" s="1"/>
    </row>
    <row r="300" spans="1:7" x14ac:dyDescent="0.2">
      <c r="B300" s="5" t="s">
        <v>3</v>
      </c>
      <c r="C300" s="5" t="s">
        <v>4</v>
      </c>
      <c r="D300" s="6" t="s">
        <v>5</v>
      </c>
      <c r="E300" s="6" t="s">
        <v>6</v>
      </c>
      <c r="F300" s="81" t="s">
        <v>7</v>
      </c>
      <c r="G300" s="7" t="s">
        <v>0</v>
      </c>
    </row>
    <row r="301" spans="1:7" x14ac:dyDescent="0.2">
      <c r="A301" s="70" t="s">
        <v>485</v>
      </c>
      <c r="B301" s="19"/>
      <c r="C301" s="8" t="s">
        <v>222</v>
      </c>
      <c r="D301" s="13">
        <v>1</v>
      </c>
      <c r="E301" s="14" t="s">
        <v>18</v>
      </c>
      <c r="F301" s="77">
        <v>0</v>
      </c>
      <c r="G301" s="11">
        <f t="shared" ref="G301:G307" si="17">D301*F301</f>
        <v>0</v>
      </c>
    </row>
    <row r="302" spans="1:7" x14ac:dyDescent="0.2">
      <c r="A302" s="70" t="s">
        <v>486</v>
      </c>
      <c r="B302" s="19"/>
      <c r="C302" s="8" t="s">
        <v>223</v>
      </c>
      <c r="D302" s="13">
        <v>320</v>
      </c>
      <c r="E302" s="14" t="s">
        <v>10</v>
      </c>
      <c r="F302" s="77">
        <v>0</v>
      </c>
      <c r="G302" s="11">
        <f t="shared" si="17"/>
        <v>0</v>
      </c>
    </row>
    <row r="303" spans="1:7" x14ac:dyDescent="0.2">
      <c r="A303" s="70" t="s">
        <v>487</v>
      </c>
      <c r="B303" s="19"/>
      <c r="C303" s="8" t="s">
        <v>216</v>
      </c>
      <c r="D303" s="13">
        <v>2</v>
      </c>
      <c r="E303" s="14" t="s">
        <v>18</v>
      </c>
      <c r="F303" s="77">
        <v>0</v>
      </c>
      <c r="G303" s="11">
        <f t="shared" si="17"/>
        <v>0</v>
      </c>
    </row>
    <row r="304" spans="1:7" x14ac:dyDescent="0.2">
      <c r="A304" s="70" t="s">
        <v>488</v>
      </c>
      <c r="B304" s="19"/>
      <c r="C304" s="8" t="s">
        <v>217</v>
      </c>
      <c r="D304" s="13">
        <v>33</v>
      </c>
      <c r="E304" s="14" t="s">
        <v>18</v>
      </c>
      <c r="F304" s="77">
        <v>0</v>
      </c>
      <c r="G304" s="11">
        <f t="shared" si="17"/>
        <v>0</v>
      </c>
    </row>
    <row r="305" spans="1:8" x14ac:dyDescent="0.2">
      <c r="A305" s="70" t="s">
        <v>489</v>
      </c>
      <c r="B305" s="19"/>
      <c r="C305" s="8" t="s">
        <v>218</v>
      </c>
      <c r="D305" s="13">
        <v>10</v>
      </c>
      <c r="E305" s="14" t="s">
        <v>18</v>
      </c>
      <c r="F305" s="77">
        <v>0</v>
      </c>
      <c r="G305" s="11">
        <f t="shared" si="17"/>
        <v>0</v>
      </c>
    </row>
    <row r="306" spans="1:8" x14ac:dyDescent="0.2">
      <c r="A306" s="70" t="s">
        <v>490</v>
      </c>
      <c r="B306" s="19"/>
      <c r="C306" s="8" t="s">
        <v>219</v>
      </c>
      <c r="D306" s="13">
        <v>10</v>
      </c>
      <c r="E306" s="14" t="s">
        <v>18</v>
      </c>
      <c r="F306" s="77">
        <v>0</v>
      </c>
      <c r="G306" s="11">
        <f t="shared" si="17"/>
        <v>0</v>
      </c>
    </row>
    <row r="307" spans="1:8" x14ac:dyDescent="0.2">
      <c r="A307" s="70" t="s">
        <v>491</v>
      </c>
      <c r="B307" s="19"/>
      <c r="C307" s="8" t="s">
        <v>220</v>
      </c>
      <c r="D307" s="13">
        <v>5</v>
      </c>
      <c r="E307" s="14" t="s">
        <v>18</v>
      </c>
      <c r="F307" s="77">
        <v>0</v>
      </c>
      <c r="G307" s="11">
        <f t="shared" si="17"/>
        <v>0</v>
      </c>
    </row>
    <row r="308" spans="1:8" ht="15" x14ac:dyDescent="0.25">
      <c r="B308" s="9"/>
      <c r="C308" s="2" t="s">
        <v>0</v>
      </c>
      <c r="D308" s="10"/>
      <c r="E308" s="10"/>
      <c r="F308" s="78"/>
      <c r="G308" s="12">
        <f>SUM(G301:G307)</f>
        <v>0</v>
      </c>
    </row>
    <row r="309" spans="1:8" x14ac:dyDescent="0.2">
      <c r="F309" s="79"/>
    </row>
    <row r="310" spans="1:8" ht="15.75" x14ac:dyDescent="0.25">
      <c r="B310" s="1"/>
      <c r="C310" s="4" t="s">
        <v>224</v>
      </c>
      <c r="D310" s="1"/>
      <c r="E310" s="1"/>
      <c r="F310" s="80"/>
      <c r="G310" s="1"/>
    </row>
    <row r="311" spans="1:8" x14ac:dyDescent="0.2">
      <c r="B311" s="5" t="s">
        <v>3</v>
      </c>
      <c r="C311" s="5" t="s">
        <v>4</v>
      </c>
      <c r="D311" s="6" t="s">
        <v>5</v>
      </c>
      <c r="E311" s="6" t="s">
        <v>6</v>
      </c>
      <c r="F311" s="81" t="s">
        <v>7</v>
      </c>
      <c r="G311" s="7" t="s">
        <v>0</v>
      </c>
    </row>
    <row r="312" spans="1:8" x14ac:dyDescent="0.2">
      <c r="A312" s="70" t="s">
        <v>492</v>
      </c>
      <c r="B312" s="19" t="s">
        <v>225</v>
      </c>
      <c r="C312" s="8" t="s">
        <v>226</v>
      </c>
      <c r="D312" s="13">
        <v>0.5</v>
      </c>
      <c r="E312" s="14" t="s">
        <v>93</v>
      </c>
      <c r="F312" s="82">
        <f>G60-G59</f>
        <v>0</v>
      </c>
      <c r="G312" s="11">
        <f t="shared" ref="G312:G316" si="18">D312*F312</f>
        <v>0</v>
      </c>
    </row>
    <row r="313" spans="1:8" x14ac:dyDescent="0.2">
      <c r="A313" s="70" t="s">
        <v>493</v>
      </c>
      <c r="B313" s="19" t="s">
        <v>225</v>
      </c>
      <c r="C313" s="8" t="s">
        <v>227</v>
      </c>
      <c r="D313" s="13">
        <v>0.3</v>
      </c>
      <c r="E313" s="14" t="s">
        <v>93</v>
      </c>
      <c r="F313" s="77">
        <f>G220</f>
        <v>0</v>
      </c>
      <c r="G313" s="11">
        <f t="shared" si="18"/>
        <v>0</v>
      </c>
    </row>
    <row r="314" spans="1:8" x14ac:dyDescent="0.2">
      <c r="A314" s="70" t="s">
        <v>494</v>
      </c>
      <c r="B314" s="19" t="s">
        <v>225</v>
      </c>
      <c r="C314" s="8" t="s">
        <v>228</v>
      </c>
      <c r="D314" s="13">
        <v>0.3</v>
      </c>
      <c r="E314" s="14" t="s">
        <v>93</v>
      </c>
      <c r="F314" s="77">
        <f>G205</f>
        <v>0</v>
      </c>
      <c r="G314" s="11">
        <f t="shared" si="18"/>
        <v>0</v>
      </c>
    </row>
    <row r="315" spans="1:8" x14ac:dyDescent="0.2">
      <c r="A315" s="70" t="s">
        <v>495</v>
      </c>
      <c r="B315" s="19" t="s">
        <v>225</v>
      </c>
      <c r="C315" s="8" t="s">
        <v>229</v>
      </c>
      <c r="D315" s="13">
        <v>0.4</v>
      </c>
      <c r="E315" s="14" t="s">
        <v>93</v>
      </c>
      <c r="F315" s="77">
        <f>G308</f>
        <v>0</v>
      </c>
      <c r="G315" s="11">
        <f t="shared" si="18"/>
        <v>0</v>
      </c>
    </row>
    <row r="316" spans="1:8" s="59" customFormat="1" x14ac:dyDescent="0.2">
      <c r="A316" s="70" t="s">
        <v>496</v>
      </c>
      <c r="B316" s="54" t="s">
        <v>225</v>
      </c>
      <c r="C316" s="55" t="s">
        <v>263</v>
      </c>
      <c r="D316" s="56">
        <v>0.5</v>
      </c>
      <c r="E316" s="57" t="s">
        <v>93</v>
      </c>
      <c r="F316" s="83">
        <f>G59</f>
        <v>0</v>
      </c>
      <c r="G316" s="58">
        <f t="shared" si="18"/>
        <v>0</v>
      </c>
    </row>
    <row r="317" spans="1:8" ht="15" x14ac:dyDescent="0.25">
      <c r="B317" s="9"/>
      <c r="C317" s="2" t="s">
        <v>0</v>
      </c>
      <c r="D317" s="10"/>
      <c r="E317" s="10"/>
      <c r="F317" s="78"/>
      <c r="G317" s="12">
        <f>SUM(G312:G316)</f>
        <v>0</v>
      </c>
    </row>
    <row r="318" spans="1:8" s="62" customFormat="1" ht="14.25" x14ac:dyDescent="0.2">
      <c r="A318" s="71"/>
      <c r="B318" s="63" t="s">
        <v>512</v>
      </c>
      <c r="C318" s="64"/>
      <c r="D318" s="65"/>
      <c r="E318" s="65"/>
      <c r="F318" s="84"/>
      <c r="G318" s="66"/>
      <c r="H318" s="67"/>
    </row>
    <row r="319" spans="1:8" s="62" customFormat="1" ht="14.25" x14ac:dyDescent="0.2">
      <c r="A319" s="71"/>
      <c r="B319" s="63" t="s">
        <v>513</v>
      </c>
      <c r="C319" s="64"/>
      <c r="D319" s="65"/>
      <c r="E319" s="65"/>
      <c r="F319" s="84"/>
      <c r="G319" s="66"/>
      <c r="H319" s="67"/>
    </row>
    <row r="320" spans="1:8" x14ac:dyDescent="0.2">
      <c r="F320" s="79"/>
    </row>
    <row r="321" spans="1:7" ht="15.75" x14ac:dyDescent="0.25">
      <c r="B321" s="1"/>
      <c r="C321" s="4" t="s">
        <v>230</v>
      </c>
      <c r="D321" s="1"/>
      <c r="E321" s="1"/>
      <c r="F321" s="80"/>
      <c r="G321" s="1"/>
    </row>
    <row r="322" spans="1:7" x14ac:dyDescent="0.2">
      <c r="B322" s="5" t="s">
        <v>3</v>
      </c>
      <c r="C322" s="5" t="s">
        <v>4</v>
      </c>
      <c r="D322" s="6" t="s">
        <v>5</v>
      </c>
      <c r="E322" s="6" t="s">
        <v>6</v>
      </c>
      <c r="F322" s="81" t="s">
        <v>7</v>
      </c>
      <c r="G322" s="7" t="s">
        <v>0</v>
      </c>
    </row>
    <row r="323" spans="1:7" x14ac:dyDescent="0.2">
      <c r="A323" s="70" t="s">
        <v>497</v>
      </c>
      <c r="B323" s="19"/>
      <c r="C323" s="8" t="s">
        <v>231</v>
      </c>
      <c r="D323" s="13">
        <v>240</v>
      </c>
      <c r="E323" s="14" t="s">
        <v>232</v>
      </c>
      <c r="F323" s="77">
        <v>0</v>
      </c>
      <c r="G323" s="11">
        <f t="shared" ref="G323" si="19">D323*F323</f>
        <v>0</v>
      </c>
    </row>
    <row r="324" spans="1:7" ht="15" x14ac:dyDescent="0.25">
      <c r="B324" s="9"/>
      <c r="C324" s="2" t="s">
        <v>0</v>
      </c>
      <c r="D324" s="10"/>
      <c r="E324" s="10"/>
      <c r="F324" s="78"/>
      <c r="G324" s="12">
        <f>G323</f>
        <v>0</v>
      </c>
    </row>
    <row r="325" spans="1:7" x14ac:dyDescent="0.2">
      <c r="F325" s="79"/>
    </row>
    <row r="326" spans="1:7" ht="15.75" x14ac:dyDescent="0.25">
      <c r="B326" s="1"/>
      <c r="C326" s="4" t="s">
        <v>233</v>
      </c>
      <c r="D326" s="1"/>
      <c r="E326" s="1"/>
      <c r="F326" s="80"/>
      <c r="G326" s="1"/>
    </row>
    <row r="327" spans="1:7" x14ac:dyDescent="0.2">
      <c r="B327" s="5" t="s">
        <v>3</v>
      </c>
      <c r="C327" s="5" t="s">
        <v>4</v>
      </c>
      <c r="D327" s="6" t="s">
        <v>5</v>
      </c>
      <c r="E327" s="6" t="s">
        <v>6</v>
      </c>
      <c r="F327" s="81" t="s">
        <v>7</v>
      </c>
      <c r="G327" s="7" t="s">
        <v>0</v>
      </c>
    </row>
    <row r="328" spans="1:7" x14ac:dyDescent="0.2">
      <c r="A328" s="70" t="s">
        <v>498</v>
      </c>
      <c r="B328" s="19"/>
      <c r="C328" s="8" t="s">
        <v>234</v>
      </c>
      <c r="D328" s="13">
        <v>450</v>
      </c>
      <c r="E328" s="14" t="s">
        <v>232</v>
      </c>
      <c r="F328" s="77">
        <v>0</v>
      </c>
      <c r="G328" s="11">
        <f t="shared" ref="G328:G329" si="20">D328*F328</f>
        <v>0</v>
      </c>
    </row>
    <row r="329" spans="1:7" x14ac:dyDescent="0.2">
      <c r="A329" s="70" t="s">
        <v>499</v>
      </c>
      <c r="B329" s="19"/>
      <c r="C329" s="8" t="s">
        <v>235</v>
      </c>
      <c r="D329" s="13">
        <v>450</v>
      </c>
      <c r="E329" s="14" t="s">
        <v>232</v>
      </c>
      <c r="F329" s="77">
        <v>0</v>
      </c>
      <c r="G329" s="11">
        <f t="shared" si="20"/>
        <v>0</v>
      </c>
    </row>
    <row r="330" spans="1:7" ht="15" x14ac:dyDescent="0.25">
      <c r="B330" s="9"/>
      <c r="C330" s="2" t="s">
        <v>0</v>
      </c>
      <c r="D330" s="10"/>
      <c r="E330" s="10"/>
      <c r="F330" s="78"/>
      <c r="G330" s="12">
        <f>SUM(G328:G329)</f>
        <v>0</v>
      </c>
    </row>
    <row r="331" spans="1:7" x14ac:dyDescent="0.2">
      <c r="F331" s="79"/>
    </row>
    <row r="332" spans="1:7" ht="15.75" x14ac:dyDescent="0.25">
      <c r="B332" s="1"/>
      <c r="C332" s="4" t="s">
        <v>236</v>
      </c>
      <c r="D332" s="1"/>
      <c r="E332" s="1"/>
      <c r="F332" s="80"/>
      <c r="G332" s="1"/>
    </row>
    <row r="333" spans="1:7" x14ac:dyDescent="0.2">
      <c r="B333" s="5" t="s">
        <v>3</v>
      </c>
      <c r="C333" s="5" t="s">
        <v>4</v>
      </c>
      <c r="D333" s="6" t="s">
        <v>5</v>
      </c>
      <c r="E333" s="6" t="s">
        <v>6</v>
      </c>
      <c r="F333" s="81" t="s">
        <v>7</v>
      </c>
      <c r="G333" s="7" t="s">
        <v>0</v>
      </c>
    </row>
    <row r="334" spans="1:7" x14ac:dyDescent="0.2">
      <c r="A334" s="70" t="s">
        <v>500</v>
      </c>
      <c r="B334" s="19" t="s">
        <v>237</v>
      </c>
      <c r="C334" s="8" t="s">
        <v>238</v>
      </c>
      <c r="D334" s="13">
        <v>946</v>
      </c>
      <c r="E334" s="14" t="s">
        <v>18</v>
      </c>
      <c r="F334" s="77">
        <v>0</v>
      </c>
      <c r="G334" s="11">
        <f t="shared" ref="G334:G341" si="21">D334*F334</f>
        <v>0</v>
      </c>
    </row>
    <row r="335" spans="1:7" x14ac:dyDescent="0.2">
      <c r="A335" s="70" t="s">
        <v>501</v>
      </c>
      <c r="B335" s="19" t="s">
        <v>239</v>
      </c>
      <c r="C335" s="8" t="s">
        <v>240</v>
      </c>
      <c r="D335" s="73">
        <v>91</v>
      </c>
      <c r="E335" s="14" t="s">
        <v>18</v>
      </c>
      <c r="F335" s="77">
        <v>0</v>
      </c>
      <c r="G335" s="11">
        <f t="shared" si="21"/>
        <v>0</v>
      </c>
    </row>
    <row r="336" spans="1:7" x14ac:dyDescent="0.2">
      <c r="A336" s="70" t="s">
        <v>502</v>
      </c>
      <c r="B336" s="19" t="s">
        <v>241</v>
      </c>
      <c r="C336" s="8" t="s">
        <v>242</v>
      </c>
      <c r="D336" s="13">
        <v>5</v>
      </c>
      <c r="E336" s="14" t="s">
        <v>18</v>
      </c>
      <c r="F336" s="77">
        <v>0</v>
      </c>
      <c r="G336" s="11">
        <f t="shared" si="21"/>
        <v>0</v>
      </c>
    </row>
    <row r="337" spans="1:7" x14ac:dyDescent="0.2">
      <c r="A337" s="70" t="s">
        <v>503</v>
      </c>
      <c r="B337" s="19" t="s">
        <v>243</v>
      </c>
      <c r="C337" s="8" t="s">
        <v>244</v>
      </c>
      <c r="D337" s="13">
        <v>720</v>
      </c>
      <c r="E337" s="14" t="s">
        <v>10</v>
      </c>
      <c r="F337" s="77">
        <v>0</v>
      </c>
      <c r="G337" s="11">
        <f t="shared" si="21"/>
        <v>0</v>
      </c>
    </row>
    <row r="338" spans="1:7" x14ac:dyDescent="0.2">
      <c r="A338" s="70" t="s">
        <v>504</v>
      </c>
      <c r="B338" s="19" t="s">
        <v>245</v>
      </c>
      <c r="C338" s="8" t="s">
        <v>246</v>
      </c>
      <c r="D338" s="13">
        <v>155</v>
      </c>
      <c r="E338" s="14" t="s">
        <v>10</v>
      </c>
      <c r="F338" s="77">
        <v>0</v>
      </c>
      <c r="G338" s="11">
        <f t="shared" si="21"/>
        <v>0</v>
      </c>
    </row>
    <row r="339" spans="1:7" x14ac:dyDescent="0.2">
      <c r="A339" s="70" t="s">
        <v>505</v>
      </c>
      <c r="B339" s="19"/>
      <c r="C339" s="8" t="s">
        <v>247</v>
      </c>
      <c r="D339" s="13">
        <v>875</v>
      </c>
      <c r="E339" s="14" t="s">
        <v>10</v>
      </c>
      <c r="F339" s="77">
        <v>0</v>
      </c>
      <c r="G339" s="11">
        <f t="shared" si="21"/>
        <v>0</v>
      </c>
    </row>
    <row r="340" spans="1:7" x14ac:dyDescent="0.2">
      <c r="A340" s="70" t="s">
        <v>506</v>
      </c>
      <c r="B340" s="19"/>
      <c r="C340" s="8" t="s">
        <v>248</v>
      </c>
      <c r="D340" s="13">
        <v>1650</v>
      </c>
      <c r="E340" s="14" t="s">
        <v>232</v>
      </c>
      <c r="F340" s="77">
        <v>0</v>
      </c>
      <c r="G340" s="11">
        <f t="shared" si="21"/>
        <v>0</v>
      </c>
    </row>
    <row r="341" spans="1:7" s="59" customFormat="1" x14ac:dyDescent="0.2">
      <c r="A341" s="70" t="s">
        <v>507</v>
      </c>
      <c r="B341" s="54"/>
      <c r="C341" s="55" t="s">
        <v>255</v>
      </c>
      <c r="D341" s="56">
        <v>250</v>
      </c>
      <c r="E341" s="57" t="s">
        <v>249</v>
      </c>
      <c r="F341" s="83">
        <v>0</v>
      </c>
      <c r="G341" s="58">
        <f t="shared" si="21"/>
        <v>0</v>
      </c>
    </row>
    <row r="342" spans="1:7" ht="15" x14ac:dyDescent="0.25">
      <c r="B342" s="9"/>
      <c r="C342" s="2" t="s">
        <v>0</v>
      </c>
      <c r="D342" s="10"/>
      <c r="E342" s="10"/>
      <c r="F342" s="78"/>
      <c r="G342" s="12">
        <f>SUM(G334:G341)</f>
        <v>0</v>
      </c>
    </row>
    <row r="343" spans="1:7" x14ac:dyDescent="0.2">
      <c r="F343" s="79"/>
    </row>
    <row r="344" spans="1:7" ht="15.75" x14ac:dyDescent="0.25">
      <c r="B344" s="1"/>
      <c r="C344" s="4" t="s">
        <v>250</v>
      </c>
      <c r="D344" s="1"/>
      <c r="E344" s="1"/>
      <c r="F344" s="80"/>
      <c r="G344" s="1"/>
    </row>
    <row r="345" spans="1:7" x14ac:dyDescent="0.2">
      <c r="B345" s="5" t="s">
        <v>3</v>
      </c>
      <c r="C345" s="5" t="s">
        <v>4</v>
      </c>
      <c r="D345" s="6" t="s">
        <v>5</v>
      </c>
      <c r="E345" s="6" t="s">
        <v>6</v>
      </c>
      <c r="F345" s="81" t="s">
        <v>7</v>
      </c>
      <c r="G345" s="7" t="s">
        <v>0</v>
      </c>
    </row>
    <row r="346" spans="1:7" s="21" customFormat="1" x14ac:dyDescent="0.2">
      <c r="A346" s="70" t="s">
        <v>508</v>
      </c>
      <c r="B346" s="46"/>
      <c r="C346" s="46" t="s">
        <v>259</v>
      </c>
      <c r="D346" s="47">
        <v>40</v>
      </c>
      <c r="E346" s="48" t="s">
        <v>253</v>
      </c>
      <c r="F346" s="82">
        <v>0</v>
      </c>
      <c r="G346" s="49">
        <f>D346*F346</f>
        <v>0</v>
      </c>
    </row>
    <row r="347" spans="1:7" s="21" customFormat="1" x14ac:dyDescent="0.2">
      <c r="A347" s="70" t="s">
        <v>509</v>
      </c>
      <c r="B347" s="50"/>
      <c r="C347" s="51" t="s">
        <v>260</v>
      </c>
      <c r="D347" s="52">
        <v>1</v>
      </c>
      <c r="E347" s="53" t="s">
        <v>254</v>
      </c>
      <c r="F347" s="82">
        <v>0</v>
      </c>
      <c r="G347" s="49">
        <f t="shared" ref="G347:G349" si="22">D347*F347</f>
        <v>0</v>
      </c>
    </row>
    <row r="348" spans="1:7" s="21" customFormat="1" x14ac:dyDescent="0.2">
      <c r="A348" s="70" t="s">
        <v>510</v>
      </c>
      <c r="B348" s="50"/>
      <c r="C348" s="51" t="s">
        <v>252</v>
      </c>
      <c r="D348" s="52">
        <v>1</v>
      </c>
      <c r="E348" s="53" t="s">
        <v>254</v>
      </c>
      <c r="F348" s="82">
        <v>0</v>
      </c>
      <c r="G348" s="49">
        <f t="shared" si="22"/>
        <v>0</v>
      </c>
    </row>
    <row r="349" spans="1:7" s="21" customFormat="1" x14ac:dyDescent="0.2">
      <c r="A349" s="70" t="s">
        <v>511</v>
      </c>
      <c r="B349" s="50"/>
      <c r="C349" s="74" t="s">
        <v>251</v>
      </c>
      <c r="D349" s="75">
        <v>1</v>
      </c>
      <c r="E349" s="76" t="s">
        <v>254</v>
      </c>
      <c r="F349" s="82">
        <v>0</v>
      </c>
      <c r="G349" s="49">
        <f t="shared" si="22"/>
        <v>0</v>
      </c>
    </row>
    <row r="350" spans="1:7" ht="15" x14ac:dyDescent="0.25">
      <c r="B350" s="9"/>
      <c r="C350" s="2" t="s">
        <v>0</v>
      </c>
      <c r="D350" s="10"/>
      <c r="E350" s="10"/>
      <c r="F350" s="29"/>
      <c r="G350" s="12">
        <f>SUM(G346:G349)</f>
        <v>0</v>
      </c>
    </row>
    <row r="351" spans="1:7" x14ac:dyDescent="0.2">
      <c r="B351" s="17"/>
      <c r="C351" s="17"/>
      <c r="D351" s="17"/>
      <c r="E351" s="17"/>
      <c r="F351" s="31"/>
      <c r="G351" s="18"/>
    </row>
    <row r="353" spans="1:9" s="22" customFormat="1" ht="18.75" customHeight="1" x14ac:dyDescent="0.2">
      <c r="A353" s="70"/>
      <c r="B353" s="32"/>
      <c r="C353" s="33" t="s">
        <v>262</v>
      </c>
      <c r="D353" s="32"/>
      <c r="E353" s="32"/>
      <c r="F353" s="34"/>
      <c r="G353" s="32"/>
    </row>
    <row r="354" spans="1:9" s="22" customFormat="1" ht="18.75" customHeight="1" x14ac:dyDescent="0.2">
      <c r="A354" s="70"/>
      <c r="B354" s="35"/>
      <c r="C354" s="35"/>
      <c r="D354" s="36"/>
      <c r="E354" s="36"/>
      <c r="F354" s="37"/>
      <c r="G354" s="36"/>
    </row>
    <row r="355" spans="1:9" s="38" customFormat="1" ht="18.75" customHeight="1" x14ac:dyDescent="0.2">
      <c r="A355" s="70"/>
      <c r="C355" s="39" t="s">
        <v>1</v>
      </c>
      <c r="F355" s="40"/>
      <c r="G355" s="41">
        <f>G35+G60+G118+G132+G143+G154+G191+G205+G212+G220+G232+G244+G251+G258+G271+G286+G297+G308+G317+G324+G330+G342+G350</f>
        <v>0</v>
      </c>
      <c r="I355" s="41"/>
    </row>
    <row r="356" spans="1:9" s="38" customFormat="1" ht="18.75" customHeight="1" x14ac:dyDescent="0.2">
      <c r="A356" s="70"/>
      <c r="B356" s="42"/>
      <c r="C356" s="43" t="s">
        <v>261</v>
      </c>
      <c r="D356" s="42"/>
      <c r="E356" s="42"/>
      <c r="F356" s="44"/>
      <c r="G356" s="45">
        <f>G355*21%</f>
        <v>0</v>
      </c>
      <c r="I356" s="41"/>
    </row>
    <row r="357" spans="1:9" s="38" customFormat="1" ht="18.75" customHeight="1" x14ac:dyDescent="0.2">
      <c r="A357" s="68"/>
      <c r="C357" s="39" t="s">
        <v>2</v>
      </c>
      <c r="F357" s="40"/>
      <c r="G357" s="41">
        <f>G355+G356</f>
        <v>0</v>
      </c>
      <c r="I357" s="41"/>
    </row>
    <row r="358" spans="1:9" s="3" customFormat="1" x14ac:dyDescent="0.2">
      <c r="A358" s="68"/>
      <c r="F358" s="25"/>
    </row>
    <row r="359" spans="1:9" s="3" customFormat="1" x14ac:dyDescent="0.2">
      <c r="A359" s="72"/>
      <c r="F359" s="25"/>
    </row>
    <row r="360" spans="1:9" s="3" customFormat="1" x14ac:dyDescent="0.2">
      <c r="A360" s="72"/>
      <c r="F360" s="25"/>
    </row>
  </sheetData>
  <sheetProtection password="CA75" sheet="1" objects="1" scenarios="1"/>
  <protectedRanges>
    <protectedRange password="CA75" sqref="F8:F349" name="Oblast1"/>
  </protectedRanges>
  <autoFilter ref="B5:G350"/>
  <mergeCells count="2">
    <mergeCell ref="B1:G1"/>
    <mergeCell ref="B4:G4"/>
  </mergeCells>
  <phoneticPr fontId="0" type="noConversion"/>
  <pageMargins left="0.51181102362204722" right="0.59055118110236227" top="0.86614173228346458" bottom="0.86614173228346458" header="0.51181102362204722" footer="0.27559055118110237"/>
  <pageSetup paperSize="9" scale="74" fitToHeight="61" orientation="portrait" r:id="rId1"/>
  <headerFooter alignWithMargins="0">
    <oddFooter>&amp;LMŠ ZDISLAVA, Brno, Pellicova 4  – celková rekonstrukce elektrorozvodů&amp;R&amp;P/&amp;N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+ rekapitulace</dc:title>
  <dc:creator>Miloslav Dvoracek</dc:creator>
  <cp:lastModifiedBy>Soňa Mrkvicová</cp:lastModifiedBy>
  <cp:lastPrinted>2020-01-17T11:42:46Z</cp:lastPrinted>
  <dcterms:created xsi:type="dcterms:W3CDTF">2001-05-14T05:19:07Z</dcterms:created>
  <dcterms:modified xsi:type="dcterms:W3CDTF">2020-01-17T11:45:40Z</dcterms:modified>
</cp:coreProperties>
</file>