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0\006_oprava bytu Ceska, Koblizna\01_PROJEKT a KR\PROJEKT vč SOUPISU PRACÍ\Česká 14 byt 3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4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'14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'14 03 Pol'!$A$1:$W$241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31" i="12"/>
  <c r="BA229" i="12"/>
  <c r="BA198" i="12"/>
  <c r="BA127" i="12"/>
  <c r="O8" i="12"/>
  <c r="G9" i="12"/>
  <c r="G8" i="12" s="1"/>
  <c r="I9" i="12"/>
  <c r="I8" i="12" s="1"/>
  <c r="K9" i="12"/>
  <c r="K8" i="12" s="1"/>
  <c r="O9" i="12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I11" i="12"/>
  <c r="K11" i="12"/>
  <c r="M11" i="12"/>
  <c r="O11" i="12"/>
  <c r="Q11" i="12"/>
  <c r="V11" i="12"/>
  <c r="G12" i="12"/>
  <c r="K12" i="12"/>
  <c r="M12" i="12"/>
  <c r="O12" i="12"/>
  <c r="G13" i="12"/>
  <c r="I13" i="12"/>
  <c r="I12" i="12" s="1"/>
  <c r="K13" i="12"/>
  <c r="M13" i="12"/>
  <c r="O13" i="12"/>
  <c r="Q13" i="12"/>
  <c r="Q12" i="12" s="1"/>
  <c r="V13" i="12"/>
  <c r="V12" i="12" s="1"/>
  <c r="K14" i="12"/>
  <c r="Q14" i="12"/>
  <c r="V14" i="12"/>
  <c r="G15" i="12"/>
  <c r="I15" i="12"/>
  <c r="I14" i="12" s="1"/>
  <c r="K15" i="12"/>
  <c r="M15" i="12"/>
  <c r="O15" i="12"/>
  <c r="Q15" i="12"/>
  <c r="V15" i="12"/>
  <c r="G17" i="12"/>
  <c r="G14" i="12" s="1"/>
  <c r="I17" i="12"/>
  <c r="K17" i="12"/>
  <c r="O17" i="12"/>
  <c r="O14" i="12" s="1"/>
  <c r="Q17" i="12"/>
  <c r="V17" i="12"/>
  <c r="Q18" i="12"/>
  <c r="G19" i="12"/>
  <c r="I19" i="12"/>
  <c r="I18" i="12" s="1"/>
  <c r="K19" i="12"/>
  <c r="K18" i="12" s="1"/>
  <c r="M19" i="12"/>
  <c r="O19" i="12"/>
  <c r="O18" i="12" s="1"/>
  <c r="Q19" i="12"/>
  <c r="V19" i="12"/>
  <c r="V18" i="12" s="1"/>
  <c r="G20" i="12"/>
  <c r="I20" i="12"/>
  <c r="K20" i="12"/>
  <c r="M20" i="12"/>
  <c r="O20" i="12"/>
  <c r="Q20" i="12"/>
  <c r="V20" i="12"/>
  <c r="G21" i="12"/>
  <c r="G18" i="12" s="1"/>
  <c r="I21" i="12"/>
  <c r="K21" i="12"/>
  <c r="O21" i="12"/>
  <c r="Q21" i="12"/>
  <c r="V21" i="12"/>
  <c r="G22" i="12"/>
  <c r="I22" i="12"/>
  <c r="O22" i="12"/>
  <c r="G23" i="12"/>
  <c r="M23" i="12" s="1"/>
  <c r="M22" i="12" s="1"/>
  <c r="I23" i="12"/>
  <c r="K23" i="12"/>
  <c r="K22" i="12" s="1"/>
  <c r="O23" i="12"/>
  <c r="Q23" i="12"/>
  <c r="Q22" i="12" s="1"/>
  <c r="V23" i="12"/>
  <c r="V22" i="12" s="1"/>
  <c r="G24" i="12"/>
  <c r="I24" i="12"/>
  <c r="K24" i="12"/>
  <c r="M24" i="12"/>
  <c r="O24" i="12"/>
  <c r="Q24" i="12"/>
  <c r="V24" i="12"/>
  <c r="G27" i="12"/>
  <c r="G26" i="12" s="1"/>
  <c r="I27" i="12"/>
  <c r="I26" i="12" s="1"/>
  <c r="K27" i="12"/>
  <c r="O27" i="12"/>
  <c r="Q27" i="12"/>
  <c r="Q26" i="12" s="1"/>
  <c r="V27" i="12"/>
  <c r="G29" i="12"/>
  <c r="I29" i="12"/>
  <c r="K29" i="12"/>
  <c r="K26" i="12" s="1"/>
  <c r="M29" i="12"/>
  <c r="O29" i="12"/>
  <c r="Q29" i="12"/>
  <c r="V29" i="12"/>
  <c r="V26" i="12" s="1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O26" i="12" s="1"/>
  <c r="Q35" i="12"/>
  <c r="V35" i="12"/>
  <c r="G36" i="12"/>
  <c r="O36" i="12"/>
  <c r="Q36" i="12"/>
  <c r="G37" i="12"/>
  <c r="M37" i="12" s="1"/>
  <c r="M36" i="12" s="1"/>
  <c r="I37" i="12"/>
  <c r="I36" i="12" s="1"/>
  <c r="K37" i="12"/>
  <c r="K36" i="12" s="1"/>
  <c r="O37" i="12"/>
  <c r="Q37" i="12"/>
  <c r="V37" i="12"/>
  <c r="V36" i="12" s="1"/>
  <c r="G39" i="12"/>
  <c r="I39" i="12"/>
  <c r="K39" i="12"/>
  <c r="M39" i="12"/>
  <c r="O39" i="12"/>
  <c r="Q39" i="12"/>
  <c r="V39" i="12"/>
  <c r="G40" i="12"/>
  <c r="G41" i="12"/>
  <c r="M41" i="12" s="1"/>
  <c r="M40" i="12" s="1"/>
  <c r="I41" i="12"/>
  <c r="I40" i="12" s="1"/>
  <c r="K41" i="12"/>
  <c r="O41" i="12"/>
  <c r="O40" i="12" s="1"/>
  <c r="Q41" i="12"/>
  <c r="Q40" i="12" s="1"/>
  <c r="V41" i="12"/>
  <c r="G43" i="12"/>
  <c r="M43" i="12" s="1"/>
  <c r="I43" i="12"/>
  <c r="K43" i="12"/>
  <c r="K40" i="12" s="1"/>
  <c r="O43" i="12"/>
  <c r="Q43" i="12"/>
  <c r="V43" i="12"/>
  <c r="V40" i="12" s="1"/>
  <c r="K44" i="12"/>
  <c r="V44" i="12"/>
  <c r="G45" i="12"/>
  <c r="G44" i="12" s="1"/>
  <c r="I45" i="12"/>
  <c r="I44" i="12" s="1"/>
  <c r="K45" i="12"/>
  <c r="M45" i="12"/>
  <c r="O45" i="12"/>
  <c r="O44" i="12" s="1"/>
  <c r="Q45" i="12"/>
  <c r="V45" i="12"/>
  <c r="G46" i="12"/>
  <c r="M46" i="12" s="1"/>
  <c r="M44" i="12" s="1"/>
  <c r="I46" i="12"/>
  <c r="K46" i="12"/>
  <c r="O46" i="12"/>
  <c r="Q46" i="12"/>
  <c r="Q44" i="12" s="1"/>
  <c r="V46" i="12"/>
  <c r="V47" i="12"/>
  <c r="G48" i="12"/>
  <c r="I48" i="12"/>
  <c r="K48" i="12"/>
  <c r="K47" i="12" s="1"/>
  <c r="M48" i="12"/>
  <c r="O48" i="12"/>
  <c r="O47" i="12" s="1"/>
  <c r="Q48" i="12"/>
  <c r="V48" i="12"/>
  <c r="G50" i="12"/>
  <c r="G47" i="12" s="1"/>
  <c r="I50" i="12"/>
  <c r="K50" i="12"/>
  <c r="O50" i="12"/>
  <c r="Q50" i="12"/>
  <c r="V50" i="12"/>
  <c r="G52" i="12"/>
  <c r="M52" i="12" s="1"/>
  <c r="I52" i="12"/>
  <c r="I47" i="12" s="1"/>
  <c r="K52" i="12"/>
  <c r="O52" i="12"/>
  <c r="Q52" i="12"/>
  <c r="V52" i="12"/>
  <c r="G54" i="12"/>
  <c r="M54" i="12" s="1"/>
  <c r="I54" i="12"/>
  <c r="K54" i="12"/>
  <c r="O54" i="12"/>
  <c r="Q54" i="12"/>
  <c r="Q47" i="12" s="1"/>
  <c r="V54" i="12"/>
  <c r="G55" i="12"/>
  <c r="I55" i="12"/>
  <c r="K55" i="12"/>
  <c r="M55" i="12"/>
  <c r="O55" i="12"/>
  <c r="Q55" i="12"/>
  <c r="V55" i="12"/>
  <c r="G57" i="12"/>
  <c r="G56" i="12" s="1"/>
  <c r="I57" i="12"/>
  <c r="I56" i="12" s="1"/>
  <c r="K57" i="12"/>
  <c r="K56" i="12" s="1"/>
  <c r="O57" i="12"/>
  <c r="Q57" i="12"/>
  <c r="Q56" i="12" s="1"/>
  <c r="V57" i="12"/>
  <c r="G58" i="12"/>
  <c r="I58" i="12"/>
  <c r="K58" i="12"/>
  <c r="M58" i="12"/>
  <c r="O58" i="12"/>
  <c r="Q58" i="12"/>
  <c r="V58" i="12"/>
  <c r="V56" i="12" s="1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O56" i="12" s="1"/>
  <c r="Q70" i="12"/>
  <c r="V70" i="12"/>
  <c r="G71" i="12"/>
  <c r="M71" i="12" s="1"/>
  <c r="I71" i="12"/>
  <c r="K71" i="12"/>
  <c r="O71" i="12"/>
  <c r="Q71" i="12"/>
  <c r="V71" i="12"/>
  <c r="V72" i="12"/>
  <c r="G73" i="12"/>
  <c r="I73" i="12"/>
  <c r="I72" i="12" s="1"/>
  <c r="K73" i="12"/>
  <c r="K72" i="12" s="1"/>
  <c r="M73" i="12"/>
  <c r="O73" i="12"/>
  <c r="O72" i="12" s="1"/>
  <c r="Q73" i="12"/>
  <c r="V73" i="12"/>
  <c r="G75" i="12"/>
  <c r="G72" i="12" s="1"/>
  <c r="I75" i="12"/>
  <c r="K75" i="12"/>
  <c r="O75" i="12"/>
  <c r="Q75" i="12"/>
  <c r="Q72" i="12" s="1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80" i="12"/>
  <c r="I80" i="12"/>
  <c r="I79" i="12" s="1"/>
  <c r="K80" i="12"/>
  <c r="K79" i="12" s="1"/>
  <c r="M80" i="12"/>
  <c r="O80" i="12"/>
  <c r="Q80" i="12"/>
  <c r="Q79" i="12" s="1"/>
  <c r="V80" i="12"/>
  <c r="G81" i="12"/>
  <c r="I81" i="12"/>
  <c r="K81" i="12"/>
  <c r="M81" i="12"/>
  <c r="O81" i="12"/>
  <c r="Q81" i="12"/>
  <c r="V81" i="12"/>
  <c r="V79" i="12" s="1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O79" i="12" s="1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8" i="12"/>
  <c r="G97" i="12" s="1"/>
  <c r="I98" i="12"/>
  <c r="K98" i="12"/>
  <c r="K97" i="12" s="1"/>
  <c r="O98" i="12"/>
  <c r="O97" i="12" s="1"/>
  <c r="Q98" i="12"/>
  <c r="V98" i="12"/>
  <c r="V97" i="12" s="1"/>
  <c r="G99" i="12"/>
  <c r="I99" i="12"/>
  <c r="I97" i="12" s="1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Q97" i="12" s="1"/>
  <c r="V105" i="12"/>
  <c r="G106" i="12"/>
  <c r="M106" i="12" s="1"/>
  <c r="I106" i="12"/>
  <c r="K106" i="12"/>
  <c r="O106" i="12"/>
  <c r="Q106" i="12"/>
  <c r="V106" i="12"/>
  <c r="G108" i="12"/>
  <c r="G107" i="12" s="1"/>
  <c r="I108" i="12"/>
  <c r="K108" i="12"/>
  <c r="K107" i="12" s="1"/>
  <c r="O108" i="12"/>
  <c r="O107" i="12" s="1"/>
  <c r="Q108" i="12"/>
  <c r="V108" i="12"/>
  <c r="V107" i="12" s="1"/>
  <c r="G110" i="12"/>
  <c r="I110" i="12"/>
  <c r="I107" i="12" s="1"/>
  <c r="K110" i="12"/>
  <c r="M110" i="12"/>
  <c r="O110" i="12"/>
  <c r="Q110" i="12"/>
  <c r="Q107" i="12" s="1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8" i="12"/>
  <c r="K128" i="12"/>
  <c r="O128" i="12"/>
  <c r="V128" i="12"/>
  <c r="G129" i="12"/>
  <c r="I129" i="12"/>
  <c r="I128" i="12" s="1"/>
  <c r="K129" i="12"/>
  <c r="M129" i="12"/>
  <c r="M128" i="12" s="1"/>
  <c r="O129" i="12"/>
  <c r="Q129" i="12"/>
  <c r="Q128" i="12" s="1"/>
  <c r="V129" i="12"/>
  <c r="O130" i="12"/>
  <c r="G131" i="12"/>
  <c r="I131" i="12"/>
  <c r="I130" i="12" s="1"/>
  <c r="K131" i="12"/>
  <c r="M131" i="12"/>
  <c r="O131" i="12"/>
  <c r="Q131" i="12"/>
  <c r="Q130" i="12" s="1"/>
  <c r="V131" i="12"/>
  <c r="G132" i="12"/>
  <c r="M132" i="12" s="1"/>
  <c r="I132" i="12"/>
  <c r="K132" i="12"/>
  <c r="K130" i="12" s="1"/>
  <c r="O132" i="12"/>
  <c r="Q132" i="12"/>
  <c r="V132" i="12"/>
  <c r="V130" i="12" s="1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K138" i="12"/>
  <c r="O138" i="12"/>
  <c r="V138" i="12"/>
  <c r="G139" i="12"/>
  <c r="I139" i="12"/>
  <c r="I138" i="12" s="1"/>
  <c r="K139" i="12"/>
  <c r="M139" i="12"/>
  <c r="M138" i="12" s="1"/>
  <c r="O139" i="12"/>
  <c r="Q139" i="12"/>
  <c r="Q138" i="12" s="1"/>
  <c r="V139" i="12"/>
  <c r="K140" i="12"/>
  <c r="V140" i="12"/>
  <c r="G141" i="12"/>
  <c r="I141" i="12"/>
  <c r="I140" i="12" s="1"/>
  <c r="K141" i="12"/>
  <c r="M141" i="12"/>
  <c r="O141" i="12"/>
  <c r="Q141" i="12"/>
  <c r="Q140" i="12" s="1"/>
  <c r="V141" i="12"/>
  <c r="G142" i="12"/>
  <c r="G140" i="12" s="1"/>
  <c r="I142" i="12"/>
  <c r="K142" i="12"/>
  <c r="O142" i="12"/>
  <c r="O140" i="12" s="1"/>
  <c r="Q142" i="12"/>
  <c r="V142" i="12"/>
  <c r="G143" i="12"/>
  <c r="M143" i="12" s="1"/>
  <c r="I143" i="12"/>
  <c r="K143" i="12"/>
  <c r="O143" i="12"/>
  <c r="Q143" i="12"/>
  <c r="V143" i="12"/>
  <c r="G144" i="12"/>
  <c r="K144" i="12"/>
  <c r="O144" i="12"/>
  <c r="V144" i="12"/>
  <c r="G145" i="12"/>
  <c r="I145" i="12"/>
  <c r="I144" i="12" s="1"/>
  <c r="K145" i="12"/>
  <c r="M145" i="12"/>
  <c r="M144" i="12" s="1"/>
  <c r="O145" i="12"/>
  <c r="Q145" i="12"/>
  <c r="Q144" i="12" s="1"/>
  <c r="V145" i="12"/>
  <c r="O146" i="12"/>
  <c r="G147" i="12"/>
  <c r="I147" i="12"/>
  <c r="I146" i="12" s="1"/>
  <c r="K147" i="12"/>
  <c r="M147" i="12"/>
  <c r="M146" i="12" s="1"/>
  <c r="O147" i="12"/>
  <c r="Q147" i="12"/>
  <c r="Q146" i="12" s="1"/>
  <c r="V147" i="12"/>
  <c r="G148" i="12"/>
  <c r="M148" i="12" s="1"/>
  <c r="I148" i="12"/>
  <c r="K148" i="12"/>
  <c r="K146" i="12" s="1"/>
  <c r="O148" i="12"/>
  <c r="Q148" i="12"/>
  <c r="V148" i="12"/>
  <c r="V146" i="12" s="1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G154" i="12" s="1"/>
  <c r="I155" i="12"/>
  <c r="K155" i="12"/>
  <c r="K154" i="12" s="1"/>
  <c r="O155" i="12"/>
  <c r="O154" i="12" s="1"/>
  <c r="Q155" i="12"/>
  <c r="V155" i="12"/>
  <c r="V154" i="12" s="1"/>
  <c r="G156" i="12"/>
  <c r="I156" i="12"/>
  <c r="I154" i="12" s="1"/>
  <c r="K156" i="12"/>
  <c r="M156" i="12"/>
  <c r="O156" i="12"/>
  <c r="Q156" i="12"/>
  <c r="Q154" i="12" s="1"/>
  <c r="V156" i="12"/>
  <c r="V157" i="12"/>
  <c r="G158" i="12"/>
  <c r="I158" i="12"/>
  <c r="I157" i="12" s="1"/>
  <c r="K158" i="12"/>
  <c r="M158" i="12"/>
  <c r="O158" i="12"/>
  <c r="Q158" i="12"/>
  <c r="Q157" i="12" s="1"/>
  <c r="V158" i="12"/>
  <c r="G159" i="12"/>
  <c r="G157" i="12" s="1"/>
  <c r="I159" i="12"/>
  <c r="K159" i="12"/>
  <c r="O159" i="12"/>
  <c r="O157" i="12" s="1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K157" i="12" s="1"/>
  <c r="O161" i="12"/>
  <c r="Q161" i="12"/>
  <c r="V161" i="12"/>
  <c r="G163" i="12"/>
  <c r="G162" i="12" s="1"/>
  <c r="I163" i="12"/>
  <c r="I162" i="12" s="1"/>
  <c r="K163" i="12"/>
  <c r="K162" i="12" s="1"/>
  <c r="O163" i="12"/>
  <c r="O162" i="12" s="1"/>
  <c r="Q163" i="12"/>
  <c r="V163" i="12"/>
  <c r="V162" i="12" s="1"/>
  <c r="G164" i="12"/>
  <c r="I164" i="12"/>
  <c r="K164" i="12"/>
  <c r="M164" i="12"/>
  <c r="O164" i="12"/>
  <c r="Q164" i="12"/>
  <c r="Q162" i="12" s="1"/>
  <c r="V164" i="12"/>
  <c r="G165" i="12"/>
  <c r="I165" i="12"/>
  <c r="K165" i="12"/>
  <c r="M165" i="12"/>
  <c r="O165" i="12"/>
  <c r="Q165" i="12"/>
  <c r="V165" i="12"/>
  <c r="G166" i="12"/>
  <c r="I166" i="12"/>
  <c r="K166" i="12"/>
  <c r="M166" i="12"/>
  <c r="O166" i="12"/>
  <c r="Q166" i="12"/>
  <c r="V166" i="12"/>
  <c r="G167" i="12"/>
  <c r="K167" i="12"/>
  <c r="O167" i="12"/>
  <c r="G168" i="12"/>
  <c r="M168" i="12" s="1"/>
  <c r="M167" i="12" s="1"/>
  <c r="I168" i="12"/>
  <c r="I167" i="12" s="1"/>
  <c r="K168" i="12"/>
  <c r="O168" i="12"/>
  <c r="Q168" i="12"/>
  <c r="Q167" i="12" s="1"/>
  <c r="V168" i="12"/>
  <c r="V167" i="12" s="1"/>
  <c r="G170" i="12"/>
  <c r="I170" i="12"/>
  <c r="I169" i="12" s="1"/>
  <c r="K170" i="12"/>
  <c r="M170" i="12"/>
  <c r="O170" i="12"/>
  <c r="Q170" i="12"/>
  <c r="Q169" i="12" s="1"/>
  <c r="V170" i="12"/>
  <c r="G171" i="12"/>
  <c r="M171" i="12" s="1"/>
  <c r="I171" i="12"/>
  <c r="K171" i="12"/>
  <c r="O171" i="12"/>
  <c r="O169" i="12" s="1"/>
  <c r="Q171" i="12"/>
  <c r="V171" i="12"/>
  <c r="G173" i="12"/>
  <c r="I173" i="12"/>
  <c r="K173" i="12"/>
  <c r="M173" i="12"/>
  <c r="O173" i="12"/>
  <c r="Q173" i="12"/>
  <c r="V173" i="12"/>
  <c r="G174" i="12"/>
  <c r="I174" i="12"/>
  <c r="K174" i="12"/>
  <c r="M174" i="12"/>
  <c r="O174" i="12"/>
  <c r="Q174" i="12"/>
  <c r="V174" i="12"/>
  <c r="V169" i="12" s="1"/>
  <c r="G175" i="12"/>
  <c r="I175" i="12"/>
  <c r="K175" i="12"/>
  <c r="M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K169" i="12" s="1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I191" i="12"/>
  <c r="K191" i="12"/>
  <c r="M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I195" i="12"/>
  <c r="K195" i="12"/>
  <c r="M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9" i="12"/>
  <c r="I199" i="12"/>
  <c r="K199" i="12"/>
  <c r="M199" i="12"/>
  <c r="O199" i="12"/>
  <c r="Q199" i="12"/>
  <c r="V199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I214" i="12"/>
  <c r="K214" i="12"/>
  <c r="M214" i="12"/>
  <c r="O214" i="12"/>
  <c r="Q214" i="12"/>
  <c r="V214" i="12"/>
  <c r="V215" i="12"/>
  <c r="G216" i="12"/>
  <c r="I216" i="12"/>
  <c r="K216" i="12"/>
  <c r="M216" i="12"/>
  <c r="O216" i="12"/>
  <c r="O215" i="12" s="1"/>
  <c r="Q216" i="12"/>
  <c r="Q215" i="12" s="1"/>
  <c r="V216" i="12"/>
  <c r="G217" i="12"/>
  <c r="G215" i="12" s="1"/>
  <c r="I217" i="12"/>
  <c r="K217" i="12"/>
  <c r="O217" i="12"/>
  <c r="Q217" i="12"/>
  <c r="V217" i="12"/>
  <c r="G219" i="12"/>
  <c r="M219" i="12" s="1"/>
  <c r="I219" i="12"/>
  <c r="I215" i="12" s="1"/>
  <c r="K219" i="12"/>
  <c r="O219" i="12"/>
  <c r="Q219" i="12"/>
  <c r="V219" i="12"/>
  <c r="G220" i="12"/>
  <c r="M220" i="12" s="1"/>
  <c r="I220" i="12"/>
  <c r="K220" i="12"/>
  <c r="K215" i="12" s="1"/>
  <c r="O220" i="12"/>
  <c r="Q220" i="12"/>
  <c r="V220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I223" i="12"/>
  <c r="K223" i="12"/>
  <c r="M223" i="12"/>
  <c r="O223" i="12"/>
  <c r="Q223" i="12"/>
  <c r="V223" i="12"/>
  <c r="G224" i="12"/>
  <c r="I224" i="12"/>
  <c r="K224" i="12"/>
  <c r="M224" i="12"/>
  <c r="O224" i="12"/>
  <c r="V224" i="12"/>
  <c r="G225" i="12"/>
  <c r="I225" i="12"/>
  <c r="K225" i="12"/>
  <c r="M225" i="12"/>
  <c r="O225" i="12"/>
  <c r="Q225" i="12"/>
  <c r="Q224" i="12" s="1"/>
  <c r="V225" i="12"/>
  <c r="G227" i="12"/>
  <c r="K227" i="12"/>
  <c r="O227" i="12"/>
  <c r="Q227" i="12"/>
  <c r="V227" i="12"/>
  <c r="G228" i="12"/>
  <c r="M228" i="12" s="1"/>
  <c r="M227" i="12" s="1"/>
  <c r="I228" i="12"/>
  <c r="I227" i="12" s="1"/>
  <c r="K228" i="12"/>
  <c r="O228" i="12"/>
  <c r="Q228" i="12"/>
  <c r="V228" i="12"/>
  <c r="AF231" i="12"/>
  <c r="I20" i="1"/>
  <c r="I19" i="1"/>
  <c r="I18" i="1"/>
  <c r="I17" i="1"/>
  <c r="I16" i="1"/>
  <c r="F42" i="1"/>
  <c r="G23" i="1" s="1"/>
  <c r="A23" i="1" s="1"/>
  <c r="G24" i="1" s="1"/>
  <c r="G42" i="1"/>
  <c r="G25" i="1" s="1"/>
  <c r="A25" i="1" s="1"/>
  <c r="H41" i="1"/>
  <c r="I41" i="1" s="1"/>
  <c r="H40" i="1"/>
  <c r="I40" i="1" s="1"/>
  <c r="H39" i="1"/>
  <c r="I39" i="1" s="1"/>
  <c r="I42" i="1" s="1"/>
  <c r="I77" i="1" l="1"/>
  <c r="J76" i="1" s="1"/>
  <c r="J74" i="1"/>
  <c r="J63" i="1"/>
  <c r="J69" i="1"/>
  <c r="J49" i="1"/>
  <c r="J58" i="1"/>
  <c r="J54" i="1"/>
  <c r="J59" i="1"/>
  <c r="J65" i="1"/>
  <c r="J55" i="1"/>
  <c r="J50" i="1"/>
  <c r="J61" i="1"/>
  <c r="J51" i="1"/>
  <c r="J67" i="1"/>
  <c r="J52" i="1"/>
  <c r="J73" i="1"/>
  <c r="J57" i="1"/>
  <c r="J66" i="1"/>
  <c r="J75" i="1"/>
  <c r="J53" i="1"/>
  <c r="J62" i="1"/>
  <c r="J71" i="1"/>
  <c r="J56" i="1"/>
  <c r="J60" i="1"/>
  <c r="J64" i="1"/>
  <c r="J68" i="1"/>
  <c r="J72" i="1"/>
  <c r="G26" i="1"/>
  <c r="A27" i="1" s="1"/>
  <c r="A29" i="1" s="1"/>
  <c r="A26" i="1"/>
  <c r="H42" i="1"/>
  <c r="G28" i="1"/>
  <c r="A24" i="1"/>
  <c r="M169" i="12"/>
  <c r="M79" i="12"/>
  <c r="M130" i="12"/>
  <c r="M14" i="12"/>
  <c r="M163" i="12"/>
  <c r="M162" i="12" s="1"/>
  <c r="M155" i="12"/>
  <c r="M154" i="12" s="1"/>
  <c r="M17" i="12"/>
  <c r="G169" i="12"/>
  <c r="M57" i="12"/>
  <c r="M56" i="12" s="1"/>
  <c r="M27" i="12"/>
  <c r="M26" i="12" s="1"/>
  <c r="M9" i="12"/>
  <c r="M8" i="12" s="1"/>
  <c r="AE231" i="12"/>
  <c r="M98" i="12"/>
  <c r="M97" i="12" s="1"/>
  <c r="G146" i="12"/>
  <c r="G130" i="12"/>
  <c r="G79" i="12"/>
  <c r="M159" i="12"/>
  <c r="M157" i="12" s="1"/>
  <c r="M142" i="12"/>
  <c r="M140" i="12" s="1"/>
  <c r="M108" i="12"/>
  <c r="M107" i="12" s="1"/>
  <c r="M75" i="12"/>
  <c r="M72" i="12" s="1"/>
  <c r="M50" i="12"/>
  <c r="M47" i="12" s="1"/>
  <c r="M21" i="12"/>
  <c r="M18" i="12" s="1"/>
  <c r="M217" i="12"/>
  <c r="M215" i="12" s="1"/>
  <c r="J40" i="1"/>
  <c r="J39" i="1"/>
  <c r="J42" i="1" s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J70" i="1" l="1"/>
  <c r="J77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<sst xmlns="http://schemas.openxmlformats.org/spreadsheetml/2006/main" count="1393" uniqueCount="528">
  <si>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</si>
  <si>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</si>
  <si>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</si>
  <si>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</si>
  <si>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</si>
  <si>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</si>
  <si>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</si>
  <si>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</si>
  <si>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</si>
  <si>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</si>
  <si>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</si>
  <si>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</si>
  <si>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</si>
  <si>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</si>
  <si>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</si>
  <si>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</si>
  <si>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</si>
  <si>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</si>
  <si>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</si>
  <si>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</si>
  <si>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</si>
  <si>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</si>
  <si>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</si>
  <si>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</si>
  <si>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</si>
  <si>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</si>
  <si>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</si>
  <si>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</si>
  <si>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</si>
  <si>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</si>
  <si>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</si>
  <si>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</si>
  <si>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</si>
  <si>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</si>
  <si>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</si>
  <si>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</si>
  <si>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</si>
  <si>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</si>
  <si>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</si>
  <si>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</si>
  <si>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</si>
  <si>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</si>
  <si>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</si>
  <si>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</t>
  </si>
  <si>
    <t>Byt č. 3</t>
  </si>
  <si>
    <t>14</t>
  </si>
  <si>
    <t>Byty</t>
  </si>
  <si>
    <t>Objekt:</t>
  </si>
  <si>
    <t>Rozpočet:</t>
  </si>
  <si>
    <t>2020/06/1</t>
  </si>
  <si>
    <t>Česká 14 - oprava bytů</t>
  </si>
  <si>
    <t>Statutární město Brno - Statutární město Brno - MČ Brno-střed</t>
  </si>
  <si>
    <t>Dominikánská 2</t>
  </si>
  <si>
    <t>60169 Brno</t>
  </si>
  <si>
    <t>60169</t>
  </si>
  <si>
    <t>44992785</t>
  </si>
  <si>
    <t>Rais Engineering Services s.r.o.</t>
  </si>
  <si>
    <t>Plaská 622/3</t>
  </si>
  <si>
    <t>Praha 5</t>
  </si>
  <si>
    <t>15000</t>
  </si>
  <si>
    <t>25048023</t>
  </si>
  <si>
    <t>CZ25048023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</si>
  <si>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</si>
  <si>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</si>
  <si>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</si>
  <si>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</si>
  <si>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</si>
  <si>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</si>
  <si>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</si>
  <si>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</si>
  <si>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Dřevostavby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</si>
  <si>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</si>
  <si>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</si>
  <si>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</si>
  <si>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</si>
  <si>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</si>
  <si>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</si>
  <si>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</si>
  <si>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</si>
  <si>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</si>
  <si>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</si>
  <si>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</si>
  <si>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</si>
  <si>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</si>
  <si>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</si>
  <si>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</si>
  <si>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</si>
  <si>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</si>
  <si>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</si>
  <si>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</si>
  <si>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</si>
  <si>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</si>
  <si>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</si>
  <si>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</si>
  <si>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</si>
  <si>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</si>
  <si>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</si>
  <si>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731</t>
  </si>
  <si>
    <t>Kotelny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</si>
  <si>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</si>
  <si>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</si>
  <si>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</si>
  <si>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</si>
  <si>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</si>
  <si>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</si>
  <si>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</si>
  <si>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</si>
  <si>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</si>
  <si>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</si>
  <si>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</si>
  <si>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</si>
  <si>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</si>
  <si>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</si>
  <si>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</si>
  <si>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</si>
  <si>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</si>
  <si>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</si>
  <si>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</si>
  <si>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</si>
  <si>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</si>
  <si>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</si>
  <si>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</si>
  <si>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</si>
  <si>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</si>
  <si>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</si>
  <si>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</si>
  <si>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</si>
  <si>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</si>
  <si>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</si>
  <si>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</si>
  <si>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</si>
  <si>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</si>
  <si>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</si>
  <si>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</si>
  <si>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</si>
  <si>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</si>
  <si>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</si>
  <si>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</si>
  <si>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</si>
  <si>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</si>
  <si>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</si>
  <si>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</si>
  <si>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</si>
  <si>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</si>
  <si>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</si>
  <si>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</si>
  <si>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</si>
  <si>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</si>
  <si>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</si>
  <si>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</si>
  <si>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340239211R00</t>
  </si>
  <si>
    <t>Zazdívka otvorů pl.do 4 m2,cihlami tl.zdi do 10 cm</t>
  </si>
  <si>
    <t>m2</t>
  </si>
  <si>
    <t>Vlastní</t>
  </si>
  <si>
    <t>Indiv</t>
  </si>
  <si>
    <t>POL1_</t>
  </si>
  <si>
    <t>342012222RT1</t>
  </si>
  <si>
    <t>Příčka SDK tl.100 mm,ocel.kce,1x oplášť.,RF 12,5mm izolace tloušťky 80 mm, EI 45</t>
  </si>
  <si>
    <t>347082261R00</t>
  </si>
  <si>
    <t>SDK předstěna pro WC, tl.200 mm,O.K.CW+CD,1x opl.,RB 12,5</t>
  </si>
  <si>
    <t>602016193R00</t>
  </si>
  <si>
    <t>Penetrace hloubková stěn</t>
  </si>
  <si>
    <t>612421615R00</t>
  </si>
  <si>
    <t>Omítka vnitřní zdiva, MVC, hrubá zatřená</t>
  </si>
  <si>
    <t>Pod obklady</t>
  </si>
  <si>
    <t>POP</t>
  </si>
  <si>
    <t>612421637R00</t>
  </si>
  <si>
    <t>Omítka vnitřní zdiva, MVC, štuková</t>
  </si>
  <si>
    <t>632411105R00</t>
  </si>
  <si>
    <t>Samonivelační stěrka Cemix, ruč.zpracování tl.10 mm</t>
  </si>
  <si>
    <t>998777102R00</t>
  </si>
  <si>
    <t>Přesun hmot pro podlahy, výšky do 12 m</t>
  </si>
  <si>
    <t>t</t>
  </si>
  <si>
    <t>23521593R</t>
  </si>
  <si>
    <t>Samonivelační stěrka</t>
  </si>
  <si>
    <t>kg</t>
  </si>
  <si>
    <t>POL3_</t>
  </si>
  <si>
    <t>642952110RT4</t>
  </si>
  <si>
    <t>Osazení zárubní dveřních dřevěných, pl. do 2,5 m2 včetně dodávky zárubně do šíře dveří 80 cm</t>
  </si>
  <si>
    <t>kus</t>
  </si>
  <si>
    <t>642940014RA0</t>
  </si>
  <si>
    <t>Dveře jednokřídlové 60-80/1970-2200</t>
  </si>
  <si>
    <t>POL2_</t>
  </si>
  <si>
    <t>Včetně kotvení zárubně do zdiva.</t>
  </si>
  <si>
    <t>962031124R00</t>
  </si>
  <si>
    <t>Bourání příček z cihel pálených plných. tl.100 mm</t>
  </si>
  <si>
    <t>Vybourání otvoru mezi WC a chodbou z důvodu nekvalitního zazdění.</t>
  </si>
  <si>
    <t>965081712RT1</t>
  </si>
  <si>
    <t>Bourání dlažeb a obkladů  keramických tl.10 mm, pl. do 1 m2 ručně, dlaždice keramické</t>
  </si>
  <si>
    <t>968024551R00</t>
  </si>
  <si>
    <t>Vybourání dřevěných dveřních zárubní pl. do 2 m2</t>
  </si>
  <si>
    <t>968061125R00</t>
  </si>
  <si>
    <t>Vyvěšení dřevěných dveřních křídel pl. do 2 m2</t>
  </si>
  <si>
    <t>968072455R00</t>
  </si>
  <si>
    <t>Vybourání kovových dveřních zárubní pl. do 2 m2</t>
  </si>
  <si>
    <t>977000012R00</t>
  </si>
  <si>
    <t>Frézování komínového průduchu</t>
  </si>
  <si>
    <t>m</t>
  </si>
  <si>
    <t>978013141R00</t>
  </si>
  <si>
    <t>Otlučení omítek vnitřních stěn v rozsahu do 30 %</t>
  </si>
  <si>
    <t>RTS 18/ II</t>
  </si>
  <si>
    <t>998011002R00</t>
  </si>
  <si>
    <t>Přesun hmot pro budovy zděné výšky do 12 m</t>
  </si>
  <si>
    <t>416021121R00</t>
  </si>
  <si>
    <t>Podhledy SDK, kovová.kce CD. 1x deska RB 12,5 mm</t>
  </si>
  <si>
    <t>s úpravou rohů, koutů a hran konstrukcí, přebroušení a tmelení spár,</t>
  </si>
  <si>
    <t>763614111RT6</t>
  </si>
  <si>
    <t>Podlahy z desek tl.12 mm, na sraz, přibíjením vč. dodávky desky OSB  tl. 12 mm</t>
  </si>
  <si>
    <t>711212002R00</t>
  </si>
  <si>
    <t>Hydroizolační povlak - nátěr nebo stěrka</t>
  </si>
  <si>
    <t>dvouvrstvá</t>
  </si>
  <si>
    <t>998711102R00</t>
  </si>
  <si>
    <t>Přesun hmot pro izolace proti vodě, výšky do 12 m</t>
  </si>
  <si>
    <t>713111111RV3</t>
  </si>
  <si>
    <t>Izolace tepelné stropů vrchem kladené volně 1 vrstva - včetně dodávky izolace tl. 100mm</t>
  </si>
  <si>
    <t>713120020RAA</t>
  </si>
  <si>
    <t>Izolace podlah kročejová minerální  tloušťka  8mm</t>
  </si>
  <si>
    <t>721176103R00</t>
  </si>
  <si>
    <t>Potrubí HT připojovací D 50 x 1,8 mm vč. sekání drážky a zahození</t>
  </si>
  <si>
    <t>Potrubí včetně tvarovek. Bez zednických výpomocí.</t>
  </si>
  <si>
    <t>721176104R00</t>
  </si>
  <si>
    <t>Potrubí HT připojovací D 75 x 1,9 mm vč. sekání drážky a zahození</t>
  </si>
  <si>
    <t>721176105R00</t>
  </si>
  <si>
    <t>Potrubí HT připojovací D 110 x 2,7 mm vč. sekání drážky a zahození</t>
  </si>
  <si>
    <t>721273180R00</t>
  </si>
  <si>
    <t>Ventil přivzdušňovací podomítkový</t>
  </si>
  <si>
    <t>Kan001</t>
  </si>
  <si>
    <t>Napojení na stávající potrubí</t>
  </si>
  <si>
    <t>722130801R00</t>
  </si>
  <si>
    <t>Demontáž potrubí ocelových do DN 25</t>
  </si>
  <si>
    <t>722172331R00</t>
  </si>
  <si>
    <t>Potrubí z PPR, D 20x3,4 mm, PN 20, vč. zed. výpom.</t>
  </si>
  <si>
    <t>Potrubí včetně tvarovek a zednických výpomocí.</t>
  </si>
  <si>
    <t>Včetně pomocného lešení o výšce podlahy do 1900 mm a pro zatížení do 1,5 kPa.</t>
  </si>
  <si>
    <t>722172332R00</t>
  </si>
  <si>
    <t>Potrubí z PPR, D 25x4,2 mm, PN 20, vč. zed. výpom.</t>
  </si>
  <si>
    <t>722181212RT8</t>
  </si>
  <si>
    <t>Izolace návleková MIRELON PRO tl. stěny 9 mm vnitřní průměr 25 mm</t>
  </si>
  <si>
    <t>V položce je kalkulována dodávka izolační trubice, spon a lepicí pásky.</t>
  </si>
  <si>
    <t>722181222RZ6</t>
  </si>
  <si>
    <t>Izolace návleková MIRELON POLAR tl. stěny 9 mm vnitřní průměr 20 mm</t>
  </si>
  <si>
    <t>722236135R00</t>
  </si>
  <si>
    <t>Kohout vod.kulový,vnitřní</t>
  </si>
  <si>
    <t>722260811R00</t>
  </si>
  <si>
    <t>Demontáž vodoměrů závitových G 1/2</t>
  </si>
  <si>
    <t>722269101R00</t>
  </si>
  <si>
    <t>Montáž vodoměru</t>
  </si>
  <si>
    <t>734223112R00</t>
  </si>
  <si>
    <t>Rohový ventil DN 15</t>
  </si>
  <si>
    <t>723163102R00</t>
  </si>
  <si>
    <t>Potrubí z OC. plyn.trubek3/4ˇ vč. zednické výpomoci a zahození</t>
  </si>
  <si>
    <t>734233215R00</t>
  </si>
  <si>
    <t>Kohout kulový vnitřní plyn</t>
  </si>
  <si>
    <t>230330075R00</t>
  </si>
  <si>
    <t>Chránička potrubí Fe, délka 0,5 m</t>
  </si>
  <si>
    <t>114568546</t>
  </si>
  <si>
    <t>Zednická výpomoc, sekání a zahození</t>
  </si>
  <si>
    <t>M-0002</t>
  </si>
  <si>
    <t>Napojení na plynoměr</t>
  </si>
  <si>
    <t>725110814R00</t>
  </si>
  <si>
    <t>Demontáž klozetů kombinovaných</t>
  </si>
  <si>
    <t>soubor</t>
  </si>
  <si>
    <t>725017161R00</t>
  </si>
  <si>
    <t>Umyvadlo na šrouby, 50 x 41 cm, bílé</t>
  </si>
  <si>
    <t>725240811R00</t>
  </si>
  <si>
    <t>Demontáž sprchových koutů bez výtokových armatur</t>
  </si>
  <si>
    <t>725590812R00</t>
  </si>
  <si>
    <t>Přesun vybour.hmot, zařizovací předměty H 12 m</t>
  </si>
  <si>
    <t>725814125R00</t>
  </si>
  <si>
    <t>Ventil pračkový</t>
  </si>
  <si>
    <t>725819401R00</t>
  </si>
  <si>
    <t>Montáž ventilu rohového</t>
  </si>
  <si>
    <t>725823121RT1</t>
  </si>
  <si>
    <t>Baterie umyvadlová stoján. ruční, vč. otvír.odpadu standardní</t>
  </si>
  <si>
    <t>725845111RT1</t>
  </si>
  <si>
    <t>Baterie sprchová nástěnná ruční, s příslušenstvím standardní</t>
  </si>
  <si>
    <t>725849201R00</t>
  </si>
  <si>
    <t>Montáž baterií sprchových, pevná výška</t>
  </si>
  <si>
    <t>725850145R00</t>
  </si>
  <si>
    <t>Sifon kondenzační od pl. kotle</t>
  </si>
  <si>
    <t>725860186RT1</t>
  </si>
  <si>
    <t>Sifon pračkový nástěnný PP - bílý</t>
  </si>
  <si>
    <t>725860213R00</t>
  </si>
  <si>
    <t>Sifon umyvadlový</t>
  </si>
  <si>
    <t>725860227R00</t>
  </si>
  <si>
    <t>Sifon ke sprchové vaničce PP HL520, D 50 mm</t>
  </si>
  <si>
    <t>726212331R00</t>
  </si>
  <si>
    <t>Geberit kompletní sada</t>
  </si>
  <si>
    <t>Včetně dodávky a připevnění montážního prvku vč. napojení na kanalizační popř. vodovodní potrubí.</t>
  </si>
  <si>
    <t>998725102R00</t>
  </si>
  <si>
    <t>Přesun hmot pro zařizovací předměty, výšky do 12 m</t>
  </si>
  <si>
    <t>M-0001</t>
  </si>
  <si>
    <t>Sprchová vanička 800 x 800 vč. zástěny</t>
  </si>
  <si>
    <t>722235641R00</t>
  </si>
  <si>
    <t>Zpětná klapka DN 100</t>
  </si>
  <si>
    <t>728415115R00</t>
  </si>
  <si>
    <t>Mřížka větrací dveřní 500x50</t>
  </si>
  <si>
    <t>728614811R00</t>
  </si>
  <si>
    <t>Mtž ventilátoru axiál. nízkotl. strop. do d 800 mm</t>
  </si>
  <si>
    <t>278653542</t>
  </si>
  <si>
    <t>kruhové SPIRO potrubí D 100 mm, vč. tvarovek a montáže</t>
  </si>
  <si>
    <t>mm</t>
  </si>
  <si>
    <t>492357654</t>
  </si>
  <si>
    <t>Protokoly a revize</t>
  </si>
  <si>
    <t>671237894</t>
  </si>
  <si>
    <t>Tepelná izolace potrubí tl. 25 mm</t>
  </si>
  <si>
    <t>698462548</t>
  </si>
  <si>
    <t>zaregulování systému</t>
  </si>
  <si>
    <t>752698413</t>
  </si>
  <si>
    <t>Krycí síťka potrubí</t>
  </si>
  <si>
    <t xml:space="preserve">ks    </t>
  </si>
  <si>
    <t>Vent02</t>
  </si>
  <si>
    <t>Stropní ventilátor s doběhem 280m3/h</t>
  </si>
  <si>
    <t>722181211RT5</t>
  </si>
  <si>
    <t>Izolace tepelná tl. 13mm</t>
  </si>
  <si>
    <t>722222183R00</t>
  </si>
  <si>
    <t>Vypouštěcí kohout DN 15</t>
  </si>
  <si>
    <t>734215132R00</t>
  </si>
  <si>
    <t>Ventil odvzdušňovací automat. DN 10</t>
  </si>
  <si>
    <t>734223121RT2</t>
  </si>
  <si>
    <t>Ventil termostatický, přímý s termostatickou hlavicí</t>
  </si>
  <si>
    <t>734264416R00</t>
  </si>
  <si>
    <t>Šroubení uzavírat.dvoutrub.rohové, DN 15</t>
  </si>
  <si>
    <t>734295333R00</t>
  </si>
  <si>
    <t>Kohout kulový DN20</t>
  </si>
  <si>
    <t>128745632</t>
  </si>
  <si>
    <t>demontáž stávajícího zařízení</t>
  </si>
  <si>
    <t xml:space="preserve">hod   </t>
  </si>
  <si>
    <t>197564236</t>
  </si>
  <si>
    <t>Adaptér děleného odkouření</t>
  </si>
  <si>
    <t>5548966321</t>
  </si>
  <si>
    <t>koleno 90° 80 mm revizní</t>
  </si>
  <si>
    <t>566789255</t>
  </si>
  <si>
    <t>668945237</t>
  </si>
  <si>
    <t>koleno 90° 110 mm patní</t>
  </si>
  <si>
    <t>678215478</t>
  </si>
  <si>
    <t>Napuštění, odvzdušnění a uvedení do provozu</t>
  </si>
  <si>
    <t>678942357</t>
  </si>
  <si>
    <t>Filtr DN20</t>
  </si>
  <si>
    <t>687954125</t>
  </si>
  <si>
    <t>Trubka DN80 - 2000 mm</t>
  </si>
  <si>
    <t>754698236</t>
  </si>
  <si>
    <t>Sada odkouření přes střechu vč. ukončovací hlavice</t>
  </si>
  <si>
    <t>954128546</t>
  </si>
  <si>
    <t>Trubka DN110 - 2000 mm</t>
  </si>
  <si>
    <t>958674235</t>
  </si>
  <si>
    <t>Topná a tlaková zkouška</t>
  </si>
  <si>
    <t>4841875617R</t>
  </si>
  <si>
    <t>Nástěnný plynový kondenzační kotel 24 kW</t>
  </si>
  <si>
    <t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t>
  </si>
  <si>
    <t>731200823R00</t>
  </si>
  <si>
    <t>Demontáž kotle ocel.,kapal./plyn, do 25 kW</t>
  </si>
  <si>
    <t>735131573R00</t>
  </si>
  <si>
    <t>Otopné těleso VK typ 11 v. 600 dl. 1400</t>
  </si>
  <si>
    <t>735131575R00</t>
  </si>
  <si>
    <t>Otopné těleso VK typ 11 v. 600 dl. 800</t>
  </si>
  <si>
    <t>735151811R00</t>
  </si>
  <si>
    <t>Demontáž otopných těles</t>
  </si>
  <si>
    <t>735171328R00</t>
  </si>
  <si>
    <t>Těleso trubkové 600/1220</t>
  </si>
  <si>
    <t>824786384</t>
  </si>
  <si>
    <t>Elektrická topná patrona o vákonu 300 kW</t>
  </si>
  <si>
    <t>19632891.BR</t>
  </si>
  <si>
    <t>Trubka měděná Cu 15x1mm, vč. montáže vč zednické výpomoci a zahození</t>
  </si>
  <si>
    <t>19632892.BR</t>
  </si>
  <si>
    <t>998762202R00</t>
  </si>
  <si>
    <t>Přesun hmot pro tesařské konstrukce, výšky do 12 m</t>
  </si>
  <si>
    <t>766641911R00</t>
  </si>
  <si>
    <t>Repase vstupních dveří dřevěných vč. obložek</t>
  </si>
  <si>
    <t>766662112R00</t>
  </si>
  <si>
    <t>Montáž dveří do rám.zárubně 1kříd. š.do 80 cm</t>
  </si>
  <si>
    <t>998766102R00</t>
  </si>
  <si>
    <t>Přesun hmot pro truhlářské konstr., výšky do 12 m</t>
  </si>
  <si>
    <t>767612911R00</t>
  </si>
  <si>
    <t>Repase dřevěného špaletového okna</t>
  </si>
  <si>
    <t xml:space="preserve">m2    </t>
  </si>
  <si>
    <t>771479001R00</t>
  </si>
  <si>
    <t>Řezání dlaždic keramických pro soklíky</t>
  </si>
  <si>
    <t>771579791R00</t>
  </si>
  <si>
    <t>Příplatek za plochu podlah keram. do 5 m2 jednotl.</t>
  </si>
  <si>
    <t>771579793R00</t>
  </si>
  <si>
    <t>Příplatek za spárovací hmotu - plošně,keram.dlažba</t>
  </si>
  <si>
    <t>771575109RT2</t>
  </si>
  <si>
    <t>Montáž podlah keram.,hladké, tmel, 30x30 cm, Monoflex (lepidlo), ASO-Flexfuge (spár. hmota)</t>
  </si>
  <si>
    <t>59764_MAT</t>
  </si>
  <si>
    <t>Dlaždice keramická, dle PD</t>
  </si>
  <si>
    <t>22,2*1,1</t>
  </si>
  <si>
    <t>VV</t>
  </si>
  <si>
    <t>998771102R00</t>
  </si>
  <si>
    <t>Přesun hmot pro podlahy z dlaždic, výšky do 12 m</t>
  </si>
  <si>
    <t>775511800R00</t>
  </si>
  <si>
    <t>Demontáž podlah vlysových lepených včetně lišt</t>
  </si>
  <si>
    <t>998775102R00</t>
  </si>
  <si>
    <t>Přesun hmot pro podlahy vlysové, výšky do 12 m</t>
  </si>
  <si>
    <t>776421100RU1</t>
  </si>
  <si>
    <t>Lepení podlahových soklíků z PVC a vinylu včetně dodávky soklíku PVC</t>
  </si>
  <si>
    <t>776511000RU4</t>
  </si>
  <si>
    <t>Lepení povlakových podlah z pásů pryžových včetně podlahoviny S-4 tl. 6,0 mm</t>
  </si>
  <si>
    <t>776511820RT3</t>
  </si>
  <si>
    <t>Odstranění PVC a koberců lepených s podložkou z ploch do 10 m2</t>
  </si>
  <si>
    <t>998776102R00</t>
  </si>
  <si>
    <t>Přesun hmot pro podlahy povlakové, výšky do 12 m</t>
  </si>
  <si>
    <t>781415016RT2</t>
  </si>
  <si>
    <t>Montáž obkladů stěn, porovin.,tmel, nad 20x25 cm Monoflex (lepidlo), ASO-Flexfuge (spár. hmota)</t>
  </si>
  <si>
    <t>781475118RV1</t>
  </si>
  <si>
    <t>Obklad vnitřní stěn keramický, do tmele, dle PD</t>
  </si>
  <si>
    <t>781497121RS1</t>
  </si>
  <si>
    <t>Lišta hliníková rohová k obkladům  profil RB, pro tloušťku obkladu 6 mm</t>
  </si>
  <si>
    <t>998781102R00</t>
  </si>
  <si>
    <t>Přesun hmot pro obklady keramické, výšky do 12 m</t>
  </si>
  <si>
    <t>784195112R00</t>
  </si>
  <si>
    <t>Malba omyvatelná, bílá, bez penetrace, 2 x stěny a strop</t>
  </si>
  <si>
    <t>973011141R00</t>
  </si>
  <si>
    <t>Vysekání kapes lehký beton  5 x 5 x 5 cm</t>
  </si>
  <si>
    <t>974029126R00</t>
  </si>
  <si>
    <t>Vysekání rýh ve zdi cihelné 3 x 25 cm</t>
  </si>
  <si>
    <t>Včetně pomocného lešení o výšce podlahy do 1900 mm a pro zatížení do 1,5 kPa  (150 kg/m2).</t>
  </si>
  <si>
    <t>210010033R00</t>
  </si>
  <si>
    <t>Trubka ohebná kovová, volně/pod omítku, 23 mm</t>
  </si>
  <si>
    <t>210010301R00</t>
  </si>
  <si>
    <t>Krabice přístrojová KP, bez zapojení, kruhová</t>
  </si>
  <si>
    <t>210100001R00</t>
  </si>
  <si>
    <t>Ukončení vodičů v rozvaděči + zapojení do 2,5 mm2</t>
  </si>
  <si>
    <t>210100002R00</t>
  </si>
  <si>
    <t>Ukončení vodičů v rozvaděči + zapojení do 6 mm2</t>
  </si>
  <si>
    <t>210110003R00</t>
  </si>
  <si>
    <t>Spínač nástěnný seriový - řaz. 5, obyč.prostředí</t>
  </si>
  <si>
    <t>210110041R00</t>
  </si>
  <si>
    <t>Spínač zapuštěný jednopólový, řazení 1</t>
  </si>
  <si>
    <t>210110045R00</t>
  </si>
  <si>
    <t>Spínač zapuštěný střídavý, řazení 6</t>
  </si>
  <si>
    <t>210111012R00</t>
  </si>
  <si>
    <t>Montáž zásuvky domovní</t>
  </si>
  <si>
    <t>210190001R00</t>
  </si>
  <si>
    <t>Montáž celoplechových rozvodnic do váhy 20 kg</t>
  </si>
  <si>
    <t>210290741R00</t>
  </si>
  <si>
    <t>Montáž ventilátoru</t>
  </si>
  <si>
    <t>210800004R00</t>
  </si>
  <si>
    <t>Vodič CYY 6 mm2 uložený pod omítkou</t>
  </si>
  <si>
    <t>210800105R00</t>
  </si>
  <si>
    <t>Kabel CYKY 3x1,5 mm2 uložený pod omítkou</t>
  </si>
  <si>
    <t>210800106R00</t>
  </si>
  <si>
    <t>Kabel CYKY 3x2,5 mm2 uložený pod omítkou</t>
  </si>
  <si>
    <t>220300923R00</t>
  </si>
  <si>
    <t>Svorkovnice do krabic 3 pólová</t>
  </si>
  <si>
    <t>220300924R00</t>
  </si>
  <si>
    <t>Svorkovnice do krabic 4 pólová</t>
  </si>
  <si>
    <t>222323231R00</t>
  </si>
  <si>
    <t>Zvonkové tlačítko, na úchyt.body</t>
  </si>
  <si>
    <t>320410005R00</t>
  </si>
  <si>
    <t>Kontrola hlavního rozvaděče</t>
  </si>
  <si>
    <t>320410016R00</t>
  </si>
  <si>
    <t>Mer odporu nul smyc 1faz ved 220v</t>
  </si>
  <si>
    <t>220330166</t>
  </si>
  <si>
    <t>Zvonek</t>
  </si>
  <si>
    <t>00N35</t>
  </si>
  <si>
    <t>Kabel SAT501B 75 ohm, koaxiální</t>
  </si>
  <si>
    <t>111458752</t>
  </si>
  <si>
    <t>Napojení na stávající rozvody a práce v hlavním rozvaděči</t>
  </si>
  <si>
    <t>h</t>
  </si>
  <si>
    <t>111458755</t>
  </si>
  <si>
    <t>Montáž slaboproudých rozvodů</t>
  </si>
  <si>
    <t>157896452</t>
  </si>
  <si>
    <t>Přípojnice DEHN 472139 ekvipotencionální</t>
  </si>
  <si>
    <t>216111221</t>
  </si>
  <si>
    <t>Montáž zásuvky TV</t>
  </si>
  <si>
    <t>216800011</t>
  </si>
  <si>
    <t>Kabel koaxiální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</si>
  <si>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</si>
  <si>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225456985</t>
  </si>
  <si>
    <t>Demontáž stávajících rozvodů</t>
  </si>
  <si>
    <t>320410003</t>
  </si>
  <si>
    <t>Celk.prohl.el.zar.a vyhot.rev.zpr.do 500.tis.mont.</t>
  </si>
  <si>
    <t>354852215</t>
  </si>
  <si>
    <t>Kontrola a identifikace stávajících rozvodů</t>
  </si>
  <si>
    <t>357895412</t>
  </si>
  <si>
    <t>telefon domácí, kompatibilní se stávajícím systémem</t>
  </si>
  <si>
    <t>6654785211</t>
  </si>
  <si>
    <t>Rozvaděč bytové jednotky, vč sestavení a vystavební atestu, dle schématu v PD</t>
  </si>
  <si>
    <t>789542365</t>
  </si>
  <si>
    <t>Zásuvka televizní TV/R, koncová</t>
  </si>
  <si>
    <t>ks</t>
  </si>
  <si>
    <t>34109517R</t>
  </si>
  <si>
    <t>Kabel CYKY 3x2,5 mm2</t>
  </si>
  <si>
    <t>34111030R</t>
  </si>
  <si>
    <t>Kabel CYKY 3x1,5 mm2</t>
  </si>
  <si>
    <t>34141303R</t>
  </si>
  <si>
    <t>Vodič silový pevné uložení CYY 6,0 mm2</t>
  </si>
  <si>
    <t>34551365R</t>
  </si>
  <si>
    <t>Zásuvka dvojitá, bílá</t>
  </si>
  <si>
    <t>34551610R</t>
  </si>
  <si>
    <t>Zásuvka jednoduchá, bílá</t>
  </si>
  <si>
    <t>34561401R</t>
  </si>
  <si>
    <t>Svorka WAGO 273-101 5x0,5-1,5mm</t>
  </si>
  <si>
    <t>34561409R</t>
  </si>
  <si>
    <t>Svorka WAGO 273-100 3x0,751,5</t>
  </si>
  <si>
    <t>34571022R</t>
  </si>
  <si>
    <t>Trubka elektroinst. ohebná kovová Kopex 3323, R=23</t>
  </si>
  <si>
    <t>34571518R</t>
  </si>
  <si>
    <t>Krabice univerzální z PH  KU 68/1</t>
  </si>
  <si>
    <t>449861115R</t>
  </si>
  <si>
    <t>Detektor kouře autonomní</t>
  </si>
  <si>
    <t>979087112R00</t>
  </si>
  <si>
    <t>Nakládání suti na dopravní prostředky</t>
  </si>
  <si>
    <t>979081111RT3</t>
  </si>
  <si>
    <t>Odvoz suti a vybour. hmot na skládku do 1 km kontejnerem 7 t</t>
  </si>
  <si>
    <t>Včetně naložení na dopravní prostředek a složení na skládku, bez poplatku za skládku.</t>
  </si>
  <si>
    <t>979081121RT3</t>
  </si>
  <si>
    <t>Příplatek k odvozu za každý další 1 km kontejnerem 7 t</t>
  </si>
  <si>
    <t>979082111R00</t>
  </si>
  <si>
    <t>Vnitrostaveništní doprava suti do 10 m</t>
  </si>
  <si>
    <t>979990001R00</t>
  </si>
  <si>
    <t>Poplatek za skládku stavební suti</t>
  </si>
  <si>
    <t>979087018R00</t>
  </si>
  <si>
    <t>Odvoz na skládku, příplatek za dalších 5 km</t>
  </si>
  <si>
    <t>979093111R00</t>
  </si>
  <si>
    <t>Uložení suti na skládku bez zhutnění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</si>
  <si>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</si>
  <si>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</si>
  <si>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</si>
  <si>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</si>
  <si>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</si>
  <si>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004111020R</t>
  </si>
  <si>
    <t>Vypracování projektové dokumentace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</si>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</sst>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4" t="s">
        <v>24</v>
      </c>
      <c r="C2" s="105"/>
      <c r="D2" s="106" t="s">
        <v>49</v>
      </c>
      <c r="E2" s="107" t="s">
        <v>50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 x14ac:dyDescent="0.2">
      <c r="A4" s="101">
        <v>1938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 x14ac:dyDescent="0.2">
      <c r="A5" s="3"/>
      <c r="B5" s="42" t="s">
        <v>23</v>
      </c>
      <c r="C5" s="4"/>
      <c r="D5" s="121" t="s">
        <v>51</v>
      </c>
      <c r="E5" s="24"/>
      <c r="F5" s="24"/>
      <c r="G5" s="24"/>
      <c r="H5" s="26" t="s">
        <v>42</v>
      </c>
      <c r="I5" s="121" t="s">
        <v>55</v>
      </c>
      <c r="J5" s="10"/>
    </row>
    <row r="6" spans="1:15" ht="15.75" customHeight="1" x14ac:dyDescent="0.2">
      <c r="A6" s="3"/>
      <c r="B6" s="37"/>
      <c r="C6" s="24"/>
      <c r="D6" s="121" t="s">
        <v>52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8"/>
      <c r="C7" s="25"/>
      <c r="D7" s="102" t="s">
        <v>54</v>
      </c>
      <c r="E7" s="122" t="s">
        <v>53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103" t="s">
        <v>56</v>
      </c>
      <c r="E8" s="4"/>
      <c r="F8" s="4"/>
      <c r="G8" s="41"/>
      <c r="H8" s="26" t="s">
        <v>42</v>
      </c>
      <c r="I8" s="121" t="s">
        <v>60</v>
      </c>
      <c r="J8" s="10"/>
    </row>
    <row r="9" spans="1:15" ht="15.75" hidden="1" customHeight="1" x14ac:dyDescent="0.2">
      <c r="A9" s="3"/>
      <c r="B9" s="3"/>
      <c r="C9" s="4"/>
      <c r="D9" s="103" t="s">
        <v>57</v>
      </c>
      <c r="E9" s="4"/>
      <c r="F9" s="4"/>
      <c r="G9" s="41"/>
      <c r="H9" s="26" t="s">
        <v>36</v>
      </c>
      <c r="I9" s="121" t="s">
        <v>61</v>
      </c>
      <c r="J9" s="10"/>
    </row>
    <row r="10" spans="1:15" ht="15.75" hidden="1" customHeight="1" x14ac:dyDescent="0.2">
      <c r="A10" s="3"/>
      <c r="B10" s="47"/>
      <c r="C10" s="25"/>
      <c r="D10" s="124" t="s">
        <v>59</v>
      </c>
      <c r="E10" s="123" t="s">
        <v>58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 x14ac:dyDescent="0.2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 x14ac:dyDescent="0.2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 x14ac:dyDescent="0.2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SUMIF(F49:F76,A16,I49:I76)+SUMIF(F49:F76,"PSU",I49:I76)</f>
        <v>0</v>
      </c>
      <c r="J16" s="82"/>
    </row>
    <row r="17" spans="1:10" ht="23.25" customHeight="1" x14ac:dyDescent="0.2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SUMIF(F49:F76,A17,I49:I76)</f>
        <v>0</v>
      </c>
      <c r="J17" s="82"/>
    </row>
    <row r="18" spans="1:10" ht="23.25" customHeight="1" x14ac:dyDescent="0.2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SUMIF(F49:F76,A18,I49:I76)</f>
        <v>0</v>
      </c>
      <c r="J18" s="82"/>
    </row>
    <row r="19" spans="1:10" ht="23.25" customHeight="1" x14ac:dyDescent="0.2">
      <c r="A19" s="193" t="s">
        <v>123</v>
      </c>
      <c r="B19" s="52" t="s">
        <v>29</v>
      </c>
      <c r="C19" s="53"/>
      <c r="D19" s="54"/>
      <c r="E19" s="80"/>
      <c r="F19" s="81"/>
      <c r="G19" s="80"/>
      <c r="H19" s="81"/>
      <c r="I19" s="80">
        <f>SUMIF(F49:F76,A19,I49:I76)</f>
        <v>0</v>
      </c>
      <c r="J19" s="82"/>
    </row>
    <row r="20" spans="1:10" ht="23.25" customHeight="1" x14ac:dyDescent="0.2">
      <c r="A20" s="193" t="s">
        <v>122</v>
      </c>
      <c r="B20" s="52" t="s">
        <v>30</v>
      </c>
      <c r="C20" s="53"/>
      <c r="D20" s="54"/>
      <c r="E20" s="80"/>
      <c r="F20" s="81"/>
      <c r="G20" s="80"/>
      <c r="H20" s="81"/>
      <c r="I20" s="80">
        <f>SUMIF(F49:F76,A20,I49:I76)</f>
        <v>0</v>
      </c>
      <c r="J20" s="82"/>
    </row>
    <row r="21" spans="1:10" ht="23.25" customHeight="1" x14ac:dyDescent="0.2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A23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A25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43872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62</v>
      </c>
      <c r="C39" s="146"/>
      <c r="D39" s="147"/>
      <c r="E39" s="147"/>
      <c r="F39" s="148">
        <f>'14 03 Pol'!AE231</f>
        <v>0</v>
      </c>
      <c r="G39" s="149">
        <f>'14 03 Pol'!AF231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2" t="s">
        <v>45</v>
      </c>
      <c r="C40" s="153" t="s">
        <v>46</v>
      </c>
      <c r="D40" s="154"/>
      <c r="E40" s="154"/>
      <c r="F40" s="155">
        <f>'14 03 Pol'!AE231</f>
        <v>0</v>
      </c>
      <c r="G40" s="156">
        <f>'14 03 Pol'!AF231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8" t="s">
        <v>43</v>
      </c>
      <c r="C41" s="146" t="s">
        <v>44</v>
      </c>
      <c r="D41" s="147"/>
      <c r="E41" s="147"/>
      <c r="F41" s="159">
        <f>'14 03 Pol'!AE231</f>
        <v>0</v>
      </c>
      <c r="G41" s="150">
        <f>'14 03 Pol'!AF231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5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65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66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7"/>
      <c r="B49" s="182" t="s">
        <v>67</v>
      </c>
      <c r="C49" s="183" t="s">
        <v>68</v>
      </c>
      <c r="D49" s="184"/>
      <c r="E49" s="184"/>
      <c r="F49" s="189" t="s">
        <v>26</v>
      </c>
      <c r="G49" s="190"/>
      <c r="H49" s="190"/>
      <c r="I49" s="190">
        <f>'14 03 Pol'!G8</f>
        <v>0</v>
      </c>
      <c r="J49" s="187" t="str">
        <f>IF(I77=0,"",I49/I77*100)</f>
        <v/>
      </c>
    </row>
    <row r="50" spans="1:10" ht="25.5" customHeight="1" x14ac:dyDescent="0.2">
      <c r="A50" s="177"/>
      <c r="B50" s="182" t="s">
        <v>69</v>
      </c>
      <c r="C50" s="183" t="s">
        <v>70</v>
      </c>
      <c r="D50" s="184"/>
      <c r="E50" s="184"/>
      <c r="F50" s="189" t="s">
        <v>26</v>
      </c>
      <c r="G50" s="190"/>
      <c r="H50" s="190"/>
      <c r="I50" s="190">
        <f>'14 03 Pol'!G36</f>
        <v>0</v>
      </c>
      <c r="J50" s="187" t="str">
        <f>IF(I77=0,"",I50/I77*100)</f>
        <v/>
      </c>
    </row>
    <row r="51" spans="1:10" ht="25.5" customHeight="1" x14ac:dyDescent="0.2">
      <c r="A51" s="177"/>
      <c r="B51" s="182" t="s">
        <v>71</v>
      </c>
      <c r="C51" s="183" t="s">
        <v>72</v>
      </c>
      <c r="D51" s="184"/>
      <c r="E51" s="184"/>
      <c r="F51" s="189" t="s">
        <v>26</v>
      </c>
      <c r="G51" s="190"/>
      <c r="H51" s="190"/>
      <c r="I51" s="190">
        <f>'14 03 Pol'!G12</f>
        <v>0</v>
      </c>
      <c r="J51" s="187" t="str">
        <f>IF(I77=0,"",I51/I77*100)</f>
        <v/>
      </c>
    </row>
    <row r="52" spans="1:10" ht="25.5" customHeight="1" x14ac:dyDescent="0.2">
      <c r="A52" s="177"/>
      <c r="B52" s="182" t="s">
        <v>73</v>
      </c>
      <c r="C52" s="183" t="s">
        <v>74</v>
      </c>
      <c r="D52" s="184"/>
      <c r="E52" s="184"/>
      <c r="F52" s="189" t="s">
        <v>26</v>
      </c>
      <c r="G52" s="190"/>
      <c r="H52" s="190"/>
      <c r="I52" s="190">
        <f>'14 03 Pol'!G14</f>
        <v>0</v>
      </c>
      <c r="J52" s="187" t="str">
        <f>IF(I77=0,"",I52/I77*100)</f>
        <v/>
      </c>
    </row>
    <row r="53" spans="1:10" ht="25.5" customHeight="1" x14ac:dyDescent="0.2">
      <c r="A53" s="177"/>
      <c r="B53" s="182" t="s">
        <v>75</v>
      </c>
      <c r="C53" s="183" t="s">
        <v>76</v>
      </c>
      <c r="D53" s="184"/>
      <c r="E53" s="184"/>
      <c r="F53" s="189" t="s">
        <v>26</v>
      </c>
      <c r="G53" s="190"/>
      <c r="H53" s="190"/>
      <c r="I53" s="190">
        <f>'14 03 Pol'!G18</f>
        <v>0</v>
      </c>
      <c r="J53" s="187" t="str">
        <f>IF(I77=0,"",I53/I77*100)</f>
        <v/>
      </c>
    </row>
    <row r="54" spans="1:10" ht="25.5" customHeight="1" x14ac:dyDescent="0.2">
      <c r="A54" s="177"/>
      <c r="B54" s="182" t="s">
        <v>77</v>
      </c>
      <c r="C54" s="183" t="s">
        <v>78</v>
      </c>
      <c r="D54" s="184"/>
      <c r="E54" s="184"/>
      <c r="F54" s="189" t="s">
        <v>26</v>
      </c>
      <c r="G54" s="190"/>
      <c r="H54" s="190"/>
      <c r="I54" s="190">
        <f>'14 03 Pol'!G22</f>
        <v>0</v>
      </c>
      <c r="J54" s="187" t="str">
        <f>IF(I77=0,"",I54/I77*100)</f>
        <v/>
      </c>
    </row>
    <row r="55" spans="1:10" ht="25.5" customHeight="1" x14ac:dyDescent="0.2">
      <c r="A55" s="177"/>
      <c r="B55" s="182" t="s">
        <v>79</v>
      </c>
      <c r="C55" s="183" t="s">
        <v>80</v>
      </c>
      <c r="D55" s="184"/>
      <c r="E55" s="184"/>
      <c r="F55" s="189" t="s">
        <v>26</v>
      </c>
      <c r="G55" s="190"/>
      <c r="H55" s="190"/>
      <c r="I55" s="190">
        <f>'14 03 Pol'!G26</f>
        <v>0</v>
      </c>
      <c r="J55" s="187" t="str">
        <f>IF(I77=0,"",I55/I77*100)</f>
        <v/>
      </c>
    </row>
    <row r="56" spans="1:10" ht="25.5" customHeight="1" x14ac:dyDescent="0.2">
      <c r="A56" s="177"/>
      <c r="B56" s="182" t="s">
        <v>81</v>
      </c>
      <c r="C56" s="183" t="s">
        <v>82</v>
      </c>
      <c r="D56" s="184"/>
      <c r="E56" s="184"/>
      <c r="F56" s="189" t="s">
        <v>27</v>
      </c>
      <c r="G56" s="190"/>
      <c r="H56" s="190"/>
      <c r="I56" s="190">
        <f>'14 03 Pol'!G40</f>
        <v>0</v>
      </c>
      <c r="J56" s="187" t="str">
        <f>IF(I77=0,"",I56/I77*100)</f>
        <v/>
      </c>
    </row>
    <row r="57" spans="1:10" ht="25.5" customHeight="1" x14ac:dyDescent="0.2">
      <c r="A57" s="177"/>
      <c r="B57" s="182" t="s">
        <v>83</v>
      </c>
      <c r="C57" s="183" t="s">
        <v>84</v>
      </c>
      <c r="D57" s="184"/>
      <c r="E57" s="184"/>
      <c r="F57" s="189" t="s">
        <v>27</v>
      </c>
      <c r="G57" s="190"/>
      <c r="H57" s="190"/>
      <c r="I57" s="190">
        <f>'14 03 Pol'!G44</f>
        <v>0</v>
      </c>
      <c r="J57" s="187" t="str">
        <f>IF(I77=0,"",I57/I77*100)</f>
        <v/>
      </c>
    </row>
    <row r="58" spans="1:10" ht="25.5" customHeight="1" x14ac:dyDescent="0.2">
      <c r="A58" s="177"/>
      <c r="B58" s="182" t="s">
        <v>85</v>
      </c>
      <c r="C58" s="183" t="s">
        <v>86</v>
      </c>
      <c r="D58" s="184"/>
      <c r="E58" s="184"/>
      <c r="F58" s="189" t="s">
        <v>27</v>
      </c>
      <c r="G58" s="190"/>
      <c r="H58" s="190"/>
      <c r="I58" s="190">
        <f>'14 03 Pol'!G47</f>
        <v>0</v>
      </c>
      <c r="J58" s="187" t="str">
        <f>IF(I77=0,"",I58/I77*100)</f>
        <v/>
      </c>
    </row>
    <row r="59" spans="1:10" ht="25.5" customHeight="1" x14ac:dyDescent="0.2">
      <c r="A59" s="177"/>
      <c r="B59" s="182" t="s">
        <v>87</v>
      </c>
      <c r="C59" s="183" t="s">
        <v>88</v>
      </c>
      <c r="D59" s="184"/>
      <c r="E59" s="184"/>
      <c r="F59" s="189" t="s">
        <v>27</v>
      </c>
      <c r="G59" s="190"/>
      <c r="H59" s="190"/>
      <c r="I59" s="190">
        <f>'14 03 Pol'!G56</f>
        <v>0</v>
      </c>
      <c r="J59" s="187" t="str">
        <f>IF(I77=0,"",I59/I77*100)</f>
        <v/>
      </c>
    </row>
    <row r="60" spans="1:10" ht="25.5" customHeight="1" x14ac:dyDescent="0.2">
      <c r="A60" s="177"/>
      <c r="B60" s="182" t="s">
        <v>89</v>
      </c>
      <c r="C60" s="183" t="s">
        <v>90</v>
      </c>
      <c r="D60" s="184"/>
      <c r="E60" s="184"/>
      <c r="F60" s="189" t="s">
        <v>27</v>
      </c>
      <c r="G60" s="190"/>
      <c r="H60" s="190"/>
      <c r="I60" s="190">
        <f>'14 03 Pol'!G72</f>
        <v>0</v>
      </c>
      <c r="J60" s="187" t="str">
        <f>IF(I77=0,"",I60/I77*100)</f>
        <v/>
      </c>
    </row>
    <row r="61" spans="1:10" ht="25.5" customHeight="1" x14ac:dyDescent="0.2">
      <c r="A61" s="177"/>
      <c r="B61" s="182" t="s">
        <v>91</v>
      </c>
      <c r="C61" s="183" t="s">
        <v>92</v>
      </c>
      <c r="D61" s="184"/>
      <c r="E61" s="184"/>
      <c r="F61" s="189" t="s">
        <v>27</v>
      </c>
      <c r="G61" s="190"/>
      <c r="H61" s="190"/>
      <c r="I61" s="190">
        <f>'14 03 Pol'!G79</f>
        <v>0</v>
      </c>
      <c r="J61" s="187" t="str">
        <f>IF(I77=0,"",I61/I77*100)</f>
        <v/>
      </c>
    </row>
    <row r="62" spans="1:10" ht="25.5" customHeight="1" x14ac:dyDescent="0.2">
      <c r="A62" s="177"/>
      <c r="B62" s="182" t="s">
        <v>93</v>
      </c>
      <c r="C62" s="183" t="s">
        <v>94</v>
      </c>
      <c r="D62" s="184"/>
      <c r="E62" s="184"/>
      <c r="F62" s="189" t="s">
        <v>27</v>
      </c>
      <c r="G62" s="190"/>
      <c r="H62" s="190"/>
      <c r="I62" s="190">
        <f>'14 03 Pol'!G97</f>
        <v>0</v>
      </c>
      <c r="J62" s="187" t="str">
        <f>IF(I77=0,"",I62/I77*100)</f>
        <v/>
      </c>
    </row>
    <row r="63" spans="1:10" ht="25.5" customHeight="1" x14ac:dyDescent="0.2">
      <c r="A63" s="177"/>
      <c r="B63" s="182" t="s">
        <v>95</v>
      </c>
      <c r="C63" s="183" t="s">
        <v>96</v>
      </c>
      <c r="D63" s="184"/>
      <c r="E63" s="184"/>
      <c r="F63" s="189" t="s">
        <v>27</v>
      </c>
      <c r="G63" s="190"/>
      <c r="H63" s="190"/>
      <c r="I63" s="190">
        <f>'14 03 Pol'!G107</f>
        <v>0</v>
      </c>
      <c r="J63" s="187" t="str">
        <f>IF(I77=0,"",I63/I77*100)</f>
        <v/>
      </c>
    </row>
    <row r="64" spans="1:10" ht="25.5" customHeight="1" x14ac:dyDescent="0.2">
      <c r="A64" s="177"/>
      <c r="B64" s="182" t="s">
        <v>97</v>
      </c>
      <c r="C64" s="183" t="s">
        <v>98</v>
      </c>
      <c r="D64" s="184"/>
      <c r="E64" s="184"/>
      <c r="F64" s="189" t="s">
        <v>27</v>
      </c>
      <c r="G64" s="190"/>
      <c r="H64" s="190"/>
      <c r="I64" s="190">
        <f>'14 03 Pol'!G128</f>
        <v>0</v>
      </c>
      <c r="J64" s="187" t="str">
        <f>IF(I77=0,"",I64/I77*100)</f>
        <v/>
      </c>
    </row>
    <row r="65" spans="1:10" ht="25.5" customHeight="1" x14ac:dyDescent="0.2">
      <c r="A65" s="177"/>
      <c r="B65" s="182" t="s">
        <v>99</v>
      </c>
      <c r="C65" s="183" t="s">
        <v>100</v>
      </c>
      <c r="D65" s="184"/>
      <c r="E65" s="184"/>
      <c r="F65" s="189" t="s">
        <v>27</v>
      </c>
      <c r="G65" s="190"/>
      <c r="H65" s="190"/>
      <c r="I65" s="190">
        <f>'14 03 Pol'!G130+'14 03 Pol'!G224</f>
        <v>0</v>
      </c>
      <c r="J65" s="187" t="str">
        <f>IF(I77=0,"",I65/I77*100)</f>
        <v/>
      </c>
    </row>
    <row r="66" spans="1:10" ht="25.5" customHeight="1" x14ac:dyDescent="0.2">
      <c r="A66" s="177"/>
      <c r="B66" s="182" t="s">
        <v>101</v>
      </c>
      <c r="C66" s="183" t="s">
        <v>102</v>
      </c>
      <c r="D66" s="184"/>
      <c r="E66" s="184"/>
      <c r="F66" s="189" t="s">
        <v>27</v>
      </c>
      <c r="G66" s="190"/>
      <c r="H66" s="190"/>
      <c r="I66" s="190">
        <f>'14 03 Pol'!G138</f>
        <v>0</v>
      </c>
      <c r="J66" s="187" t="str">
        <f>IF(I77=0,"",I66/I77*100)</f>
        <v/>
      </c>
    </row>
    <row r="67" spans="1:10" ht="25.5" customHeight="1" x14ac:dyDescent="0.2">
      <c r="A67" s="177"/>
      <c r="B67" s="182" t="s">
        <v>103</v>
      </c>
      <c r="C67" s="183" t="s">
        <v>104</v>
      </c>
      <c r="D67" s="184"/>
      <c r="E67" s="184"/>
      <c r="F67" s="189" t="s">
        <v>27</v>
      </c>
      <c r="G67" s="190"/>
      <c r="H67" s="190"/>
      <c r="I67" s="190">
        <f>'14 03 Pol'!G140</f>
        <v>0</v>
      </c>
      <c r="J67" s="187" t="str">
        <f>IF(I77=0,"",I67/I77*100)</f>
        <v/>
      </c>
    </row>
    <row r="68" spans="1:10" ht="25.5" customHeight="1" x14ac:dyDescent="0.2">
      <c r="A68" s="177"/>
      <c r="B68" s="182" t="s">
        <v>105</v>
      </c>
      <c r="C68" s="183" t="s">
        <v>106</v>
      </c>
      <c r="D68" s="184"/>
      <c r="E68" s="184"/>
      <c r="F68" s="189" t="s">
        <v>27</v>
      </c>
      <c r="G68" s="190"/>
      <c r="H68" s="190"/>
      <c r="I68" s="190">
        <f>'14 03 Pol'!G144</f>
        <v>0</v>
      </c>
      <c r="J68" s="187" t="str">
        <f>IF(I77=0,"",I68/I77*100)</f>
        <v/>
      </c>
    </row>
    <row r="69" spans="1:10" ht="25.5" customHeight="1" x14ac:dyDescent="0.2">
      <c r="A69" s="177"/>
      <c r="B69" s="182" t="s">
        <v>107</v>
      </c>
      <c r="C69" s="183" t="s">
        <v>108</v>
      </c>
      <c r="D69" s="184"/>
      <c r="E69" s="184"/>
      <c r="F69" s="189" t="s">
        <v>27</v>
      </c>
      <c r="G69" s="190"/>
      <c r="H69" s="190"/>
      <c r="I69" s="190">
        <f>'14 03 Pol'!G146</f>
        <v>0</v>
      </c>
      <c r="J69" s="187" t="str">
        <f>IF(I77=0,"",I69/I77*100)</f>
        <v/>
      </c>
    </row>
    <row r="70" spans="1:10" ht="25.5" customHeight="1" x14ac:dyDescent="0.2">
      <c r="A70" s="177"/>
      <c r="B70" s="182" t="s">
        <v>109</v>
      </c>
      <c r="C70" s="183" t="s">
        <v>110</v>
      </c>
      <c r="D70" s="184"/>
      <c r="E70" s="184"/>
      <c r="F70" s="189" t="s">
        <v>27</v>
      </c>
      <c r="G70" s="190"/>
      <c r="H70" s="190"/>
      <c r="I70" s="190">
        <f>'14 03 Pol'!G154</f>
        <v>0</v>
      </c>
      <c r="J70" s="187" t="str">
        <f>IF(I77=0,"",I70/I77*100)</f>
        <v/>
      </c>
    </row>
    <row r="71" spans="1:10" ht="25.5" customHeight="1" x14ac:dyDescent="0.2">
      <c r="A71" s="177"/>
      <c r="B71" s="182" t="s">
        <v>111</v>
      </c>
      <c r="C71" s="183" t="s">
        <v>112</v>
      </c>
      <c r="D71" s="184"/>
      <c r="E71" s="184"/>
      <c r="F71" s="189" t="s">
        <v>27</v>
      </c>
      <c r="G71" s="190"/>
      <c r="H71" s="190"/>
      <c r="I71" s="190">
        <f>'14 03 Pol'!G157</f>
        <v>0</v>
      </c>
      <c r="J71" s="187" t="str">
        <f>IF(I77=0,"",I71/I77*100)</f>
        <v/>
      </c>
    </row>
    <row r="72" spans="1:10" ht="25.5" customHeight="1" x14ac:dyDescent="0.2">
      <c r="A72" s="177"/>
      <c r="B72" s="182" t="s">
        <v>113</v>
      </c>
      <c r="C72" s="183" t="s">
        <v>114</v>
      </c>
      <c r="D72" s="184"/>
      <c r="E72" s="184"/>
      <c r="F72" s="189" t="s">
        <v>27</v>
      </c>
      <c r="G72" s="190"/>
      <c r="H72" s="190"/>
      <c r="I72" s="190">
        <f>'14 03 Pol'!G162</f>
        <v>0</v>
      </c>
      <c r="J72" s="187" t="str">
        <f>IF(I77=0,"",I72/I77*100)</f>
        <v/>
      </c>
    </row>
    <row r="73" spans="1:10" ht="25.5" customHeight="1" x14ac:dyDescent="0.2">
      <c r="A73" s="177"/>
      <c r="B73" s="182" t="s">
        <v>115</v>
      </c>
      <c r="C73" s="183" t="s">
        <v>116</v>
      </c>
      <c r="D73" s="184"/>
      <c r="E73" s="184"/>
      <c r="F73" s="189" t="s">
        <v>27</v>
      </c>
      <c r="G73" s="190"/>
      <c r="H73" s="190"/>
      <c r="I73" s="190">
        <f>'14 03 Pol'!G167</f>
        <v>0</v>
      </c>
      <c r="J73" s="187" t="str">
        <f>IF(I77=0,"",I73/I77*100)</f>
        <v/>
      </c>
    </row>
    <row r="74" spans="1:10" ht="25.5" customHeight="1" x14ac:dyDescent="0.2">
      <c r="A74" s="177"/>
      <c r="B74" s="182" t="s">
        <v>117</v>
      </c>
      <c r="C74" s="183" t="s">
        <v>118</v>
      </c>
      <c r="D74" s="184"/>
      <c r="E74" s="184"/>
      <c r="F74" s="189" t="s">
        <v>28</v>
      </c>
      <c r="G74" s="190"/>
      <c r="H74" s="190"/>
      <c r="I74" s="190">
        <f>'14 03 Pol'!G169</f>
        <v>0</v>
      </c>
      <c r="J74" s="187" t="str">
        <f>IF(I77=0,"",I74/I77*100)</f>
        <v/>
      </c>
    </row>
    <row r="75" spans="1:10" ht="25.5" customHeight="1" x14ac:dyDescent="0.2">
      <c r="A75" s="177"/>
      <c r="B75" s="182" t="s">
        <v>119</v>
      </c>
      <c r="C75" s="183" t="s">
        <v>120</v>
      </c>
      <c r="D75" s="184"/>
      <c r="E75" s="184"/>
      <c r="F75" s="189" t="s">
        <v>121</v>
      </c>
      <c r="G75" s="190"/>
      <c r="H75" s="190"/>
      <c r="I75" s="190">
        <f>'14 03 Pol'!G215</f>
        <v>0</v>
      </c>
      <c r="J75" s="187" t="str">
        <f>IF(I77=0,"",I75/I77*100)</f>
        <v/>
      </c>
    </row>
    <row r="76" spans="1:10" ht="25.5" customHeight="1" x14ac:dyDescent="0.2">
      <c r="A76" s="177"/>
      <c r="B76" s="182" t="s">
        <v>122</v>
      </c>
      <c r="C76" s="183" t="s">
        <v>30</v>
      </c>
      <c r="D76" s="184"/>
      <c r="E76" s="184"/>
      <c r="F76" s="189" t="s">
        <v>122</v>
      </c>
      <c r="G76" s="190"/>
      <c r="H76" s="190"/>
      <c r="I76" s="190">
        <f>'14 03 Pol'!G227</f>
        <v>0</v>
      </c>
      <c r="J76" s="187" t="str">
        <f>IF(I77=0,"",I76/I77*100)</f>
        <v/>
      </c>
    </row>
    <row r="77" spans="1:10" ht="25.5" customHeight="1" x14ac:dyDescent="0.2">
      <c r="A77" s="178"/>
      <c r="B77" s="185" t="s">
        <v>1</v>
      </c>
      <c r="C77" s="185"/>
      <c r="D77" s="186"/>
      <c r="E77" s="186"/>
      <c r="F77" s="191"/>
      <c r="G77" s="192"/>
      <c r="H77" s="192"/>
      <c r="I77" s="192">
        <f>SUM(I49:I76)</f>
        <v>0</v>
      </c>
      <c r="J77" s="188">
        <f>SUM(J49:J76)</f>
        <v>0</v>
      </c>
    </row>
    <row r="78" spans="1:10" x14ac:dyDescent="0.2">
      <c r="F78" s="133"/>
      <c r="G78" s="132"/>
      <c r="H78" s="133"/>
      <c r="I78" s="132"/>
      <c r="J78" s="134"/>
    </row>
    <row r="79" spans="1:10" x14ac:dyDescent="0.2">
      <c r="F79" s="133"/>
      <c r="G79" s="132"/>
      <c r="H79" s="133"/>
      <c r="I79" s="132"/>
      <c r="J79" s="134"/>
    </row>
    <row r="80" spans="1:10" x14ac:dyDescent="0.2">
      <c r="F80" s="133"/>
      <c r="G80" s="132"/>
      <c r="H80" s="133"/>
      <c r="I80" s="132"/>
      <c r="J80" s="134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8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9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10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124</v>
      </c>
    </row>
    <row r="2" spans="1:60" ht="24.95" customHeight="1" x14ac:dyDescent="0.2">
      <c r="A2" s="196" t="s">
        <v>8</v>
      </c>
      <c r="B2" s="72" t="s">
        <v>49</v>
      </c>
      <c r="C2" s="199" t="s">
        <v>50</v>
      </c>
      <c r="D2" s="197"/>
      <c r="E2" s="197"/>
      <c r="F2" s="197"/>
      <c r="G2" s="198"/>
      <c r="AG2" t="s">
        <v>125</v>
      </c>
    </row>
    <row r="3" spans="1:60" ht="24.95" customHeight="1" x14ac:dyDescent="0.2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125</v>
      </c>
      <c r="AG3" t="s">
        <v>126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127</v>
      </c>
    </row>
    <row r="5" spans="1:60" x14ac:dyDescent="0.2">
      <c r="D5" s="194"/>
    </row>
    <row r="6" spans="1:60" ht="38.25" x14ac:dyDescent="0.2">
      <c r="A6" s="206" t="s">
        <v>128</v>
      </c>
      <c r="B6" s="208" t="s">
        <v>129</v>
      </c>
      <c r="C6" s="208" t="s">
        <v>130</v>
      </c>
      <c r="D6" s="207" t="s">
        <v>131</v>
      </c>
      <c r="E6" s="206" t="s">
        <v>132</v>
      </c>
      <c r="F6" s="205" t="s">
        <v>133</v>
      </c>
      <c r="G6" s="206" t="s">
        <v>31</v>
      </c>
      <c r="H6" s="209" t="s">
        <v>32</v>
      </c>
      <c r="I6" s="209" t="s">
        <v>134</v>
      </c>
      <c r="J6" s="209" t="s">
        <v>33</v>
      </c>
      <c r="K6" s="209" t="s">
        <v>135</v>
      </c>
      <c r="L6" s="209" t="s">
        <v>136</v>
      </c>
      <c r="M6" s="209" t="s">
        <v>137</v>
      </c>
      <c r="N6" s="209" t="s">
        <v>138</v>
      </c>
      <c r="O6" s="209" t="s">
        <v>139</v>
      </c>
      <c r="P6" s="209" t="s">
        <v>140</v>
      </c>
      <c r="Q6" s="209" t="s">
        <v>141</v>
      </c>
      <c r="R6" s="209" t="s">
        <v>142</v>
      </c>
      <c r="S6" s="209" t="s">
        <v>143</v>
      </c>
      <c r="T6" s="209" t="s">
        <v>144</v>
      </c>
      <c r="U6" s="209" t="s">
        <v>145</v>
      </c>
      <c r="V6" s="209" t="s">
        <v>146</v>
      </c>
      <c r="W6" s="209" t="s">
        <v>147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34" t="s">
        <v>148</v>
      </c>
      <c r="B8" s="235" t="s">
        <v>67</v>
      </c>
      <c r="C8" s="256" t="s">
        <v>68</v>
      </c>
      <c r="D8" s="236"/>
      <c r="E8" s="237"/>
      <c r="F8" s="238"/>
      <c r="G8" s="239">
        <f>SUMIF(AG9:AG11,"&lt;&gt;NOR",G9:G11)</f>
        <v>0</v>
      </c>
      <c r="H8" s="233"/>
      <c r="I8" s="233">
        <f>SUM(I9:I11)</f>
        <v>0</v>
      </c>
      <c r="J8" s="233"/>
      <c r="K8" s="233">
        <f>SUM(K9:K11)</f>
        <v>0</v>
      </c>
      <c r="L8" s="233"/>
      <c r="M8" s="233">
        <f>SUM(M9:M11)</f>
        <v>0</v>
      </c>
      <c r="N8" s="233"/>
      <c r="O8" s="233">
        <f>SUM(O9:O11)</f>
        <v>0</v>
      </c>
      <c r="P8" s="233"/>
      <c r="Q8" s="233">
        <f>SUM(Q9:Q11)</f>
        <v>0</v>
      </c>
      <c r="R8" s="233"/>
      <c r="S8" s="233"/>
      <c r="T8" s="233"/>
      <c r="U8" s="233"/>
      <c r="V8" s="233">
        <f>SUM(V9:V11)</f>
        <v>27.11</v>
      </c>
      <c r="W8" s="233"/>
      <c r="AG8" t="s">
        <v>149</v>
      </c>
    </row>
    <row r="9" spans="1:60" outlineLevel="1" x14ac:dyDescent="0.2">
      <c r="A9" s="246">
        <v>1</v>
      </c>
      <c r="B9" s="247" t="s">
        <v>150</v>
      </c>
      <c r="C9" s="257" t="s">
        <v>151</v>
      </c>
      <c r="D9" s="248" t="s">
        <v>152</v>
      </c>
      <c r="E9" s="249">
        <v>4.4000000000000004</v>
      </c>
      <c r="F9" s="250"/>
      <c r="G9" s="251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15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153</v>
      </c>
      <c r="T9" s="229" t="s">
        <v>154</v>
      </c>
      <c r="U9" s="229">
        <v>0.68900000000000006</v>
      </c>
      <c r="V9" s="229">
        <f>ROUND(E9*U9,2)</f>
        <v>3.03</v>
      </c>
      <c r="W9" s="22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155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46">
        <v>2</v>
      </c>
      <c r="B10" s="247" t="s">
        <v>156</v>
      </c>
      <c r="C10" s="257" t="s">
        <v>157</v>
      </c>
      <c r="D10" s="248" t="s">
        <v>152</v>
      </c>
      <c r="E10" s="249">
        <v>20.400000000000002</v>
      </c>
      <c r="F10" s="250"/>
      <c r="G10" s="251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15</v>
      </c>
      <c r="M10" s="229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 t="s">
        <v>153</v>
      </c>
      <c r="T10" s="229" t="s">
        <v>154</v>
      </c>
      <c r="U10" s="229">
        <v>0.9900000000000001</v>
      </c>
      <c r="V10" s="229">
        <f>ROUND(E10*U10,2)</f>
        <v>20.2</v>
      </c>
      <c r="W10" s="22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155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46">
        <v>3</v>
      </c>
      <c r="B11" s="247" t="s">
        <v>158</v>
      </c>
      <c r="C11" s="257" t="s">
        <v>159</v>
      </c>
      <c r="D11" s="248" t="s">
        <v>152</v>
      </c>
      <c r="E11" s="249">
        <v>1.7000000000000002</v>
      </c>
      <c r="F11" s="250"/>
      <c r="G11" s="251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15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153</v>
      </c>
      <c r="T11" s="229" t="s">
        <v>154</v>
      </c>
      <c r="U11" s="229">
        <v>2.2800000000000002</v>
      </c>
      <c r="V11" s="229">
        <f>ROUND(E11*U11,2)</f>
        <v>3.88</v>
      </c>
      <c r="W11" s="22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155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34" t="s">
        <v>148</v>
      </c>
      <c r="B12" s="235" t="s">
        <v>71</v>
      </c>
      <c r="C12" s="256" t="s">
        <v>72</v>
      </c>
      <c r="D12" s="236"/>
      <c r="E12" s="237"/>
      <c r="F12" s="238"/>
      <c r="G12" s="239">
        <f>SUMIF(AG13:AG13,"&lt;&gt;NOR",G13:G13)</f>
        <v>0</v>
      </c>
      <c r="H12" s="233"/>
      <c r="I12" s="233">
        <f>SUM(I13:I13)</f>
        <v>0</v>
      </c>
      <c r="J12" s="233"/>
      <c r="K12" s="233">
        <f>SUM(K13:K13)</f>
        <v>0</v>
      </c>
      <c r="L12" s="233"/>
      <c r="M12" s="233">
        <f>SUM(M13:M13)</f>
        <v>0</v>
      </c>
      <c r="N12" s="233"/>
      <c r="O12" s="233">
        <f>SUM(O13:O13)</f>
        <v>0</v>
      </c>
      <c r="P12" s="233"/>
      <c r="Q12" s="233">
        <f>SUM(Q13:Q13)</f>
        <v>0</v>
      </c>
      <c r="R12" s="233"/>
      <c r="S12" s="233"/>
      <c r="T12" s="233"/>
      <c r="U12" s="233"/>
      <c r="V12" s="233">
        <f>SUM(V13:V13)</f>
        <v>14.35</v>
      </c>
      <c r="W12" s="233"/>
      <c r="AG12" t="s">
        <v>149</v>
      </c>
    </row>
    <row r="13" spans="1:60" outlineLevel="1" x14ac:dyDescent="0.2">
      <c r="A13" s="246">
        <v>4</v>
      </c>
      <c r="B13" s="247" t="s">
        <v>160</v>
      </c>
      <c r="C13" s="257" t="s">
        <v>161</v>
      </c>
      <c r="D13" s="248" t="s">
        <v>152</v>
      </c>
      <c r="E13" s="249">
        <v>205</v>
      </c>
      <c r="F13" s="250"/>
      <c r="G13" s="251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15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153</v>
      </c>
      <c r="T13" s="229" t="s">
        <v>154</v>
      </c>
      <c r="U13" s="229">
        <v>7.0000000000000007E-2</v>
      </c>
      <c r="V13" s="229">
        <f>ROUND(E13*U13,2)</f>
        <v>14.35</v>
      </c>
      <c r="W13" s="22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155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34" t="s">
        <v>148</v>
      </c>
      <c r="B14" s="235" t="s">
        <v>73</v>
      </c>
      <c r="C14" s="256" t="s">
        <v>74</v>
      </c>
      <c r="D14" s="236"/>
      <c r="E14" s="237"/>
      <c r="F14" s="238"/>
      <c r="G14" s="239">
        <f>SUMIF(AG15:AG17,"&lt;&gt;NOR",G15:G17)</f>
        <v>0</v>
      </c>
      <c r="H14" s="233"/>
      <c r="I14" s="233">
        <f>SUM(I15:I17)</f>
        <v>0</v>
      </c>
      <c r="J14" s="233"/>
      <c r="K14" s="233">
        <f>SUM(K15:K17)</f>
        <v>0</v>
      </c>
      <c r="L14" s="233"/>
      <c r="M14" s="233">
        <f>SUM(M15:M17)</f>
        <v>0</v>
      </c>
      <c r="N14" s="233"/>
      <c r="O14" s="233">
        <f>SUM(O15:O17)</f>
        <v>0</v>
      </c>
      <c r="P14" s="233"/>
      <c r="Q14" s="233">
        <f>SUM(Q15:Q17)</f>
        <v>0</v>
      </c>
      <c r="R14" s="233"/>
      <c r="S14" s="233"/>
      <c r="T14" s="233"/>
      <c r="U14" s="233"/>
      <c r="V14" s="233">
        <f>SUM(V15:V17)</f>
        <v>182.89</v>
      </c>
      <c r="W14" s="233"/>
      <c r="AG14" t="s">
        <v>149</v>
      </c>
    </row>
    <row r="15" spans="1:60" outlineLevel="1" x14ac:dyDescent="0.2">
      <c r="A15" s="240">
        <v>5</v>
      </c>
      <c r="B15" s="241" t="s">
        <v>162</v>
      </c>
      <c r="C15" s="258" t="s">
        <v>163</v>
      </c>
      <c r="D15" s="242" t="s">
        <v>152</v>
      </c>
      <c r="E15" s="243">
        <v>27</v>
      </c>
      <c r="F15" s="244"/>
      <c r="G15" s="245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15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153</v>
      </c>
      <c r="T15" s="229" t="s">
        <v>154</v>
      </c>
      <c r="U15" s="229">
        <v>0.39600000000000002</v>
      </c>
      <c r="V15" s="229">
        <f>ROUND(E15*U15,2)</f>
        <v>10.69</v>
      </c>
      <c r="W15" s="22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155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7"/>
      <c r="B16" s="228"/>
      <c r="C16" s="259" t="s">
        <v>164</v>
      </c>
      <c r="D16" s="252"/>
      <c r="E16" s="252"/>
      <c r="F16" s="252"/>
      <c r="G16" s="252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165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6">
        <v>6</v>
      </c>
      <c r="B17" s="247" t="s">
        <v>166</v>
      </c>
      <c r="C17" s="257" t="s">
        <v>167</v>
      </c>
      <c r="D17" s="248" t="s">
        <v>152</v>
      </c>
      <c r="E17" s="249">
        <v>205</v>
      </c>
      <c r="F17" s="250"/>
      <c r="G17" s="251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15</v>
      </c>
      <c r="M17" s="229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29"/>
      <c r="S17" s="229" t="s">
        <v>153</v>
      </c>
      <c r="T17" s="229" t="s">
        <v>154</v>
      </c>
      <c r="U17" s="229">
        <v>0.84000000000000008</v>
      </c>
      <c r="V17" s="229">
        <f>ROUND(E17*U17,2)</f>
        <v>172.2</v>
      </c>
      <c r="W17" s="22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155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">
      <c r="A18" s="234" t="s">
        <v>148</v>
      </c>
      <c r="B18" s="235" t="s">
        <v>75</v>
      </c>
      <c r="C18" s="256" t="s">
        <v>76</v>
      </c>
      <c r="D18" s="236"/>
      <c r="E18" s="237"/>
      <c r="F18" s="238"/>
      <c r="G18" s="239">
        <f>SUMIF(AG19:AG21,"&lt;&gt;NOR",G19:G21)</f>
        <v>0</v>
      </c>
      <c r="H18" s="233"/>
      <c r="I18" s="233">
        <f>SUM(I19:I21)</f>
        <v>0</v>
      </c>
      <c r="J18" s="233"/>
      <c r="K18" s="233">
        <f>SUM(K19:K21)</f>
        <v>0</v>
      </c>
      <c r="L18" s="233"/>
      <c r="M18" s="233">
        <f>SUM(M19:M21)</f>
        <v>0</v>
      </c>
      <c r="N18" s="233"/>
      <c r="O18" s="233">
        <f>SUM(O19:O21)</f>
        <v>0</v>
      </c>
      <c r="P18" s="233"/>
      <c r="Q18" s="233">
        <f>SUM(Q19:Q21)</f>
        <v>0</v>
      </c>
      <c r="R18" s="233"/>
      <c r="S18" s="233"/>
      <c r="T18" s="233"/>
      <c r="U18" s="233"/>
      <c r="V18" s="233">
        <f>SUM(V19:V21)</f>
        <v>18.149999999999999</v>
      </c>
      <c r="W18" s="233"/>
      <c r="AG18" t="s">
        <v>149</v>
      </c>
    </row>
    <row r="19" spans="1:60" ht="22.5" outlineLevel="1" x14ac:dyDescent="0.2">
      <c r="A19" s="246">
        <v>7</v>
      </c>
      <c r="B19" s="247" t="s">
        <v>168</v>
      </c>
      <c r="C19" s="257" t="s">
        <v>169</v>
      </c>
      <c r="D19" s="248" t="s">
        <v>152</v>
      </c>
      <c r="E19" s="249">
        <v>65.220000000000013</v>
      </c>
      <c r="F19" s="250"/>
      <c r="G19" s="251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15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 t="s">
        <v>153</v>
      </c>
      <c r="T19" s="229" t="s">
        <v>154</v>
      </c>
      <c r="U19" s="229">
        <v>0.25800000000000001</v>
      </c>
      <c r="V19" s="229">
        <f>ROUND(E19*U19,2)</f>
        <v>16.829999999999998</v>
      </c>
      <c r="W19" s="22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155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6">
        <v>8</v>
      </c>
      <c r="B20" s="247" t="s">
        <v>170</v>
      </c>
      <c r="C20" s="257" t="s">
        <v>171</v>
      </c>
      <c r="D20" s="248" t="s">
        <v>172</v>
      </c>
      <c r="E20" s="249">
        <v>1</v>
      </c>
      <c r="F20" s="250"/>
      <c r="G20" s="251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15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153</v>
      </c>
      <c r="T20" s="229" t="s">
        <v>154</v>
      </c>
      <c r="U20" s="229">
        <v>1.3210000000000002</v>
      </c>
      <c r="V20" s="229">
        <f>ROUND(E20*U20,2)</f>
        <v>1.32</v>
      </c>
      <c r="W20" s="22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155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6">
        <v>9</v>
      </c>
      <c r="B21" s="247" t="s">
        <v>173</v>
      </c>
      <c r="C21" s="257" t="s">
        <v>174</v>
      </c>
      <c r="D21" s="248" t="s">
        <v>175</v>
      </c>
      <c r="E21" s="249">
        <v>980</v>
      </c>
      <c r="F21" s="250"/>
      <c r="G21" s="251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15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 t="s">
        <v>153</v>
      </c>
      <c r="T21" s="229" t="s">
        <v>154</v>
      </c>
      <c r="U21" s="229">
        <v>0</v>
      </c>
      <c r="V21" s="229">
        <f>ROUND(E21*U21,2)</f>
        <v>0</v>
      </c>
      <c r="W21" s="22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176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34" t="s">
        <v>148</v>
      </c>
      <c r="B22" s="235" t="s">
        <v>77</v>
      </c>
      <c r="C22" s="256" t="s">
        <v>78</v>
      </c>
      <c r="D22" s="236"/>
      <c r="E22" s="237"/>
      <c r="F22" s="238"/>
      <c r="G22" s="239">
        <f>SUMIF(AG23:AG25,"&lt;&gt;NOR",G23:G25)</f>
        <v>0</v>
      </c>
      <c r="H22" s="233"/>
      <c r="I22" s="233">
        <f>SUM(I23:I25)</f>
        <v>0</v>
      </c>
      <c r="J22" s="233"/>
      <c r="K22" s="233">
        <f>SUM(K23:K25)</f>
        <v>0</v>
      </c>
      <c r="L22" s="233"/>
      <c r="M22" s="233">
        <f>SUM(M23:M25)</f>
        <v>0</v>
      </c>
      <c r="N22" s="233"/>
      <c r="O22" s="233">
        <f>SUM(O23:O25)</f>
        <v>0</v>
      </c>
      <c r="P22" s="233"/>
      <c r="Q22" s="233">
        <f>SUM(Q23:Q25)</f>
        <v>0</v>
      </c>
      <c r="R22" s="233"/>
      <c r="S22" s="233"/>
      <c r="T22" s="233"/>
      <c r="U22" s="233"/>
      <c r="V22" s="233">
        <f>SUM(V23:V25)</f>
        <v>20.82</v>
      </c>
      <c r="W22" s="233"/>
      <c r="AG22" t="s">
        <v>149</v>
      </c>
    </row>
    <row r="23" spans="1:60" ht="22.5" outlineLevel="1" x14ac:dyDescent="0.2">
      <c r="A23" s="246">
        <v>10</v>
      </c>
      <c r="B23" s="247" t="s">
        <v>177</v>
      </c>
      <c r="C23" s="257" t="s">
        <v>178</v>
      </c>
      <c r="D23" s="248" t="s">
        <v>179</v>
      </c>
      <c r="E23" s="249">
        <v>3</v>
      </c>
      <c r="F23" s="250"/>
      <c r="G23" s="251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15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 t="s">
        <v>153</v>
      </c>
      <c r="T23" s="229" t="s">
        <v>154</v>
      </c>
      <c r="U23" s="229">
        <v>2.3000000000000003</v>
      </c>
      <c r="V23" s="229">
        <f>ROUND(E23*U23,2)</f>
        <v>6.9</v>
      </c>
      <c r="W23" s="22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155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0">
        <v>11</v>
      </c>
      <c r="B24" s="241" t="s">
        <v>180</v>
      </c>
      <c r="C24" s="258" t="s">
        <v>181</v>
      </c>
      <c r="D24" s="242" t="s">
        <v>179</v>
      </c>
      <c r="E24" s="243">
        <v>3</v>
      </c>
      <c r="F24" s="244"/>
      <c r="G24" s="245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15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153</v>
      </c>
      <c r="T24" s="229" t="s">
        <v>154</v>
      </c>
      <c r="U24" s="229">
        <v>4.6402200000000002</v>
      </c>
      <c r="V24" s="229">
        <f>ROUND(E24*U24,2)</f>
        <v>13.92</v>
      </c>
      <c r="W24" s="22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182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27"/>
      <c r="B25" s="228"/>
      <c r="C25" s="259" t="s">
        <v>183</v>
      </c>
      <c r="D25" s="252"/>
      <c r="E25" s="252"/>
      <c r="F25" s="252"/>
      <c r="G25" s="252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165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34" t="s">
        <v>148</v>
      </c>
      <c r="B26" s="235" t="s">
        <v>79</v>
      </c>
      <c r="C26" s="256" t="s">
        <v>80</v>
      </c>
      <c r="D26" s="236"/>
      <c r="E26" s="237"/>
      <c r="F26" s="238"/>
      <c r="G26" s="239">
        <f>SUMIF(AG27:AG35,"&lt;&gt;NOR",G27:G35)</f>
        <v>0</v>
      </c>
      <c r="H26" s="233"/>
      <c r="I26" s="233">
        <f>SUM(I27:I35)</f>
        <v>0</v>
      </c>
      <c r="J26" s="233"/>
      <c r="K26" s="233">
        <f>SUM(K27:K35)</f>
        <v>0</v>
      </c>
      <c r="L26" s="233"/>
      <c r="M26" s="233">
        <f>SUM(M27:M35)</f>
        <v>0</v>
      </c>
      <c r="N26" s="233"/>
      <c r="O26" s="233">
        <f>SUM(O27:O35)</f>
        <v>0</v>
      </c>
      <c r="P26" s="233"/>
      <c r="Q26" s="233">
        <f>SUM(Q27:Q35)</f>
        <v>2.6</v>
      </c>
      <c r="R26" s="233"/>
      <c r="S26" s="233"/>
      <c r="T26" s="233"/>
      <c r="U26" s="233"/>
      <c r="V26" s="233">
        <f>SUM(V27:V35)</f>
        <v>61.87</v>
      </c>
      <c r="W26" s="233"/>
      <c r="AG26" t="s">
        <v>149</v>
      </c>
    </row>
    <row r="27" spans="1:60" outlineLevel="1" x14ac:dyDescent="0.2">
      <c r="A27" s="240">
        <v>12</v>
      </c>
      <c r="B27" s="241" t="s">
        <v>184</v>
      </c>
      <c r="C27" s="258" t="s">
        <v>185</v>
      </c>
      <c r="D27" s="242" t="s">
        <v>152</v>
      </c>
      <c r="E27" s="243">
        <v>11</v>
      </c>
      <c r="F27" s="244"/>
      <c r="G27" s="245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15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 t="s">
        <v>153</v>
      </c>
      <c r="T27" s="229" t="s">
        <v>154</v>
      </c>
      <c r="U27" s="229">
        <v>0.23200000000000001</v>
      </c>
      <c r="V27" s="229">
        <f>ROUND(E27*U27,2)</f>
        <v>2.5499999999999998</v>
      </c>
      <c r="W27" s="22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155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27"/>
      <c r="B28" s="228"/>
      <c r="C28" s="259" t="s">
        <v>186</v>
      </c>
      <c r="D28" s="252"/>
      <c r="E28" s="252"/>
      <c r="F28" s="252"/>
      <c r="G28" s="252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165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46">
        <v>13</v>
      </c>
      <c r="B29" s="247" t="s">
        <v>187</v>
      </c>
      <c r="C29" s="257" t="s">
        <v>188</v>
      </c>
      <c r="D29" s="248" t="s">
        <v>152</v>
      </c>
      <c r="E29" s="249">
        <v>4</v>
      </c>
      <c r="F29" s="250"/>
      <c r="G29" s="251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15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/>
      <c r="S29" s="229" t="s">
        <v>153</v>
      </c>
      <c r="T29" s="229" t="s">
        <v>154</v>
      </c>
      <c r="U29" s="229">
        <v>0.24000000000000002</v>
      </c>
      <c r="V29" s="229">
        <f>ROUND(E29*U29,2)</f>
        <v>0.96</v>
      </c>
      <c r="W29" s="22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155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6">
        <v>14</v>
      </c>
      <c r="B30" s="247" t="s">
        <v>189</v>
      </c>
      <c r="C30" s="257" t="s">
        <v>190</v>
      </c>
      <c r="D30" s="248" t="s">
        <v>152</v>
      </c>
      <c r="E30" s="249">
        <v>2.2000000000000002</v>
      </c>
      <c r="F30" s="250"/>
      <c r="G30" s="251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15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/>
      <c r="S30" s="229" t="s">
        <v>153</v>
      </c>
      <c r="T30" s="229" t="s">
        <v>154</v>
      </c>
      <c r="U30" s="229">
        <v>0.877</v>
      </c>
      <c r="V30" s="229">
        <f>ROUND(E30*U30,2)</f>
        <v>1.93</v>
      </c>
      <c r="W30" s="22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155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6">
        <v>15</v>
      </c>
      <c r="B31" s="247" t="s">
        <v>191</v>
      </c>
      <c r="C31" s="257" t="s">
        <v>192</v>
      </c>
      <c r="D31" s="248" t="s">
        <v>179</v>
      </c>
      <c r="E31" s="249">
        <v>2</v>
      </c>
      <c r="F31" s="250"/>
      <c r="G31" s="251">
        <f>ROUND(E31*F31,2)</f>
        <v>0</v>
      </c>
      <c r="H31" s="230"/>
      <c r="I31" s="229">
        <f>ROUND(E31*H31,2)</f>
        <v>0</v>
      </c>
      <c r="J31" s="230"/>
      <c r="K31" s="229">
        <f>ROUND(E31*J31,2)</f>
        <v>0</v>
      </c>
      <c r="L31" s="229">
        <v>15</v>
      </c>
      <c r="M31" s="229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29"/>
      <c r="S31" s="229" t="s">
        <v>153</v>
      </c>
      <c r="T31" s="229" t="s">
        <v>154</v>
      </c>
      <c r="U31" s="229">
        <v>0.05</v>
      </c>
      <c r="V31" s="229">
        <f>ROUND(E31*U31,2)</f>
        <v>0.1</v>
      </c>
      <c r="W31" s="22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155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6">
        <v>16</v>
      </c>
      <c r="B32" s="247" t="s">
        <v>193</v>
      </c>
      <c r="C32" s="257" t="s">
        <v>194</v>
      </c>
      <c r="D32" s="248" t="s">
        <v>152</v>
      </c>
      <c r="E32" s="249">
        <v>2</v>
      </c>
      <c r="F32" s="250"/>
      <c r="G32" s="251">
        <f>ROUND(E32*F32,2)</f>
        <v>0</v>
      </c>
      <c r="H32" s="230"/>
      <c r="I32" s="229">
        <f>ROUND(E32*H32,2)</f>
        <v>0</v>
      </c>
      <c r="J32" s="230"/>
      <c r="K32" s="229">
        <f>ROUND(E32*J32,2)</f>
        <v>0</v>
      </c>
      <c r="L32" s="229">
        <v>15</v>
      </c>
      <c r="M32" s="229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29"/>
      <c r="S32" s="229" t="s">
        <v>153</v>
      </c>
      <c r="T32" s="229" t="s">
        <v>154</v>
      </c>
      <c r="U32" s="229">
        <v>0.93900000000000006</v>
      </c>
      <c r="V32" s="229">
        <f>ROUND(E32*U32,2)</f>
        <v>1.88</v>
      </c>
      <c r="W32" s="22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155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6">
        <v>17</v>
      </c>
      <c r="B33" s="247" t="s">
        <v>195</v>
      </c>
      <c r="C33" s="257" t="s">
        <v>196</v>
      </c>
      <c r="D33" s="248" t="s">
        <v>197</v>
      </c>
      <c r="E33" s="249">
        <v>15</v>
      </c>
      <c r="F33" s="250"/>
      <c r="G33" s="251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15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/>
      <c r="S33" s="229" t="s">
        <v>153</v>
      </c>
      <c r="T33" s="229" t="s">
        <v>154</v>
      </c>
      <c r="U33" s="229">
        <v>2.1</v>
      </c>
      <c r="V33" s="229">
        <f>ROUND(E33*U33,2)</f>
        <v>31.5</v>
      </c>
      <c r="W33" s="22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155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6">
        <v>18</v>
      </c>
      <c r="B34" s="247" t="s">
        <v>198</v>
      </c>
      <c r="C34" s="257" t="s">
        <v>199</v>
      </c>
      <c r="D34" s="248" t="s">
        <v>152</v>
      </c>
      <c r="E34" s="249">
        <v>260</v>
      </c>
      <c r="F34" s="250"/>
      <c r="G34" s="251">
        <f>ROUND(E34*F34,2)</f>
        <v>0</v>
      </c>
      <c r="H34" s="230"/>
      <c r="I34" s="229">
        <f>ROUND(E34*H34,2)</f>
        <v>0</v>
      </c>
      <c r="J34" s="230"/>
      <c r="K34" s="229">
        <f>ROUND(E34*J34,2)</f>
        <v>0</v>
      </c>
      <c r="L34" s="229">
        <v>15</v>
      </c>
      <c r="M34" s="229">
        <f>G34*(1+L34/100)</f>
        <v>0</v>
      </c>
      <c r="N34" s="229">
        <v>0</v>
      </c>
      <c r="O34" s="229">
        <f>ROUND(E34*N34,2)</f>
        <v>0</v>
      </c>
      <c r="P34" s="229">
        <v>0.01</v>
      </c>
      <c r="Q34" s="229">
        <f>ROUND(E34*P34,2)</f>
        <v>2.6</v>
      </c>
      <c r="R34" s="229"/>
      <c r="S34" s="229" t="s">
        <v>200</v>
      </c>
      <c r="T34" s="229" t="s">
        <v>200</v>
      </c>
      <c r="U34" s="229">
        <v>0.08</v>
      </c>
      <c r="V34" s="229">
        <f>ROUND(E34*U34,2)</f>
        <v>20.8</v>
      </c>
      <c r="W34" s="22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155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6">
        <v>19</v>
      </c>
      <c r="B35" s="247" t="s">
        <v>201</v>
      </c>
      <c r="C35" s="257" t="s">
        <v>202</v>
      </c>
      <c r="D35" s="248" t="s">
        <v>172</v>
      </c>
      <c r="E35" s="249">
        <v>7</v>
      </c>
      <c r="F35" s="250"/>
      <c r="G35" s="251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15</v>
      </c>
      <c r="M35" s="229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29"/>
      <c r="S35" s="229" t="s">
        <v>153</v>
      </c>
      <c r="T35" s="229" t="s">
        <v>154</v>
      </c>
      <c r="U35" s="229">
        <v>0.30700000000000005</v>
      </c>
      <c r="V35" s="229">
        <f>ROUND(E35*U35,2)</f>
        <v>2.15</v>
      </c>
      <c r="W35" s="22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155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34" t="s">
        <v>148</v>
      </c>
      <c r="B36" s="235" t="s">
        <v>69</v>
      </c>
      <c r="C36" s="256" t="s">
        <v>70</v>
      </c>
      <c r="D36" s="236"/>
      <c r="E36" s="237"/>
      <c r="F36" s="238"/>
      <c r="G36" s="239">
        <f>SUMIF(AG37:AG39,"&lt;&gt;NOR",G37:G39)</f>
        <v>0</v>
      </c>
      <c r="H36" s="233"/>
      <c r="I36" s="233">
        <f>SUM(I37:I39)</f>
        <v>0</v>
      </c>
      <c r="J36" s="233"/>
      <c r="K36" s="233">
        <f>SUM(K37:K39)</f>
        <v>0</v>
      </c>
      <c r="L36" s="233"/>
      <c r="M36" s="233">
        <f>SUM(M37:M39)</f>
        <v>0</v>
      </c>
      <c r="N36" s="233"/>
      <c r="O36" s="233">
        <f>SUM(O37:O39)</f>
        <v>0</v>
      </c>
      <c r="P36" s="233"/>
      <c r="Q36" s="233">
        <f>SUM(Q37:Q39)</f>
        <v>0</v>
      </c>
      <c r="R36" s="233"/>
      <c r="S36" s="233"/>
      <c r="T36" s="233"/>
      <c r="U36" s="233"/>
      <c r="V36" s="233">
        <f>SUM(V37:V39)</f>
        <v>77.09</v>
      </c>
      <c r="W36" s="233"/>
      <c r="AG36" t="s">
        <v>149</v>
      </c>
    </row>
    <row r="37" spans="1:60" ht="22.5" outlineLevel="1" x14ac:dyDescent="0.2">
      <c r="A37" s="240">
        <v>20</v>
      </c>
      <c r="B37" s="241" t="s">
        <v>203</v>
      </c>
      <c r="C37" s="258" t="s">
        <v>204</v>
      </c>
      <c r="D37" s="242" t="s">
        <v>152</v>
      </c>
      <c r="E37" s="243">
        <v>65.220000000000013</v>
      </c>
      <c r="F37" s="244"/>
      <c r="G37" s="245">
        <f>ROUND(E37*F37,2)</f>
        <v>0</v>
      </c>
      <c r="H37" s="230"/>
      <c r="I37" s="229">
        <f>ROUND(E37*H37,2)</f>
        <v>0</v>
      </c>
      <c r="J37" s="230"/>
      <c r="K37" s="229">
        <f>ROUND(E37*J37,2)</f>
        <v>0</v>
      </c>
      <c r="L37" s="229">
        <v>15</v>
      </c>
      <c r="M37" s="229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29"/>
      <c r="S37" s="229" t="s">
        <v>153</v>
      </c>
      <c r="T37" s="229" t="s">
        <v>154</v>
      </c>
      <c r="U37" s="229">
        <v>0.95000000000000007</v>
      </c>
      <c r="V37" s="229">
        <f>ROUND(E37*U37,2)</f>
        <v>61.96</v>
      </c>
      <c r="W37" s="22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155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27"/>
      <c r="B38" s="228"/>
      <c r="C38" s="259" t="s">
        <v>205</v>
      </c>
      <c r="D38" s="252"/>
      <c r="E38" s="252"/>
      <c r="F38" s="252"/>
      <c r="G38" s="252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165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46">
        <v>21</v>
      </c>
      <c r="B39" s="247" t="s">
        <v>206</v>
      </c>
      <c r="C39" s="257" t="s">
        <v>207</v>
      </c>
      <c r="D39" s="248" t="s">
        <v>152</v>
      </c>
      <c r="E39" s="249">
        <v>65.220000000000013</v>
      </c>
      <c r="F39" s="250"/>
      <c r="G39" s="251">
        <f>ROUND(E39*F39,2)</f>
        <v>0</v>
      </c>
      <c r="H39" s="230"/>
      <c r="I39" s="229">
        <f>ROUND(E39*H39,2)</f>
        <v>0</v>
      </c>
      <c r="J39" s="230"/>
      <c r="K39" s="229">
        <f>ROUND(E39*J39,2)</f>
        <v>0</v>
      </c>
      <c r="L39" s="229">
        <v>15</v>
      </c>
      <c r="M39" s="229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29"/>
      <c r="S39" s="229" t="s">
        <v>153</v>
      </c>
      <c r="T39" s="229" t="s">
        <v>154</v>
      </c>
      <c r="U39" s="229">
        <v>0.23200000000000001</v>
      </c>
      <c r="V39" s="229">
        <f>ROUND(E39*U39,2)</f>
        <v>15.13</v>
      </c>
      <c r="W39" s="22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155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">
      <c r="A40" s="234" t="s">
        <v>148</v>
      </c>
      <c r="B40" s="235" t="s">
        <v>81</v>
      </c>
      <c r="C40" s="256" t="s">
        <v>82</v>
      </c>
      <c r="D40" s="236"/>
      <c r="E40" s="237"/>
      <c r="F40" s="238"/>
      <c r="G40" s="239">
        <f>SUMIF(AG41:AG43,"&lt;&gt;NOR",G41:G43)</f>
        <v>0</v>
      </c>
      <c r="H40" s="233"/>
      <c r="I40" s="233">
        <f>SUM(I41:I43)</f>
        <v>0</v>
      </c>
      <c r="J40" s="233"/>
      <c r="K40" s="233">
        <f>SUM(K41:K43)</f>
        <v>0</v>
      </c>
      <c r="L40" s="233"/>
      <c r="M40" s="233">
        <f>SUM(M41:M43)</f>
        <v>0</v>
      </c>
      <c r="N40" s="233"/>
      <c r="O40" s="233">
        <f>SUM(O41:O43)</f>
        <v>0</v>
      </c>
      <c r="P40" s="233"/>
      <c r="Q40" s="233">
        <f>SUM(Q41:Q43)</f>
        <v>0</v>
      </c>
      <c r="R40" s="233"/>
      <c r="S40" s="233"/>
      <c r="T40" s="233"/>
      <c r="U40" s="233"/>
      <c r="V40" s="233">
        <f>SUM(V41:V43)</f>
        <v>2.5100000000000002</v>
      </c>
      <c r="W40" s="233"/>
      <c r="AG40" t="s">
        <v>149</v>
      </c>
    </row>
    <row r="41" spans="1:60" outlineLevel="1" x14ac:dyDescent="0.2">
      <c r="A41" s="240">
        <v>22</v>
      </c>
      <c r="B41" s="241" t="s">
        <v>208</v>
      </c>
      <c r="C41" s="258" t="s">
        <v>209</v>
      </c>
      <c r="D41" s="242" t="s">
        <v>152</v>
      </c>
      <c r="E41" s="243">
        <v>4.8600000000000003</v>
      </c>
      <c r="F41" s="244"/>
      <c r="G41" s="245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15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 t="s">
        <v>153</v>
      </c>
      <c r="T41" s="229" t="s">
        <v>154</v>
      </c>
      <c r="U41" s="229">
        <v>0.38500000000000001</v>
      </c>
      <c r="V41" s="229">
        <f>ROUND(E41*U41,2)</f>
        <v>1.87</v>
      </c>
      <c r="W41" s="22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155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27"/>
      <c r="B42" s="228"/>
      <c r="C42" s="259" t="s">
        <v>210</v>
      </c>
      <c r="D42" s="252"/>
      <c r="E42" s="252"/>
      <c r="F42" s="252"/>
      <c r="G42" s="252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165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6">
        <v>23</v>
      </c>
      <c r="B43" s="247" t="s">
        <v>211</v>
      </c>
      <c r="C43" s="257" t="s">
        <v>212</v>
      </c>
      <c r="D43" s="248" t="s">
        <v>172</v>
      </c>
      <c r="E43" s="249">
        <v>0.4</v>
      </c>
      <c r="F43" s="250"/>
      <c r="G43" s="251">
        <f>ROUND(E43*F43,2)</f>
        <v>0</v>
      </c>
      <c r="H43" s="230"/>
      <c r="I43" s="229">
        <f>ROUND(E43*H43,2)</f>
        <v>0</v>
      </c>
      <c r="J43" s="230"/>
      <c r="K43" s="229">
        <f>ROUND(E43*J43,2)</f>
        <v>0</v>
      </c>
      <c r="L43" s="229">
        <v>15</v>
      </c>
      <c r="M43" s="229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29"/>
      <c r="S43" s="229" t="s">
        <v>153</v>
      </c>
      <c r="T43" s="229" t="s">
        <v>154</v>
      </c>
      <c r="U43" s="229">
        <v>1.5980000000000001</v>
      </c>
      <c r="V43" s="229">
        <f>ROUND(E43*U43,2)</f>
        <v>0.64</v>
      </c>
      <c r="W43" s="22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155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">
      <c r="A44" s="234" t="s">
        <v>148</v>
      </c>
      <c r="B44" s="235" t="s">
        <v>83</v>
      </c>
      <c r="C44" s="256" t="s">
        <v>84</v>
      </c>
      <c r="D44" s="236"/>
      <c r="E44" s="237"/>
      <c r="F44" s="238"/>
      <c r="G44" s="239">
        <f>SUMIF(AG45:AG46,"&lt;&gt;NOR",G45:G46)</f>
        <v>0</v>
      </c>
      <c r="H44" s="233"/>
      <c r="I44" s="233">
        <f>SUM(I45:I46)</f>
        <v>0</v>
      </c>
      <c r="J44" s="233"/>
      <c r="K44" s="233">
        <f>SUM(K45:K46)</f>
        <v>0</v>
      </c>
      <c r="L44" s="233"/>
      <c r="M44" s="233">
        <f>SUM(M45:M46)</f>
        <v>0</v>
      </c>
      <c r="N44" s="233"/>
      <c r="O44" s="233">
        <f>SUM(O45:O46)</f>
        <v>0</v>
      </c>
      <c r="P44" s="233"/>
      <c r="Q44" s="233">
        <f>SUM(Q45:Q46)</f>
        <v>0</v>
      </c>
      <c r="R44" s="233"/>
      <c r="S44" s="233"/>
      <c r="T44" s="233"/>
      <c r="U44" s="233"/>
      <c r="V44" s="233">
        <f>SUM(V45:V46)</f>
        <v>15.059999999999999</v>
      </c>
      <c r="W44" s="233"/>
      <c r="AG44" t="s">
        <v>149</v>
      </c>
    </row>
    <row r="45" spans="1:60" ht="22.5" outlineLevel="1" x14ac:dyDescent="0.2">
      <c r="A45" s="246">
        <v>24</v>
      </c>
      <c r="B45" s="247" t="s">
        <v>213</v>
      </c>
      <c r="C45" s="257" t="s">
        <v>214</v>
      </c>
      <c r="D45" s="248" t="s">
        <v>152</v>
      </c>
      <c r="E45" s="249">
        <v>65.220000000000013</v>
      </c>
      <c r="F45" s="250"/>
      <c r="G45" s="251">
        <f>ROUND(E45*F45,2)</f>
        <v>0</v>
      </c>
      <c r="H45" s="230"/>
      <c r="I45" s="229">
        <f>ROUND(E45*H45,2)</f>
        <v>0</v>
      </c>
      <c r="J45" s="230"/>
      <c r="K45" s="229">
        <f>ROUND(E45*J45,2)</f>
        <v>0</v>
      </c>
      <c r="L45" s="229">
        <v>15</v>
      </c>
      <c r="M45" s="229">
        <f>G45*(1+L45/100)</f>
        <v>0</v>
      </c>
      <c r="N45" s="229">
        <v>0</v>
      </c>
      <c r="O45" s="229">
        <f>ROUND(E45*N45,2)</f>
        <v>0</v>
      </c>
      <c r="P45" s="229">
        <v>0</v>
      </c>
      <c r="Q45" s="229">
        <f>ROUND(E45*P45,2)</f>
        <v>0</v>
      </c>
      <c r="R45" s="229"/>
      <c r="S45" s="229" t="s">
        <v>153</v>
      </c>
      <c r="T45" s="229" t="s">
        <v>154</v>
      </c>
      <c r="U45" s="229">
        <v>9.0000000000000011E-2</v>
      </c>
      <c r="V45" s="229">
        <f>ROUND(E45*U45,2)</f>
        <v>5.87</v>
      </c>
      <c r="W45" s="22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155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6">
        <v>25</v>
      </c>
      <c r="B46" s="247" t="s">
        <v>215</v>
      </c>
      <c r="C46" s="257" t="s">
        <v>216</v>
      </c>
      <c r="D46" s="248" t="s">
        <v>152</v>
      </c>
      <c r="E46" s="249">
        <v>65.220000000000013</v>
      </c>
      <c r="F46" s="250"/>
      <c r="G46" s="251">
        <f>ROUND(E46*F46,2)</f>
        <v>0</v>
      </c>
      <c r="H46" s="230"/>
      <c r="I46" s="229">
        <f>ROUND(E46*H46,2)</f>
        <v>0</v>
      </c>
      <c r="J46" s="230"/>
      <c r="K46" s="229">
        <f>ROUND(E46*J46,2)</f>
        <v>0</v>
      </c>
      <c r="L46" s="229">
        <v>15</v>
      </c>
      <c r="M46" s="229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29"/>
      <c r="S46" s="229" t="s">
        <v>153</v>
      </c>
      <c r="T46" s="229" t="s">
        <v>154</v>
      </c>
      <c r="U46" s="229">
        <v>0.14096</v>
      </c>
      <c r="V46" s="229">
        <f>ROUND(E46*U46,2)</f>
        <v>9.19</v>
      </c>
      <c r="W46" s="22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182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34" t="s">
        <v>148</v>
      </c>
      <c r="B47" s="235" t="s">
        <v>85</v>
      </c>
      <c r="C47" s="256" t="s">
        <v>86</v>
      </c>
      <c r="D47" s="236"/>
      <c r="E47" s="237"/>
      <c r="F47" s="238"/>
      <c r="G47" s="239">
        <f>SUMIF(AG48:AG55,"&lt;&gt;NOR",G48:G55)</f>
        <v>0</v>
      </c>
      <c r="H47" s="233"/>
      <c r="I47" s="233">
        <f>SUM(I48:I55)</f>
        <v>0</v>
      </c>
      <c r="J47" s="233"/>
      <c r="K47" s="233">
        <f>SUM(K48:K55)</f>
        <v>0</v>
      </c>
      <c r="L47" s="233"/>
      <c r="M47" s="233">
        <f>SUM(M48:M55)</f>
        <v>0</v>
      </c>
      <c r="N47" s="233"/>
      <c r="O47" s="233">
        <f>SUM(O48:O55)</f>
        <v>0</v>
      </c>
      <c r="P47" s="233"/>
      <c r="Q47" s="233">
        <f>SUM(Q48:Q55)</f>
        <v>0</v>
      </c>
      <c r="R47" s="233"/>
      <c r="S47" s="233"/>
      <c r="T47" s="233"/>
      <c r="U47" s="233"/>
      <c r="V47" s="233">
        <f>SUM(V48:V55)</f>
        <v>12.53</v>
      </c>
      <c r="W47" s="233"/>
      <c r="AG47" t="s">
        <v>149</v>
      </c>
    </row>
    <row r="48" spans="1:60" ht="22.5" outlineLevel="1" x14ac:dyDescent="0.2">
      <c r="A48" s="240">
        <v>26</v>
      </c>
      <c r="B48" s="241" t="s">
        <v>217</v>
      </c>
      <c r="C48" s="258" t="s">
        <v>218</v>
      </c>
      <c r="D48" s="242" t="s">
        <v>197</v>
      </c>
      <c r="E48" s="243">
        <v>7</v>
      </c>
      <c r="F48" s="244"/>
      <c r="G48" s="245">
        <f>ROUND(E48*F48,2)</f>
        <v>0</v>
      </c>
      <c r="H48" s="230"/>
      <c r="I48" s="229">
        <f>ROUND(E48*H48,2)</f>
        <v>0</v>
      </c>
      <c r="J48" s="230"/>
      <c r="K48" s="229">
        <f>ROUND(E48*J48,2)</f>
        <v>0</v>
      </c>
      <c r="L48" s="229">
        <v>15</v>
      </c>
      <c r="M48" s="229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29"/>
      <c r="S48" s="229" t="s">
        <v>153</v>
      </c>
      <c r="T48" s="229" t="s">
        <v>154</v>
      </c>
      <c r="U48" s="229">
        <v>0.35900000000000004</v>
      </c>
      <c r="V48" s="229">
        <f>ROUND(E48*U48,2)</f>
        <v>2.5099999999999998</v>
      </c>
      <c r="W48" s="22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155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7"/>
      <c r="B49" s="228"/>
      <c r="C49" s="259" t="s">
        <v>219</v>
      </c>
      <c r="D49" s="252"/>
      <c r="E49" s="252"/>
      <c r="F49" s="252"/>
      <c r="G49" s="252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165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1" x14ac:dyDescent="0.2">
      <c r="A50" s="240">
        <v>27</v>
      </c>
      <c r="B50" s="241" t="s">
        <v>220</v>
      </c>
      <c r="C50" s="258" t="s">
        <v>221</v>
      </c>
      <c r="D50" s="242" t="s">
        <v>197</v>
      </c>
      <c r="E50" s="243">
        <v>6</v>
      </c>
      <c r="F50" s="244"/>
      <c r="G50" s="245">
        <f>ROUND(E50*F50,2)</f>
        <v>0</v>
      </c>
      <c r="H50" s="230"/>
      <c r="I50" s="229">
        <f>ROUND(E50*H50,2)</f>
        <v>0</v>
      </c>
      <c r="J50" s="230"/>
      <c r="K50" s="229">
        <f>ROUND(E50*J50,2)</f>
        <v>0</v>
      </c>
      <c r="L50" s="229">
        <v>15</v>
      </c>
      <c r="M50" s="229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29"/>
      <c r="S50" s="229" t="s">
        <v>153</v>
      </c>
      <c r="T50" s="229" t="s">
        <v>154</v>
      </c>
      <c r="U50" s="229">
        <v>0.45200000000000001</v>
      </c>
      <c r="V50" s="229">
        <f>ROUND(E50*U50,2)</f>
        <v>2.71</v>
      </c>
      <c r="W50" s="22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155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7"/>
      <c r="B51" s="228"/>
      <c r="C51" s="259" t="s">
        <v>219</v>
      </c>
      <c r="D51" s="252"/>
      <c r="E51" s="252"/>
      <c r="F51" s="252"/>
      <c r="G51" s="252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165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40">
        <v>28</v>
      </c>
      <c r="B52" s="241" t="s">
        <v>222</v>
      </c>
      <c r="C52" s="258" t="s">
        <v>223</v>
      </c>
      <c r="D52" s="242" t="s">
        <v>197</v>
      </c>
      <c r="E52" s="243">
        <v>6</v>
      </c>
      <c r="F52" s="244"/>
      <c r="G52" s="245">
        <f>ROUND(E52*F52,2)</f>
        <v>0</v>
      </c>
      <c r="H52" s="230"/>
      <c r="I52" s="229">
        <f>ROUND(E52*H52,2)</f>
        <v>0</v>
      </c>
      <c r="J52" s="230"/>
      <c r="K52" s="229">
        <f>ROUND(E52*J52,2)</f>
        <v>0</v>
      </c>
      <c r="L52" s="229">
        <v>15</v>
      </c>
      <c r="M52" s="229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29"/>
      <c r="S52" s="229" t="s">
        <v>153</v>
      </c>
      <c r="T52" s="229" t="s">
        <v>154</v>
      </c>
      <c r="U52" s="229">
        <v>1.173</v>
      </c>
      <c r="V52" s="229">
        <f>ROUND(E52*U52,2)</f>
        <v>7.04</v>
      </c>
      <c r="W52" s="22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155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27"/>
      <c r="B53" s="228"/>
      <c r="C53" s="259" t="s">
        <v>219</v>
      </c>
      <c r="D53" s="252"/>
      <c r="E53" s="252"/>
      <c r="F53" s="252"/>
      <c r="G53" s="252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165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6">
        <v>29</v>
      </c>
      <c r="B54" s="247" t="s">
        <v>224</v>
      </c>
      <c r="C54" s="257" t="s">
        <v>225</v>
      </c>
      <c r="D54" s="248" t="s">
        <v>179</v>
      </c>
      <c r="E54" s="249">
        <v>2</v>
      </c>
      <c r="F54" s="250"/>
      <c r="G54" s="251">
        <f>ROUND(E54*F54,2)</f>
        <v>0</v>
      </c>
      <c r="H54" s="230"/>
      <c r="I54" s="229">
        <f>ROUND(E54*H54,2)</f>
        <v>0</v>
      </c>
      <c r="J54" s="230"/>
      <c r="K54" s="229">
        <f>ROUND(E54*J54,2)</f>
        <v>0</v>
      </c>
      <c r="L54" s="229">
        <v>15</v>
      </c>
      <c r="M54" s="229">
        <f>G54*(1+L54/100)</f>
        <v>0</v>
      </c>
      <c r="N54" s="229">
        <v>0</v>
      </c>
      <c r="O54" s="229">
        <f>ROUND(E54*N54,2)</f>
        <v>0</v>
      </c>
      <c r="P54" s="229">
        <v>0</v>
      </c>
      <c r="Q54" s="229">
        <f>ROUND(E54*P54,2)</f>
        <v>0</v>
      </c>
      <c r="R54" s="229"/>
      <c r="S54" s="229" t="s">
        <v>153</v>
      </c>
      <c r="T54" s="229" t="s">
        <v>154</v>
      </c>
      <c r="U54" s="229">
        <v>0.13300000000000001</v>
      </c>
      <c r="V54" s="229">
        <f>ROUND(E54*U54,2)</f>
        <v>0.27</v>
      </c>
      <c r="W54" s="22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155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6">
        <v>30</v>
      </c>
      <c r="B55" s="247" t="s">
        <v>226</v>
      </c>
      <c r="C55" s="257" t="s">
        <v>227</v>
      </c>
      <c r="D55" s="248" t="s">
        <v>179</v>
      </c>
      <c r="E55" s="249">
        <v>1</v>
      </c>
      <c r="F55" s="250"/>
      <c r="G55" s="251">
        <f>ROUND(E55*F55,2)</f>
        <v>0</v>
      </c>
      <c r="H55" s="230"/>
      <c r="I55" s="229">
        <f>ROUND(E55*H55,2)</f>
        <v>0</v>
      </c>
      <c r="J55" s="230"/>
      <c r="K55" s="229">
        <f>ROUND(E55*J55,2)</f>
        <v>0</v>
      </c>
      <c r="L55" s="229">
        <v>15</v>
      </c>
      <c r="M55" s="229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 t="s">
        <v>153</v>
      </c>
      <c r="T55" s="229" t="s">
        <v>154</v>
      </c>
      <c r="U55" s="229">
        <v>0</v>
      </c>
      <c r="V55" s="229">
        <f>ROUND(E55*U55,2)</f>
        <v>0</v>
      </c>
      <c r="W55" s="22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182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x14ac:dyDescent="0.2">
      <c r="A56" s="234" t="s">
        <v>148</v>
      </c>
      <c r="B56" s="235" t="s">
        <v>87</v>
      </c>
      <c r="C56" s="256" t="s">
        <v>88</v>
      </c>
      <c r="D56" s="236"/>
      <c r="E56" s="237"/>
      <c r="F56" s="238"/>
      <c r="G56" s="239">
        <f>SUMIF(AG57:AG71,"&lt;&gt;NOR",G57:G71)</f>
        <v>0</v>
      </c>
      <c r="H56" s="233"/>
      <c r="I56" s="233">
        <f>SUM(I57:I71)</f>
        <v>0</v>
      </c>
      <c r="J56" s="233"/>
      <c r="K56" s="233">
        <f>SUM(K57:K71)</f>
        <v>0</v>
      </c>
      <c r="L56" s="233"/>
      <c r="M56" s="233">
        <f>SUM(M57:M71)</f>
        <v>0</v>
      </c>
      <c r="N56" s="233"/>
      <c r="O56" s="233">
        <f>SUM(O57:O71)</f>
        <v>0</v>
      </c>
      <c r="P56" s="233"/>
      <c r="Q56" s="233">
        <f>SUM(Q57:Q71)</f>
        <v>0</v>
      </c>
      <c r="R56" s="233"/>
      <c r="S56" s="233"/>
      <c r="T56" s="233"/>
      <c r="U56" s="233"/>
      <c r="V56" s="233">
        <f>SUM(V57:V71)</f>
        <v>28.44</v>
      </c>
      <c r="W56" s="233"/>
      <c r="AG56" t="s">
        <v>149</v>
      </c>
    </row>
    <row r="57" spans="1:60" outlineLevel="1" x14ac:dyDescent="0.2">
      <c r="A57" s="246">
        <v>31</v>
      </c>
      <c r="B57" s="247" t="s">
        <v>228</v>
      </c>
      <c r="C57" s="257" t="s">
        <v>229</v>
      </c>
      <c r="D57" s="248" t="s">
        <v>197</v>
      </c>
      <c r="E57" s="249">
        <v>15</v>
      </c>
      <c r="F57" s="250"/>
      <c r="G57" s="251">
        <f>ROUND(E57*F57,2)</f>
        <v>0</v>
      </c>
      <c r="H57" s="230"/>
      <c r="I57" s="229">
        <f>ROUND(E57*H57,2)</f>
        <v>0</v>
      </c>
      <c r="J57" s="230"/>
      <c r="K57" s="229">
        <f>ROUND(E57*J57,2)</f>
        <v>0</v>
      </c>
      <c r="L57" s="229">
        <v>15</v>
      </c>
      <c r="M57" s="229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29"/>
      <c r="S57" s="229" t="s">
        <v>153</v>
      </c>
      <c r="T57" s="229" t="s">
        <v>154</v>
      </c>
      <c r="U57" s="229">
        <v>0.17300000000000001</v>
      </c>
      <c r="V57" s="229">
        <f>ROUND(E57*U57,2)</f>
        <v>2.6</v>
      </c>
      <c r="W57" s="22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155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40">
        <v>32</v>
      </c>
      <c r="B58" s="241" t="s">
        <v>230</v>
      </c>
      <c r="C58" s="258" t="s">
        <v>231</v>
      </c>
      <c r="D58" s="242" t="s">
        <v>197</v>
      </c>
      <c r="E58" s="243">
        <v>15</v>
      </c>
      <c r="F58" s="244"/>
      <c r="G58" s="245">
        <f>ROUND(E58*F58,2)</f>
        <v>0</v>
      </c>
      <c r="H58" s="230"/>
      <c r="I58" s="229">
        <f>ROUND(E58*H58,2)</f>
        <v>0</v>
      </c>
      <c r="J58" s="230"/>
      <c r="K58" s="229">
        <f>ROUND(E58*J58,2)</f>
        <v>0</v>
      </c>
      <c r="L58" s="229">
        <v>15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 t="s">
        <v>153</v>
      </c>
      <c r="T58" s="229" t="s">
        <v>154</v>
      </c>
      <c r="U58" s="229">
        <v>0.54290000000000005</v>
      </c>
      <c r="V58" s="229">
        <f>ROUND(E58*U58,2)</f>
        <v>8.14</v>
      </c>
      <c r="W58" s="22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155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27"/>
      <c r="B59" s="228"/>
      <c r="C59" s="259" t="s">
        <v>232</v>
      </c>
      <c r="D59" s="252"/>
      <c r="E59" s="252"/>
      <c r="F59" s="252"/>
      <c r="G59" s="252"/>
      <c r="H59" s="229"/>
      <c r="I59" s="229"/>
      <c r="J59" s="229"/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165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7"/>
      <c r="B60" s="228"/>
      <c r="C60" s="260" t="s">
        <v>233</v>
      </c>
      <c r="D60" s="253"/>
      <c r="E60" s="253"/>
      <c r="F60" s="253"/>
      <c r="G60" s="253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165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40">
        <v>33</v>
      </c>
      <c r="B61" s="241" t="s">
        <v>234</v>
      </c>
      <c r="C61" s="258" t="s">
        <v>235</v>
      </c>
      <c r="D61" s="242" t="s">
        <v>197</v>
      </c>
      <c r="E61" s="243">
        <v>16</v>
      </c>
      <c r="F61" s="244"/>
      <c r="G61" s="245">
        <f>ROUND(E61*F61,2)</f>
        <v>0</v>
      </c>
      <c r="H61" s="230"/>
      <c r="I61" s="229">
        <f>ROUND(E61*H61,2)</f>
        <v>0</v>
      </c>
      <c r="J61" s="230"/>
      <c r="K61" s="229">
        <f>ROUND(E61*J61,2)</f>
        <v>0</v>
      </c>
      <c r="L61" s="229">
        <v>15</v>
      </c>
      <c r="M61" s="229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29"/>
      <c r="S61" s="229" t="s">
        <v>153</v>
      </c>
      <c r="T61" s="229" t="s">
        <v>154</v>
      </c>
      <c r="U61" s="229">
        <v>0.63430000000000009</v>
      </c>
      <c r="V61" s="229">
        <f>ROUND(E61*U61,2)</f>
        <v>10.15</v>
      </c>
      <c r="W61" s="22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155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27"/>
      <c r="B62" s="228"/>
      <c r="C62" s="259" t="s">
        <v>232</v>
      </c>
      <c r="D62" s="252"/>
      <c r="E62" s="252"/>
      <c r="F62" s="252"/>
      <c r="G62" s="252"/>
      <c r="H62" s="229"/>
      <c r="I62" s="229"/>
      <c r="J62" s="229"/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165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7"/>
      <c r="B63" s="228"/>
      <c r="C63" s="260" t="s">
        <v>233</v>
      </c>
      <c r="D63" s="253"/>
      <c r="E63" s="253"/>
      <c r="F63" s="253"/>
      <c r="G63" s="253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29"/>
      <c r="U63" s="229"/>
      <c r="V63" s="229"/>
      <c r="W63" s="22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165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40">
        <v>34</v>
      </c>
      <c r="B64" s="241" t="s">
        <v>236</v>
      </c>
      <c r="C64" s="258" t="s">
        <v>237</v>
      </c>
      <c r="D64" s="242" t="s">
        <v>197</v>
      </c>
      <c r="E64" s="243">
        <v>16</v>
      </c>
      <c r="F64" s="244"/>
      <c r="G64" s="245">
        <f>ROUND(E64*F64,2)</f>
        <v>0</v>
      </c>
      <c r="H64" s="230"/>
      <c r="I64" s="229">
        <f>ROUND(E64*H64,2)</f>
        <v>0</v>
      </c>
      <c r="J64" s="230"/>
      <c r="K64" s="229">
        <f>ROUND(E64*J64,2)</f>
        <v>0</v>
      </c>
      <c r="L64" s="229">
        <v>15</v>
      </c>
      <c r="M64" s="229">
        <f>G64*(1+L64/100)</f>
        <v>0</v>
      </c>
      <c r="N64" s="229">
        <v>0</v>
      </c>
      <c r="O64" s="229">
        <f>ROUND(E64*N64,2)</f>
        <v>0</v>
      </c>
      <c r="P64" s="229">
        <v>0</v>
      </c>
      <c r="Q64" s="229">
        <f>ROUND(E64*P64,2)</f>
        <v>0</v>
      </c>
      <c r="R64" s="229"/>
      <c r="S64" s="229" t="s">
        <v>153</v>
      </c>
      <c r="T64" s="229" t="s">
        <v>154</v>
      </c>
      <c r="U64" s="229">
        <v>0.129</v>
      </c>
      <c r="V64" s="229">
        <f>ROUND(E64*U64,2)</f>
        <v>2.06</v>
      </c>
      <c r="W64" s="22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155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27"/>
      <c r="B65" s="228"/>
      <c r="C65" s="259" t="s">
        <v>238</v>
      </c>
      <c r="D65" s="252"/>
      <c r="E65" s="252"/>
      <c r="F65" s="252"/>
      <c r="G65" s="252"/>
      <c r="H65" s="229"/>
      <c r="I65" s="229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29"/>
      <c r="U65" s="229"/>
      <c r="V65" s="229"/>
      <c r="W65" s="22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165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40">
        <v>35</v>
      </c>
      <c r="B66" s="241" t="s">
        <v>239</v>
      </c>
      <c r="C66" s="258" t="s">
        <v>240</v>
      </c>
      <c r="D66" s="242" t="s">
        <v>197</v>
      </c>
      <c r="E66" s="243">
        <v>15</v>
      </c>
      <c r="F66" s="244"/>
      <c r="G66" s="245">
        <f>ROUND(E66*F66,2)</f>
        <v>0</v>
      </c>
      <c r="H66" s="230"/>
      <c r="I66" s="229">
        <f>ROUND(E66*H66,2)</f>
        <v>0</v>
      </c>
      <c r="J66" s="230"/>
      <c r="K66" s="229">
        <f>ROUND(E66*J66,2)</f>
        <v>0</v>
      </c>
      <c r="L66" s="229">
        <v>15</v>
      </c>
      <c r="M66" s="229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29"/>
      <c r="S66" s="229" t="s">
        <v>153</v>
      </c>
      <c r="T66" s="229" t="s">
        <v>154</v>
      </c>
      <c r="U66" s="229">
        <v>0.129</v>
      </c>
      <c r="V66" s="229">
        <f>ROUND(E66*U66,2)</f>
        <v>1.94</v>
      </c>
      <c r="W66" s="22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155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27"/>
      <c r="B67" s="228"/>
      <c r="C67" s="259" t="s">
        <v>238</v>
      </c>
      <c r="D67" s="252"/>
      <c r="E67" s="252"/>
      <c r="F67" s="252"/>
      <c r="G67" s="252"/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29"/>
      <c r="T67" s="229"/>
      <c r="U67" s="229"/>
      <c r="V67" s="229"/>
      <c r="W67" s="22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165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6">
        <v>36</v>
      </c>
      <c r="B68" s="247" t="s">
        <v>241</v>
      </c>
      <c r="C68" s="257" t="s">
        <v>242</v>
      </c>
      <c r="D68" s="248" t="s">
        <v>179</v>
      </c>
      <c r="E68" s="249">
        <v>4</v>
      </c>
      <c r="F68" s="250"/>
      <c r="G68" s="251">
        <f>ROUND(E68*F68,2)</f>
        <v>0</v>
      </c>
      <c r="H68" s="230"/>
      <c r="I68" s="229">
        <f>ROUND(E68*H68,2)</f>
        <v>0</v>
      </c>
      <c r="J68" s="230"/>
      <c r="K68" s="229">
        <f>ROUND(E68*J68,2)</f>
        <v>0</v>
      </c>
      <c r="L68" s="229">
        <v>15</v>
      </c>
      <c r="M68" s="229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29"/>
      <c r="S68" s="229" t="s">
        <v>153</v>
      </c>
      <c r="T68" s="229" t="s">
        <v>154</v>
      </c>
      <c r="U68" s="229">
        <v>0.22700000000000001</v>
      </c>
      <c r="V68" s="229">
        <f>ROUND(E68*U68,2)</f>
        <v>0.91</v>
      </c>
      <c r="W68" s="22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155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6">
        <v>37</v>
      </c>
      <c r="B69" s="247" t="s">
        <v>243</v>
      </c>
      <c r="C69" s="257" t="s">
        <v>244</v>
      </c>
      <c r="D69" s="248" t="s">
        <v>179</v>
      </c>
      <c r="E69" s="249">
        <v>1</v>
      </c>
      <c r="F69" s="250"/>
      <c r="G69" s="251">
        <f>ROUND(E69*F69,2)</f>
        <v>0</v>
      </c>
      <c r="H69" s="230"/>
      <c r="I69" s="229">
        <f>ROUND(E69*H69,2)</f>
        <v>0</v>
      </c>
      <c r="J69" s="230"/>
      <c r="K69" s="229">
        <f>ROUND(E69*J69,2)</f>
        <v>0</v>
      </c>
      <c r="L69" s="229">
        <v>15</v>
      </c>
      <c r="M69" s="229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29"/>
      <c r="S69" s="229" t="s">
        <v>153</v>
      </c>
      <c r="T69" s="229" t="s">
        <v>154</v>
      </c>
      <c r="U69" s="229">
        <v>6.2000000000000006E-2</v>
      </c>
      <c r="V69" s="229">
        <f>ROUND(E69*U69,2)</f>
        <v>0.06</v>
      </c>
      <c r="W69" s="22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155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6">
        <v>38</v>
      </c>
      <c r="B70" s="247" t="s">
        <v>245</v>
      </c>
      <c r="C70" s="257" t="s">
        <v>246</v>
      </c>
      <c r="D70" s="248" t="s">
        <v>179</v>
      </c>
      <c r="E70" s="249">
        <v>1</v>
      </c>
      <c r="F70" s="250"/>
      <c r="G70" s="251">
        <f>ROUND(E70*F70,2)</f>
        <v>0</v>
      </c>
      <c r="H70" s="230"/>
      <c r="I70" s="229">
        <f>ROUND(E70*H70,2)</f>
        <v>0</v>
      </c>
      <c r="J70" s="230"/>
      <c r="K70" s="229">
        <f>ROUND(E70*J70,2)</f>
        <v>0</v>
      </c>
      <c r="L70" s="229">
        <v>15</v>
      </c>
      <c r="M70" s="229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29"/>
      <c r="S70" s="229" t="s">
        <v>153</v>
      </c>
      <c r="T70" s="229" t="s">
        <v>154</v>
      </c>
      <c r="U70" s="229">
        <v>1.3540000000000001</v>
      </c>
      <c r="V70" s="229">
        <f>ROUND(E70*U70,2)</f>
        <v>1.35</v>
      </c>
      <c r="W70" s="22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155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6">
        <v>39</v>
      </c>
      <c r="B71" s="247" t="s">
        <v>247</v>
      </c>
      <c r="C71" s="257" t="s">
        <v>248</v>
      </c>
      <c r="D71" s="248" t="s">
        <v>179</v>
      </c>
      <c r="E71" s="249">
        <v>7</v>
      </c>
      <c r="F71" s="250"/>
      <c r="G71" s="251">
        <f>ROUND(E71*F71,2)</f>
        <v>0</v>
      </c>
      <c r="H71" s="230"/>
      <c r="I71" s="229">
        <f>ROUND(E71*H71,2)</f>
        <v>0</v>
      </c>
      <c r="J71" s="230"/>
      <c r="K71" s="229">
        <f>ROUND(E71*J71,2)</f>
        <v>0</v>
      </c>
      <c r="L71" s="229">
        <v>15</v>
      </c>
      <c r="M71" s="229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29"/>
      <c r="S71" s="229" t="s">
        <v>153</v>
      </c>
      <c r="T71" s="229" t="s">
        <v>154</v>
      </c>
      <c r="U71" s="229">
        <v>0.17500000000000002</v>
      </c>
      <c r="V71" s="229">
        <f>ROUND(E71*U71,2)</f>
        <v>1.23</v>
      </c>
      <c r="W71" s="22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155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34" t="s">
        <v>148</v>
      </c>
      <c r="B72" s="235" t="s">
        <v>89</v>
      </c>
      <c r="C72" s="256" t="s">
        <v>90</v>
      </c>
      <c r="D72" s="236"/>
      <c r="E72" s="237"/>
      <c r="F72" s="238"/>
      <c r="G72" s="239">
        <f>SUMIF(AG73:AG78,"&lt;&gt;NOR",G73:G78)</f>
        <v>0</v>
      </c>
      <c r="H72" s="233"/>
      <c r="I72" s="233">
        <f>SUM(I73:I78)</f>
        <v>0</v>
      </c>
      <c r="J72" s="233"/>
      <c r="K72" s="233">
        <f>SUM(K73:K78)</f>
        <v>0</v>
      </c>
      <c r="L72" s="233"/>
      <c r="M72" s="233">
        <f>SUM(M73:M78)</f>
        <v>0</v>
      </c>
      <c r="N72" s="233"/>
      <c r="O72" s="233">
        <f>SUM(O73:O78)</f>
        <v>0</v>
      </c>
      <c r="P72" s="233"/>
      <c r="Q72" s="233">
        <f>SUM(Q73:Q78)</f>
        <v>0</v>
      </c>
      <c r="R72" s="233"/>
      <c r="S72" s="233"/>
      <c r="T72" s="233"/>
      <c r="U72" s="233"/>
      <c r="V72" s="233">
        <f>SUM(V73:V78)</f>
        <v>2.39</v>
      </c>
      <c r="W72" s="233"/>
      <c r="AG72" t="s">
        <v>149</v>
      </c>
    </row>
    <row r="73" spans="1:60" ht="22.5" outlineLevel="1" x14ac:dyDescent="0.2">
      <c r="A73" s="240">
        <v>40</v>
      </c>
      <c r="B73" s="241" t="s">
        <v>249</v>
      </c>
      <c r="C73" s="258" t="s">
        <v>250</v>
      </c>
      <c r="D73" s="242" t="s">
        <v>197</v>
      </c>
      <c r="E73" s="243">
        <v>7</v>
      </c>
      <c r="F73" s="244"/>
      <c r="G73" s="245">
        <f>ROUND(E73*F73,2)</f>
        <v>0</v>
      </c>
      <c r="H73" s="230"/>
      <c r="I73" s="229">
        <f>ROUND(E73*H73,2)</f>
        <v>0</v>
      </c>
      <c r="J73" s="230"/>
      <c r="K73" s="229">
        <f>ROUND(E73*J73,2)</f>
        <v>0</v>
      </c>
      <c r="L73" s="229">
        <v>15</v>
      </c>
      <c r="M73" s="229">
        <f>G73*(1+L73/100)</f>
        <v>0</v>
      </c>
      <c r="N73" s="229">
        <v>0</v>
      </c>
      <c r="O73" s="229">
        <f>ROUND(E73*N73,2)</f>
        <v>0</v>
      </c>
      <c r="P73" s="229">
        <v>0</v>
      </c>
      <c r="Q73" s="229">
        <f>ROUND(E73*P73,2)</f>
        <v>0</v>
      </c>
      <c r="R73" s="229"/>
      <c r="S73" s="229" t="s">
        <v>153</v>
      </c>
      <c r="T73" s="229" t="s">
        <v>154</v>
      </c>
      <c r="U73" s="229">
        <v>0.30869000000000002</v>
      </c>
      <c r="V73" s="229">
        <f>ROUND(E73*U73,2)</f>
        <v>2.16</v>
      </c>
      <c r="W73" s="22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155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27"/>
      <c r="B74" s="228"/>
      <c r="C74" s="259" t="s">
        <v>233</v>
      </c>
      <c r="D74" s="252"/>
      <c r="E74" s="252"/>
      <c r="F74" s="252"/>
      <c r="G74" s="252"/>
      <c r="H74" s="229"/>
      <c r="I74" s="229"/>
      <c r="J74" s="229"/>
      <c r="K74" s="229"/>
      <c r="L74" s="229"/>
      <c r="M74" s="229"/>
      <c r="N74" s="229"/>
      <c r="O74" s="229"/>
      <c r="P74" s="229"/>
      <c r="Q74" s="229"/>
      <c r="R74" s="229"/>
      <c r="S74" s="229"/>
      <c r="T74" s="229"/>
      <c r="U74" s="229"/>
      <c r="V74" s="229"/>
      <c r="W74" s="22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165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6">
        <v>41</v>
      </c>
      <c r="B75" s="247" t="s">
        <v>251</v>
      </c>
      <c r="C75" s="257" t="s">
        <v>252</v>
      </c>
      <c r="D75" s="248" t="s">
        <v>179</v>
      </c>
      <c r="E75" s="249">
        <v>1</v>
      </c>
      <c r="F75" s="250"/>
      <c r="G75" s="251">
        <f>ROUND(E75*F75,2)</f>
        <v>0</v>
      </c>
      <c r="H75" s="230"/>
      <c r="I75" s="229">
        <f>ROUND(E75*H75,2)</f>
        <v>0</v>
      </c>
      <c r="J75" s="230"/>
      <c r="K75" s="229">
        <f>ROUND(E75*J75,2)</f>
        <v>0</v>
      </c>
      <c r="L75" s="229">
        <v>15</v>
      </c>
      <c r="M75" s="229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29"/>
      <c r="S75" s="229" t="s">
        <v>153</v>
      </c>
      <c r="T75" s="229" t="s">
        <v>154</v>
      </c>
      <c r="U75" s="229">
        <v>0.22700000000000001</v>
      </c>
      <c r="V75" s="229">
        <f>ROUND(E75*U75,2)</f>
        <v>0.23</v>
      </c>
      <c r="W75" s="22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155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6">
        <v>42</v>
      </c>
      <c r="B76" s="247" t="s">
        <v>253</v>
      </c>
      <c r="C76" s="257" t="s">
        <v>254</v>
      </c>
      <c r="D76" s="248" t="s">
        <v>179</v>
      </c>
      <c r="E76" s="249">
        <v>2</v>
      </c>
      <c r="F76" s="250"/>
      <c r="G76" s="251">
        <f>ROUND(E76*F76,2)</f>
        <v>0</v>
      </c>
      <c r="H76" s="230"/>
      <c r="I76" s="229">
        <f>ROUND(E76*H76,2)</f>
        <v>0</v>
      </c>
      <c r="J76" s="230"/>
      <c r="K76" s="229">
        <f>ROUND(E76*J76,2)</f>
        <v>0</v>
      </c>
      <c r="L76" s="229">
        <v>15</v>
      </c>
      <c r="M76" s="229">
        <f>G76*(1+L76/100)</f>
        <v>0</v>
      </c>
      <c r="N76" s="229">
        <v>0</v>
      </c>
      <c r="O76" s="229">
        <f>ROUND(E76*N76,2)</f>
        <v>0</v>
      </c>
      <c r="P76" s="229">
        <v>0</v>
      </c>
      <c r="Q76" s="229">
        <f>ROUND(E76*P76,2)</f>
        <v>0</v>
      </c>
      <c r="R76" s="229"/>
      <c r="S76" s="229" t="s">
        <v>153</v>
      </c>
      <c r="T76" s="229" t="s">
        <v>154</v>
      </c>
      <c r="U76" s="229">
        <v>0</v>
      </c>
      <c r="V76" s="229">
        <f>ROUND(E76*U76,2)</f>
        <v>0</v>
      </c>
      <c r="W76" s="22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155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6">
        <v>43</v>
      </c>
      <c r="B77" s="247" t="s">
        <v>255</v>
      </c>
      <c r="C77" s="257" t="s">
        <v>256</v>
      </c>
      <c r="D77" s="248" t="s">
        <v>197</v>
      </c>
      <c r="E77" s="249">
        <v>7</v>
      </c>
      <c r="F77" s="250"/>
      <c r="G77" s="251">
        <f>ROUND(E77*F77,2)</f>
        <v>0</v>
      </c>
      <c r="H77" s="230"/>
      <c r="I77" s="229">
        <f>ROUND(E77*H77,2)</f>
        <v>0</v>
      </c>
      <c r="J77" s="230"/>
      <c r="K77" s="229">
        <f>ROUND(E77*J77,2)</f>
        <v>0</v>
      </c>
      <c r="L77" s="229">
        <v>15</v>
      </c>
      <c r="M77" s="229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29"/>
      <c r="S77" s="229" t="s">
        <v>153</v>
      </c>
      <c r="T77" s="229" t="s">
        <v>154</v>
      </c>
      <c r="U77" s="229">
        <v>0</v>
      </c>
      <c r="V77" s="229">
        <f>ROUND(E77*U77,2)</f>
        <v>0</v>
      </c>
      <c r="W77" s="22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182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6">
        <v>44</v>
      </c>
      <c r="B78" s="247" t="s">
        <v>257</v>
      </c>
      <c r="C78" s="257" t="s">
        <v>258</v>
      </c>
      <c r="D78" s="248" t="s">
        <v>179</v>
      </c>
      <c r="E78" s="249">
        <v>1</v>
      </c>
      <c r="F78" s="250"/>
      <c r="G78" s="251">
        <f>ROUND(E78*F78,2)</f>
        <v>0</v>
      </c>
      <c r="H78" s="230"/>
      <c r="I78" s="229">
        <f>ROUND(E78*H78,2)</f>
        <v>0</v>
      </c>
      <c r="J78" s="230"/>
      <c r="K78" s="229">
        <f>ROUND(E78*J78,2)</f>
        <v>0</v>
      </c>
      <c r="L78" s="229">
        <v>15</v>
      </c>
      <c r="M78" s="229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29"/>
      <c r="S78" s="229" t="s">
        <v>153</v>
      </c>
      <c r="T78" s="229" t="s">
        <v>154</v>
      </c>
      <c r="U78" s="229">
        <v>0</v>
      </c>
      <c r="V78" s="229">
        <f>ROUND(E78*U78,2)</f>
        <v>0</v>
      </c>
      <c r="W78" s="22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182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x14ac:dyDescent="0.2">
      <c r="A79" s="234" t="s">
        <v>148</v>
      </c>
      <c r="B79" s="235" t="s">
        <v>91</v>
      </c>
      <c r="C79" s="256" t="s">
        <v>92</v>
      </c>
      <c r="D79" s="236"/>
      <c r="E79" s="237"/>
      <c r="F79" s="238"/>
      <c r="G79" s="239">
        <f>SUMIF(AG80:AG96,"&lt;&gt;NOR",G80:G96)</f>
        <v>0</v>
      </c>
      <c r="H79" s="233"/>
      <c r="I79" s="233">
        <f>SUM(I80:I96)</f>
        <v>0</v>
      </c>
      <c r="J79" s="233"/>
      <c r="K79" s="233">
        <f>SUM(K80:K96)</f>
        <v>0</v>
      </c>
      <c r="L79" s="233"/>
      <c r="M79" s="233">
        <f>SUM(M80:M96)</f>
        <v>0</v>
      </c>
      <c r="N79" s="233"/>
      <c r="O79" s="233">
        <f>SUM(O80:O96)</f>
        <v>0</v>
      </c>
      <c r="P79" s="233"/>
      <c r="Q79" s="233">
        <f>SUM(Q80:Q96)</f>
        <v>0</v>
      </c>
      <c r="R79" s="233"/>
      <c r="S79" s="233"/>
      <c r="T79" s="233"/>
      <c r="U79" s="233"/>
      <c r="V79" s="233">
        <f>SUM(V80:V96)</f>
        <v>11.110000000000001</v>
      </c>
      <c r="W79" s="233"/>
      <c r="AG79" t="s">
        <v>149</v>
      </c>
    </row>
    <row r="80" spans="1:60" outlineLevel="1" x14ac:dyDescent="0.2">
      <c r="A80" s="246">
        <v>45</v>
      </c>
      <c r="B80" s="247" t="s">
        <v>259</v>
      </c>
      <c r="C80" s="257" t="s">
        <v>260</v>
      </c>
      <c r="D80" s="248" t="s">
        <v>261</v>
      </c>
      <c r="E80" s="249">
        <v>1</v>
      </c>
      <c r="F80" s="250"/>
      <c r="G80" s="251">
        <f>ROUND(E80*F80,2)</f>
        <v>0</v>
      </c>
      <c r="H80" s="230"/>
      <c r="I80" s="229">
        <f>ROUND(E80*H80,2)</f>
        <v>0</v>
      </c>
      <c r="J80" s="230"/>
      <c r="K80" s="229">
        <f>ROUND(E80*J80,2)</f>
        <v>0</v>
      </c>
      <c r="L80" s="229">
        <v>15</v>
      </c>
      <c r="M80" s="229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29"/>
      <c r="S80" s="229" t="s">
        <v>153</v>
      </c>
      <c r="T80" s="229" t="s">
        <v>154</v>
      </c>
      <c r="U80" s="229">
        <v>0.46500000000000002</v>
      </c>
      <c r="V80" s="229">
        <f>ROUND(E80*U80,2)</f>
        <v>0.47</v>
      </c>
      <c r="W80" s="22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155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6">
        <v>46</v>
      </c>
      <c r="B81" s="247" t="s">
        <v>262</v>
      </c>
      <c r="C81" s="257" t="s">
        <v>263</v>
      </c>
      <c r="D81" s="248" t="s">
        <v>261</v>
      </c>
      <c r="E81" s="249">
        <v>1</v>
      </c>
      <c r="F81" s="250"/>
      <c r="G81" s="251">
        <f>ROUND(E81*F81,2)</f>
        <v>0</v>
      </c>
      <c r="H81" s="230"/>
      <c r="I81" s="229">
        <f>ROUND(E81*H81,2)</f>
        <v>0</v>
      </c>
      <c r="J81" s="230"/>
      <c r="K81" s="229">
        <f>ROUND(E81*J81,2)</f>
        <v>0</v>
      </c>
      <c r="L81" s="229">
        <v>15</v>
      </c>
      <c r="M81" s="229">
        <f>G81*(1+L81/100)</f>
        <v>0</v>
      </c>
      <c r="N81" s="229">
        <v>0</v>
      </c>
      <c r="O81" s="229">
        <f>ROUND(E81*N81,2)</f>
        <v>0</v>
      </c>
      <c r="P81" s="229">
        <v>0</v>
      </c>
      <c r="Q81" s="229">
        <f>ROUND(E81*P81,2)</f>
        <v>0</v>
      </c>
      <c r="R81" s="229"/>
      <c r="S81" s="229" t="s">
        <v>153</v>
      </c>
      <c r="T81" s="229" t="s">
        <v>154</v>
      </c>
      <c r="U81" s="229">
        <v>1.1890000000000001</v>
      </c>
      <c r="V81" s="229">
        <f>ROUND(E81*U81,2)</f>
        <v>1.19</v>
      </c>
      <c r="W81" s="22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155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46">
        <v>47</v>
      </c>
      <c r="B82" s="247" t="s">
        <v>264</v>
      </c>
      <c r="C82" s="257" t="s">
        <v>265</v>
      </c>
      <c r="D82" s="248" t="s">
        <v>261</v>
      </c>
      <c r="E82" s="249">
        <v>1</v>
      </c>
      <c r="F82" s="250"/>
      <c r="G82" s="251">
        <f>ROUND(E82*F82,2)</f>
        <v>0</v>
      </c>
      <c r="H82" s="230"/>
      <c r="I82" s="229">
        <f>ROUND(E82*H82,2)</f>
        <v>0</v>
      </c>
      <c r="J82" s="230"/>
      <c r="K82" s="229">
        <f>ROUND(E82*J82,2)</f>
        <v>0</v>
      </c>
      <c r="L82" s="229">
        <v>15</v>
      </c>
      <c r="M82" s="229">
        <f>G82*(1+L82/100)</f>
        <v>0</v>
      </c>
      <c r="N82" s="229">
        <v>0</v>
      </c>
      <c r="O82" s="229">
        <f>ROUND(E82*N82,2)</f>
        <v>0</v>
      </c>
      <c r="P82" s="229">
        <v>0</v>
      </c>
      <c r="Q82" s="229">
        <f>ROUND(E82*P82,2)</f>
        <v>0</v>
      </c>
      <c r="R82" s="229"/>
      <c r="S82" s="229" t="s">
        <v>153</v>
      </c>
      <c r="T82" s="229" t="s">
        <v>154</v>
      </c>
      <c r="U82" s="229">
        <v>0.69300000000000006</v>
      </c>
      <c r="V82" s="229">
        <f>ROUND(E82*U82,2)</f>
        <v>0.69</v>
      </c>
      <c r="W82" s="22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155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6">
        <v>48</v>
      </c>
      <c r="B83" s="247" t="s">
        <v>266</v>
      </c>
      <c r="C83" s="257" t="s">
        <v>267</v>
      </c>
      <c r="D83" s="248" t="s">
        <v>172</v>
      </c>
      <c r="E83" s="249">
        <v>0.5</v>
      </c>
      <c r="F83" s="250"/>
      <c r="G83" s="251">
        <f>ROUND(E83*F83,2)</f>
        <v>0</v>
      </c>
      <c r="H83" s="230"/>
      <c r="I83" s="229">
        <f>ROUND(E83*H83,2)</f>
        <v>0</v>
      </c>
      <c r="J83" s="230"/>
      <c r="K83" s="229">
        <f>ROUND(E83*J83,2)</f>
        <v>0</v>
      </c>
      <c r="L83" s="229">
        <v>15</v>
      </c>
      <c r="M83" s="229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29"/>
      <c r="S83" s="229" t="s">
        <v>153</v>
      </c>
      <c r="T83" s="229" t="s">
        <v>154</v>
      </c>
      <c r="U83" s="229">
        <v>3.97</v>
      </c>
      <c r="V83" s="229">
        <f>ROUND(E83*U83,2)</f>
        <v>1.99</v>
      </c>
      <c r="W83" s="22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155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6">
        <v>49</v>
      </c>
      <c r="B84" s="247" t="s">
        <v>268</v>
      </c>
      <c r="C84" s="257" t="s">
        <v>269</v>
      </c>
      <c r="D84" s="248" t="s">
        <v>261</v>
      </c>
      <c r="E84" s="249">
        <v>1</v>
      </c>
      <c r="F84" s="250"/>
      <c r="G84" s="251">
        <f>ROUND(E84*F84,2)</f>
        <v>0</v>
      </c>
      <c r="H84" s="230"/>
      <c r="I84" s="229">
        <f>ROUND(E84*H84,2)</f>
        <v>0</v>
      </c>
      <c r="J84" s="230"/>
      <c r="K84" s="229">
        <f>ROUND(E84*J84,2)</f>
        <v>0</v>
      </c>
      <c r="L84" s="229">
        <v>15</v>
      </c>
      <c r="M84" s="229">
        <f>G84*(1+L84/100)</f>
        <v>0</v>
      </c>
      <c r="N84" s="229">
        <v>0</v>
      </c>
      <c r="O84" s="229">
        <f>ROUND(E84*N84,2)</f>
        <v>0</v>
      </c>
      <c r="P84" s="229">
        <v>0</v>
      </c>
      <c r="Q84" s="229">
        <f>ROUND(E84*P84,2)</f>
        <v>0</v>
      </c>
      <c r="R84" s="229"/>
      <c r="S84" s="229" t="s">
        <v>153</v>
      </c>
      <c r="T84" s="229" t="s">
        <v>154</v>
      </c>
      <c r="U84" s="229">
        <v>0.12400000000000001</v>
      </c>
      <c r="V84" s="229">
        <f>ROUND(E84*U84,2)</f>
        <v>0.12</v>
      </c>
      <c r="W84" s="22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155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6">
        <v>50</v>
      </c>
      <c r="B85" s="247" t="s">
        <v>270</v>
      </c>
      <c r="C85" s="257" t="s">
        <v>271</v>
      </c>
      <c r="D85" s="248" t="s">
        <v>261</v>
      </c>
      <c r="E85" s="249">
        <v>7</v>
      </c>
      <c r="F85" s="250"/>
      <c r="G85" s="251">
        <f>ROUND(E85*F85,2)</f>
        <v>0</v>
      </c>
      <c r="H85" s="230"/>
      <c r="I85" s="229">
        <f>ROUND(E85*H85,2)</f>
        <v>0</v>
      </c>
      <c r="J85" s="230"/>
      <c r="K85" s="229">
        <f>ROUND(E85*J85,2)</f>
        <v>0</v>
      </c>
      <c r="L85" s="229">
        <v>15</v>
      </c>
      <c r="M85" s="229">
        <f>G85*(1+L85/100)</f>
        <v>0</v>
      </c>
      <c r="N85" s="229">
        <v>0</v>
      </c>
      <c r="O85" s="229">
        <f>ROUND(E85*N85,2)</f>
        <v>0</v>
      </c>
      <c r="P85" s="229">
        <v>0</v>
      </c>
      <c r="Q85" s="229">
        <f>ROUND(E85*P85,2)</f>
        <v>0</v>
      </c>
      <c r="R85" s="229"/>
      <c r="S85" s="229" t="s">
        <v>153</v>
      </c>
      <c r="T85" s="229" t="s">
        <v>154</v>
      </c>
      <c r="U85" s="229">
        <v>0.22700000000000001</v>
      </c>
      <c r="V85" s="229">
        <f>ROUND(E85*U85,2)</f>
        <v>1.59</v>
      </c>
      <c r="W85" s="22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155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46">
        <v>51</v>
      </c>
      <c r="B86" s="247" t="s">
        <v>272</v>
      </c>
      <c r="C86" s="257" t="s">
        <v>273</v>
      </c>
      <c r="D86" s="248" t="s">
        <v>179</v>
      </c>
      <c r="E86" s="249">
        <v>1</v>
      </c>
      <c r="F86" s="250"/>
      <c r="G86" s="251">
        <f>ROUND(E86*F86,2)</f>
        <v>0</v>
      </c>
      <c r="H86" s="230"/>
      <c r="I86" s="229">
        <f>ROUND(E86*H86,2)</f>
        <v>0</v>
      </c>
      <c r="J86" s="230"/>
      <c r="K86" s="229">
        <f>ROUND(E86*J86,2)</f>
        <v>0</v>
      </c>
      <c r="L86" s="229">
        <v>15</v>
      </c>
      <c r="M86" s="229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29"/>
      <c r="S86" s="229" t="s">
        <v>153</v>
      </c>
      <c r="T86" s="229" t="s">
        <v>154</v>
      </c>
      <c r="U86" s="229">
        <v>0.48500000000000004</v>
      </c>
      <c r="V86" s="229">
        <f>ROUND(E86*U86,2)</f>
        <v>0.49</v>
      </c>
      <c r="W86" s="22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155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46">
        <v>52</v>
      </c>
      <c r="B87" s="247" t="s">
        <v>274</v>
      </c>
      <c r="C87" s="257" t="s">
        <v>275</v>
      </c>
      <c r="D87" s="248" t="s">
        <v>179</v>
      </c>
      <c r="E87" s="249">
        <v>1</v>
      </c>
      <c r="F87" s="250"/>
      <c r="G87" s="251">
        <f>ROUND(E87*F87,2)</f>
        <v>0</v>
      </c>
      <c r="H87" s="230"/>
      <c r="I87" s="229">
        <f>ROUND(E87*H87,2)</f>
        <v>0</v>
      </c>
      <c r="J87" s="230"/>
      <c r="K87" s="229">
        <f>ROUND(E87*J87,2)</f>
        <v>0</v>
      </c>
      <c r="L87" s="229">
        <v>15</v>
      </c>
      <c r="M87" s="229">
        <f>G87*(1+L87/100)</f>
        <v>0</v>
      </c>
      <c r="N87" s="229">
        <v>0</v>
      </c>
      <c r="O87" s="229">
        <f>ROUND(E87*N87,2)</f>
        <v>0</v>
      </c>
      <c r="P87" s="229">
        <v>0</v>
      </c>
      <c r="Q87" s="229">
        <f>ROUND(E87*P87,2)</f>
        <v>0</v>
      </c>
      <c r="R87" s="229"/>
      <c r="S87" s="229" t="s">
        <v>153</v>
      </c>
      <c r="T87" s="229" t="s">
        <v>154</v>
      </c>
      <c r="U87" s="229">
        <v>0.58700000000000008</v>
      </c>
      <c r="V87" s="229">
        <f>ROUND(E87*U87,2)</f>
        <v>0.59</v>
      </c>
      <c r="W87" s="22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155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6">
        <v>53</v>
      </c>
      <c r="B88" s="247" t="s">
        <v>276</v>
      </c>
      <c r="C88" s="257" t="s">
        <v>277</v>
      </c>
      <c r="D88" s="248" t="s">
        <v>179</v>
      </c>
      <c r="E88" s="249">
        <v>1</v>
      </c>
      <c r="F88" s="250"/>
      <c r="G88" s="251">
        <f>ROUND(E88*F88,2)</f>
        <v>0</v>
      </c>
      <c r="H88" s="230"/>
      <c r="I88" s="229">
        <f>ROUND(E88*H88,2)</f>
        <v>0</v>
      </c>
      <c r="J88" s="230"/>
      <c r="K88" s="229">
        <f>ROUND(E88*J88,2)</f>
        <v>0</v>
      </c>
      <c r="L88" s="229">
        <v>15</v>
      </c>
      <c r="M88" s="229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29"/>
      <c r="S88" s="229" t="s">
        <v>153</v>
      </c>
      <c r="T88" s="229" t="s">
        <v>154</v>
      </c>
      <c r="U88" s="229">
        <v>0.62400000000000011</v>
      </c>
      <c r="V88" s="229">
        <f>ROUND(E88*U88,2)</f>
        <v>0.62</v>
      </c>
      <c r="W88" s="22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155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6">
        <v>54</v>
      </c>
      <c r="B89" s="247" t="s">
        <v>278</v>
      </c>
      <c r="C89" s="257" t="s">
        <v>279</v>
      </c>
      <c r="D89" s="248" t="s">
        <v>179</v>
      </c>
      <c r="E89" s="249">
        <v>1</v>
      </c>
      <c r="F89" s="250"/>
      <c r="G89" s="251">
        <f>ROUND(E89*F89,2)</f>
        <v>0</v>
      </c>
      <c r="H89" s="230"/>
      <c r="I89" s="229">
        <f>ROUND(E89*H89,2)</f>
        <v>0</v>
      </c>
      <c r="J89" s="230"/>
      <c r="K89" s="229">
        <f>ROUND(E89*J89,2)</f>
        <v>0</v>
      </c>
      <c r="L89" s="229">
        <v>15</v>
      </c>
      <c r="M89" s="229">
        <f>G89*(1+L89/100)</f>
        <v>0</v>
      </c>
      <c r="N89" s="229">
        <v>0</v>
      </c>
      <c r="O89" s="229">
        <f>ROUND(E89*N89,2)</f>
        <v>0</v>
      </c>
      <c r="P89" s="229">
        <v>0</v>
      </c>
      <c r="Q89" s="229">
        <f>ROUND(E89*P89,2)</f>
        <v>0</v>
      </c>
      <c r="R89" s="229"/>
      <c r="S89" s="229" t="s">
        <v>153</v>
      </c>
      <c r="T89" s="229" t="s">
        <v>154</v>
      </c>
      <c r="U89" s="229">
        <v>0.23700000000000002</v>
      </c>
      <c r="V89" s="229">
        <f>ROUND(E89*U89,2)</f>
        <v>0.24</v>
      </c>
      <c r="W89" s="22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155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6">
        <v>55</v>
      </c>
      <c r="B90" s="247" t="s">
        <v>280</v>
      </c>
      <c r="C90" s="257" t="s">
        <v>281</v>
      </c>
      <c r="D90" s="248" t="s">
        <v>179</v>
      </c>
      <c r="E90" s="249">
        <v>1</v>
      </c>
      <c r="F90" s="250"/>
      <c r="G90" s="251">
        <f>ROUND(E90*F90,2)</f>
        <v>0</v>
      </c>
      <c r="H90" s="230"/>
      <c r="I90" s="229">
        <f>ROUND(E90*H90,2)</f>
        <v>0</v>
      </c>
      <c r="J90" s="230"/>
      <c r="K90" s="229">
        <f>ROUND(E90*J90,2)</f>
        <v>0</v>
      </c>
      <c r="L90" s="229">
        <v>15</v>
      </c>
      <c r="M90" s="229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29"/>
      <c r="S90" s="229" t="s">
        <v>153</v>
      </c>
      <c r="T90" s="229" t="s">
        <v>154</v>
      </c>
      <c r="U90" s="229">
        <v>0.24600000000000002</v>
      </c>
      <c r="V90" s="229">
        <f>ROUND(E90*U90,2)</f>
        <v>0.25</v>
      </c>
      <c r="W90" s="22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155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46">
        <v>56</v>
      </c>
      <c r="B91" s="247" t="s">
        <v>282</v>
      </c>
      <c r="C91" s="257" t="s">
        <v>283</v>
      </c>
      <c r="D91" s="248" t="s">
        <v>179</v>
      </c>
      <c r="E91" s="249">
        <v>1</v>
      </c>
      <c r="F91" s="250"/>
      <c r="G91" s="251">
        <f>ROUND(E91*F91,2)</f>
        <v>0</v>
      </c>
      <c r="H91" s="230"/>
      <c r="I91" s="229">
        <f>ROUND(E91*H91,2)</f>
        <v>0</v>
      </c>
      <c r="J91" s="230"/>
      <c r="K91" s="229">
        <f>ROUND(E91*J91,2)</f>
        <v>0</v>
      </c>
      <c r="L91" s="229">
        <v>15</v>
      </c>
      <c r="M91" s="229">
        <f>G91*(1+L91/100)</f>
        <v>0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29"/>
      <c r="S91" s="229" t="s">
        <v>153</v>
      </c>
      <c r="T91" s="229" t="s">
        <v>154</v>
      </c>
      <c r="U91" s="229">
        <v>0.24600000000000002</v>
      </c>
      <c r="V91" s="229">
        <f>ROUND(E91*U91,2)</f>
        <v>0.25</v>
      </c>
      <c r="W91" s="22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155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6">
        <v>57</v>
      </c>
      <c r="B92" s="247" t="s">
        <v>284</v>
      </c>
      <c r="C92" s="257" t="s">
        <v>285</v>
      </c>
      <c r="D92" s="248" t="s">
        <v>179</v>
      </c>
      <c r="E92" s="249">
        <v>1</v>
      </c>
      <c r="F92" s="250"/>
      <c r="G92" s="251">
        <f>ROUND(E92*F92,2)</f>
        <v>0</v>
      </c>
      <c r="H92" s="230"/>
      <c r="I92" s="229">
        <f>ROUND(E92*H92,2)</f>
        <v>0</v>
      </c>
      <c r="J92" s="230"/>
      <c r="K92" s="229">
        <f>ROUND(E92*J92,2)</f>
        <v>0</v>
      </c>
      <c r="L92" s="229">
        <v>15</v>
      </c>
      <c r="M92" s="229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29"/>
      <c r="S92" s="229" t="s">
        <v>153</v>
      </c>
      <c r="T92" s="229" t="s">
        <v>154</v>
      </c>
      <c r="U92" s="229">
        <v>0.24600000000000002</v>
      </c>
      <c r="V92" s="229">
        <f>ROUND(E92*U92,2)</f>
        <v>0.25</v>
      </c>
      <c r="W92" s="22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155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0">
        <v>58</v>
      </c>
      <c r="B93" s="241" t="s">
        <v>286</v>
      </c>
      <c r="C93" s="258" t="s">
        <v>287</v>
      </c>
      <c r="D93" s="242" t="s">
        <v>261</v>
      </c>
      <c r="E93" s="243">
        <v>1</v>
      </c>
      <c r="F93" s="244"/>
      <c r="G93" s="245">
        <f>ROUND(E93*F93,2)</f>
        <v>0</v>
      </c>
      <c r="H93" s="230"/>
      <c r="I93" s="229">
        <f>ROUND(E93*H93,2)</f>
        <v>0</v>
      </c>
      <c r="J93" s="230"/>
      <c r="K93" s="229">
        <f>ROUND(E93*J93,2)</f>
        <v>0</v>
      </c>
      <c r="L93" s="229">
        <v>15</v>
      </c>
      <c r="M93" s="229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29"/>
      <c r="S93" s="229" t="s">
        <v>153</v>
      </c>
      <c r="T93" s="229" t="s">
        <v>154</v>
      </c>
      <c r="U93" s="229">
        <v>1.9000000000000001</v>
      </c>
      <c r="V93" s="229">
        <f>ROUND(E93*U93,2)</f>
        <v>1.9</v>
      </c>
      <c r="W93" s="229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155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27"/>
      <c r="B94" s="228"/>
      <c r="C94" s="259" t="s">
        <v>288</v>
      </c>
      <c r="D94" s="252"/>
      <c r="E94" s="252"/>
      <c r="F94" s="252"/>
      <c r="G94" s="252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165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2.5" outlineLevel="1" x14ac:dyDescent="0.2">
      <c r="A95" s="246">
        <v>59</v>
      </c>
      <c r="B95" s="247" t="s">
        <v>289</v>
      </c>
      <c r="C95" s="257" t="s">
        <v>290</v>
      </c>
      <c r="D95" s="248" t="s">
        <v>172</v>
      </c>
      <c r="E95" s="249">
        <v>0.30000000000000004</v>
      </c>
      <c r="F95" s="250"/>
      <c r="G95" s="251">
        <f>ROUND(E95*F95,2)</f>
        <v>0</v>
      </c>
      <c r="H95" s="230"/>
      <c r="I95" s="229">
        <f>ROUND(E95*H95,2)</f>
        <v>0</v>
      </c>
      <c r="J95" s="230"/>
      <c r="K95" s="229">
        <f>ROUND(E95*J95,2)</f>
        <v>0</v>
      </c>
      <c r="L95" s="229">
        <v>15</v>
      </c>
      <c r="M95" s="229">
        <f>G95*(1+L95/100)</f>
        <v>0</v>
      </c>
      <c r="N95" s="229">
        <v>0</v>
      </c>
      <c r="O95" s="229">
        <f>ROUND(E95*N95,2)</f>
        <v>0</v>
      </c>
      <c r="P95" s="229">
        <v>0</v>
      </c>
      <c r="Q95" s="229">
        <f>ROUND(E95*P95,2)</f>
        <v>0</v>
      </c>
      <c r="R95" s="229"/>
      <c r="S95" s="229" t="s">
        <v>153</v>
      </c>
      <c r="T95" s="229" t="s">
        <v>154</v>
      </c>
      <c r="U95" s="229">
        <v>1.5730000000000002</v>
      </c>
      <c r="V95" s="229">
        <f>ROUND(E95*U95,2)</f>
        <v>0.47</v>
      </c>
      <c r="W95" s="22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155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46">
        <v>60</v>
      </c>
      <c r="B96" s="247" t="s">
        <v>291</v>
      </c>
      <c r="C96" s="257" t="s">
        <v>292</v>
      </c>
      <c r="D96" s="248" t="s">
        <v>179</v>
      </c>
      <c r="E96" s="249">
        <v>1</v>
      </c>
      <c r="F96" s="250"/>
      <c r="G96" s="251">
        <f>ROUND(E96*F96,2)</f>
        <v>0</v>
      </c>
      <c r="H96" s="230"/>
      <c r="I96" s="229">
        <f>ROUND(E96*H96,2)</f>
        <v>0</v>
      </c>
      <c r="J96" s="230"/>
      <c r="K96" s="229">
        <f>ROUND(E96*J96,2)</f>
        <v>0</v>
      </c>
      <c r="L96" s="229">
        <v>15</v>
      </c>
      <c r="M96" s="229">
        <f>G96*(1+L96/100)</f>
        <v>0</v>
      </c>
      <c r="N96" s="229">
        <v>0</v>
      </c>
      <c r="O96" s="229">
        <f>ROUND(E96*N96,2)</f>
        <v>0</v>
      </c>
      <c r="P96" s="229">
        <v>0</v>
      </c>
      <c r="Q96" s="229">
        <f>ROUND(E96*P96,2)</f>
        <v>0</v>
      </c>
      <c r="R96" s="229"/>
      <c r="S96" s="229" t="s">
        <v>153</v>
      </c>
      <c r="T96" s="229" t="s">
        <v>154</v>
      </c>
      <c r="U96" s="229">
        <v>0</v>
      </c>
      <c r="V96" s="229">
        <f>ROUND(E96*U96,2)</f>
        <v>0</v>
      </c>
      <c r="W96" s="229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182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34" t="s">
        <v>148</v>
      </c>
      <c r="B97" s="235" t="s">
        <v>93</v>
      </c>
      <c r="C97" s="256" t="s">
        <v>94</v>
      </c>
      <c r="D97" s="236"/>
      <c r="E97" s="237"/>
      <c r="F97" s="238"/>
      <c r="G97" s="239">
        <f>SUMIF(AG98:AG106,"&lt;&gt;NOR",G98:G106)</f>
        <v>0</v>
      </c>
      <c r="H97" s="233"/>
      <c r="I97" s="233">
        <f>SUM(I98:I106)</f>
        <v>0</v>
      </c>
      <c r="J97" s="233"/>
      <c r="K97" s="233">
        <f>SUM(K98:K106)</f>
        <v>0</v>
      </c>
      <c r="L97" s="233"/>
      <c r="M97" s="233">
        <f>SUM(M98:M106)</f>
        <v>0</v>
      </c>
      <c r="N97" s="233"/>
      <c r="O97" s="233">
        <f>SUM(O98:O106)</f>
        <v>0</v>
      </c>
      <c r="P97" s="233"/>
      <c r="Q97" s="233">
        <f>SUM(Q98:Q106)</f>
        <v>0</v>
      </c>
      <c r="R97" s="233"/>
      <c r="S97" s="233"/>
      <c r="T97" s="233"/>
      <c r="U97" s="233"/>
      <c r="V97" s="233">
        <f>SUM(V98:V106)</f>
        <v>6.83</v>
      </c>
      <c r="W97" s="233"/>
      <c r="AG97" t="s">
        <v>149</v>
      </c>
    </row>
    <row r="98" spans="1:60" outlineLevel="1" x14ac:dyDescent="0.2">
      <c r="A98" s="246">
        <v>61</v>
      </c>
      <c r="B98" s="247" t="s">
        <v>293</v>
      </c>
      <c r="C98" s="257" t="s">
        <v>294</v>
      </c>
      <c r="D98" s="248" t="s">
        <v>179</v>
      </c>
      <c r="E98" s="249">
        <v>2</v>
      </c>
      <c r="F98" s="250"/>
      <c r="G98" s="251">
        <f>ROUND(E98*F98,2)</f>
        <v>0</v>
      </c>
      <c r="H98" s="230"/>
      <c r="I98" s="229">
        <f>ROUND(E98*H98,2)</f>
        <v>0</v>
      </c>
      <c r="J98" s="230"/>
      <c r="K98" s="229">
        <f>ROUND(E98*J98,2)</f>
        <v>0</v>
      </c>
      <c r="L98" s="229">
        <v>15</v>
      </c>
      <c r="M98" s="229">
        <f>G98*(1+L98/100)</f>
        <v>0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29"/>
      <c r="S98" s="229" t="s">
        <v>153</v>
      </c>
      <c r="T98" s="229" t="s">
        <v>154</v>
      </c>
      <c r="U98" s="229">
        <v>0.16500000000000001</v>
      </c>
      <c r="V98" s="229">
        <f>ROUND(E98*U98,2)</f>
        <v>0.33</v>
      </c>
      <c r="W98" s="229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155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46">
        <v>62</v>
      </c>
      <c r="B99" s="247" t="s">
        <v>295</v>
      </c>
      <c r="C99" s="257" t="s">
        <v>296</v>
      </c>
      <c r="D99" s="248" t="s">
        <v>179</v>
      </c>
      <c r="E99" s="249">
        <v>2</v>
      </c>
      <c r="F99" s="250"/>
      <c r="G99" s="251">
        <f>ROUND(E99*F99,2)</f>
        <v>0</v>
      </c>
      <c r="H99" s="230"/>
      <c r="I99" s="229">
        <f>ROUND(E99*H99,2)</f>
        <v>0</v>
      </c>
      <c r="J99" s="230"/>
      <c r="K99" s="229">
        <f>ROUND(E99*J99,2)</f>
        <v>0</v>
      </c>
      <c r="L99" s="229">
        <v>15</v>
      </c>
      <c r="M99" s="229">
        <f>G99*(1+L99/100)</f>
        <v>0</v>
      </c>
      <c r="N99" s="229">
        <v>0</v>
      </c>
      <c r="O99" s="229">
        <f>ROUND(E99*N99,2)</f>
        <v>0</v>
      </c>
      <c r="P99" s="229">
        <v>0</v>
      </c>
      <c r="Q99" s="229">
        <f>ROUND(E99*P99,2)</f>
        <v>0</v>
      </c>
      <c r="R99" s="229"/>
      <c r="S99" s="229" t="s">
        <v>153</v>
      </c>
      <c r="T99" s="229" t="s">
        <v>154</v>
      </c>
      <c r="U99" s="229">
        <v>1.6900000000000002</v>
      </c>
      <c r="V99" s="229">
        <f>ROUND(E99*U99,2)</f>
        <v>3.38</v>
      </c>
      <c r="W99" s="229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155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46">
        <v>63</v>
      </c>
      <c r="B100" s="247" t="s">
        <v>297</v>
      </c>
      <c r="C100" s="257" t="s">
        <v>298</v>
      </c>
      <c r="D100" s="248" t="s">
        <v>179</v>
      </c>
      <c r="E100" s="249">
        <v>2</v>
      </c>
      <c r="F100" s="250"/>
      <c r="G100" s="251">
        <f>ROUND(E100*F100,2)</f>
        <v>0</v>
      </c>
      <c r="H100" s="230"/>
      <c r="I100" s="229">
        <f>ROUND(E100*H100,2)</f>
        <v>0</v>
      </c>
      <c r="J100" s="230"/>
      <c r="K100" s="229">
        <f>ROUND(E100*J100,2)</f>
        <v>0</v>
      </c>
      <c r="L100" s="229">
        <v>15</v>
      </c>
      <c r="M100" s="229">
        <f>G100*(1+L100/100)</f>
        <v>0</v>
      </c>
      <c r="N100" s="229">
        <v>0</v>
      </c>
      <c r="O100" s="229">
        <f>ROUND(E100*N100,2)</f>
        <v>0</v>
      </c>
      <c r="P100" s="229">
        <v>0</v>
      </c>
      <c r="Q100" s="229">
        <f>ROUND(E100*P100,2)</f>
        <v>0</v>
      </c>
      <c r="R100" s="229"/>
      <c r="S100" s="229" t="s">
        <v>153</v>
      </c>
      <c r="T100" s="229" t="s">
        <v>154</v>
      </c>
      <c r="U100" s="229">
        <v>1.56</v>
      </c>
      <c r="V100" s="229">
        <f>ROUND(E100*U100,2)</f>
        <v>3.12</v>
      </c>
      <c r="W100" s="229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155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2.5" outlineLevel="1" x14ac:dyDescent="0.2">
      <c r="A101" s="246">
        <v>64</v>
      </c>
      <c r="B101" s="247" t="s">
        <v>299</v>
      </c>
      <c r="C101" s="257" t="s">
        <v>300</v>
      </c>
      <c r="D101" s="248" t="s">
        <v>301</v>
      </c>
      <c r="E101" s="249">
        <v>14</v>
      </c>
      <c r="F101" s="250"/>
      <c r="G101" s="251">
        <f>ROUND(E101*F101,2)</f>
        <v>0</v>
      </c>
      <c r="H101" s="230"/>
      <c r="I101" s="229">
        <f>ROUND(E101*H101,2)</f>
        <v>0</v>
      </c>
      <c r="J101" s="230"/>
      <c r="K101" s="229">
        <f>ROUND(E101*J101,2)</f>
        <v>0</v>
      </c>
      <c r="L101" s="229">
        <v>15</v>
      </c>
      <c r="M101" s="229">
        <f>G101*(1+L101/100)</f>
        <v>0</v>
      </c>
      <c r="N101" s="229">
        <v>0</v>
      </c>
      <c r="O101" s="229">
        <f>ROUND(E101*N101,2)</f>
        <v>0</v>
      </c>
      <c r="P101" s="229">
        <v>0</v>
      </c>
      <c r="Q101" s="229">
        <f>ROUND(E101*P101,2)</f>
        <v>0</v>
      </c>
      <c r="R101" s="229"/>
      <c r="S101" s="229" t="s">
        <v>153</v>
      </c>
      <c r="T101" s="229" t="s">
        <v>154</v>
      </c>
      <c r="U101" s="229">
        <v>0</v>
      </c>
      <c r="V101" s="229">
        <f>ROUND(E101*U101,2)</f>
        <v>0</v>
      </c>
      <c r="W101" s="22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182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46">
        <v>65</v>
      </c>
      <c r="B102" s="247" t="s">
        <v>302</v>
      </c>
      <c r="C102" s="257" t="s">
        <v>303</v>
      </c>
      <c r="D102" s="248" t="s">
        <v>179</v>
      </c>
      <c r="E102" s="249">
        <v>1</v>
      </c>
      <c r="F102" s="250"/>
      <c r="G102" s="251">
        <f>ROUND(E102*F102,2)</f>
        <v>0</v>
      </c>
      <c r="H102" s="230"/>
      <c r="I102" s="229">
        <f>ROUND(E102*H102,2)</f>
        <v>0</v>
      </c>
      <c r="J102" s="230"/>
      <c r="K102" s="229">
        <f>ROUND(E102*J102,2)</f>
        <v>0</v>
      </c>
      <c r="L102" s="229">
        <v>15</v>
      </c>
      <c r="M102" s="229">
        <f>G102*(1+L102/100)</f>
        <v>0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29"/>
      <c r="S102" s="229" t="s">
        <v>153</v>
      </c>
      <c r="T102" s="229" t="s">
        <v>154</v>
      </c>
      <c r="U102" s="229">
        <v>0</v>
      </c>
      <c r="V102" s="229">
        <f>ROUND(E102*U102,2)</f>
        <v>0</v>
      </c>
      <c r="W102" s="22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182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46">
        <v>66</v>
      </c>
      <c r="B103" s="247" t="s">
        <v>304</v>
      </c>
      <c r="C103" s="257" t="s">
        <v>305</v>
      </c>
      <c r="D103" s="248" t="s">
        <v>197</v>
      </c>
      <c r="E103" s="249">
        <v>14</v>
      </c>
      <c r="F103" s="250"/>
      <c r="G103" s="251">
        <f>ROUND(E103*F103,2)</f>
        <v>0</v>
      </c>
      <c r="H103" s="230"/>
      <c r="I103" s="229">
        <f>ROUND(E103*H103,2)</f>
        <v>0</v>
      </c>
      <c r="J103" s="230"/>
      <c r="K103" s="229">
        <f>ROUND(E103*J103,2)</f>
        <v>0</v>
      </c>
      <c r="L103" s="229">
        <v>15</v>
      </c>
      <c r="M103" s="229">
        <f>G103*(1+L103/100)</f>
        <v>0</v>
      </c>
      <c r="N103" s="229">
        <v>0</v>
      </c>
      <c r="O103" s="229">
        <f>ROUND(E103*N103,2)</f>
        <v>0</v>
      </c>
      <c r="P103" s="229">
        <v>0</v>
      </c>
      <c r="Q103" s="229">
        <f>ROUND(E103*P103,2)</f>
        <v>0</v>
      </c>
      <c r="R103" s="229"/>
      <c r="S103" s="229" t="s">
        <v>153</v>
      </c>
      <c r="T103" s="229" t="s">
        <v>154</v>
      </c>
      <c r="U103" s="229">
        <v>0</v>
      </c>
      <c r="V103" s="229">
        <f>ROUND(E103*U103,2)</f>
        <v>0</v>
      </c>
      <c r="W103" s="22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182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46">
        <v>67</v>
      </c>
      <c r="B104" s="247" t="s">
        <v>306</v>
      </c>
      <c r="C104" s="257" t="s">
        <v>307</v>
      </c>
      <c r="D104" s="248" t="s">
        <v>179</v>
      </c>
      <c r="E104" s="249">
        <v>1</v>
      </c>
      <c r="F104" s="250"/>
      <c r="G104" s="251">
        <f>ROUND(E104*F104,2)</f>
        <v>0</v>
      </c>
      <c r="H104" s="230"/>
      <c r="I104" s="229">
        <f>ROUND(E104*H104,2)</f>
        <v>0</v>
      </c>
      <c r="J104" s="230"/>
      <c r="K104" s="229">
        <f>ROUND(E104*J104,2)</f>
        <v>0</v>
      </c>
      <c r="L104" s="229">
        <v>15</v>
      </c>
      <c r="M104" s="229">
        <f>G104*(1+L104/100)</f>
        <v>0</v>
      </c>
      <c r="N104" s="229">
        <v>0</v>
      </c>
      <c r="O104" s="229">
        <f>ROUND(E104*N104,2)</f>
        <v>0</v>
      </c>
      <c r="P104" s="229">
        <v>0</v>
      </c>
      <c r="Q104" s="229">
        <f>ROUND(E104*P104,2)</f>
        <v>0</v>
      </c>
      <c r="R104" s="229"/>
      <c r="S104" s="229" t="s">
        <v>153</v>
      </c>
      <c r="T104" s="229" t="s">
        <v>154</v>
      </c>
      <c r="U104" s="229">
        <v>0</v>
      </c>
      <c r="V104" s="229">
        <f>ROUND(E104*U104,2)</f>
        <v>0</v>
      </c>
      <c r="W104" s="22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182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46">
        <v>68</v>
      </c>
      <c r="B105" s="247" t="s">
        <v>308</v>
      </c>
      <c r="C105" s="257" t="s">
        <v>309</v>
      </c>
      <c r="D105" s="248" t="s">
        <v>310</v>
      </c>
      <c r="E105" s="249">
        <v>2</v>
      </c>
      <c r="F105" s="250"/>
      <c r="G105" s="251">
        <f>ROUND(E105*F105,2)</f>
        <v>0</v>
      </c>
      <c r="H105" s="230"/>
      <c r="I105" s="229">
        <f>ROUND(E105*H105,2)</f>
        <v>0</v>
      </c>
      <c r="J105" s="230"/>
      <c r="K105" s="229">
        <f>ROUND(E105*J105,2)</f>
        <v>0</v>
      </c>
      <c r="L105" s="229">
        <v>15</v>
      </c>
      <c r="M105" s="229">
        <f>G105*(1+L105/100)</f>
        <v>0</v>
      </c>
      <c r="N105" s="229">
        <v>0</v>
      </c>
      <c r="O105" s="229">
        <f>ROUND(E105*N105,2)</f>
        <v>0</v>
      </c>
      <c r="P105" s="229">
        <v>0</v>
      </c>
      <c r="Q105" s="229">
        <f>ROUND(E105*P105,2)</f>
        <v>0</v>
      </c>
      <c r="R105" s="229"/>
      <c r="S105" s="229" t="s">
        <v>153</v>
      </c>
      <c r="T105" s="229" t="s">
        <v>154</v>
      </c>
      <c r="U105" s="229">
        <v>0</v>
      </c>
      <c r="V105" s="229">
        <f>ROUND(E105*U105,2)</f>
        <v>0</v>
      </c>
      <c r="W105" s="22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182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46">
        <v>69</v>
      </c>
      <c r="B106" s="247" t="s">
        <v>311</v>
      </c>
      <c r="C106" s="257" t="s">
        <v>312</v>
      </c>
      <c r="D106" s="248" t="s">
        <v>179</v>
      </c>
      <c r="E106" s="249">
        <v>1</v>
      </c>
      <c r="F106" s="250"/>
      <c r="G106" s="251">
        <f>ROUND(E106*F106,2)</f>
        <v>0</v>
      </c>
      <c r="H106" s="230"/>
      <c r="I106" s="229">
        <f>ROUND(E106*H106,2)</f>
        <v>0</v>
      </c>
      <c r="J106" s="230"/>
      <c r="K106" s="229">
        <f>ROUND(E106*J106,2)</f>
        <v>0</v>
      </c>
      <c r="L106" s="229">
        <v>15</v>
      </c>
      <c r="M106" s="229">
        <f>G106*(1+L106/100)</f>
        <v>0</v>
      </c>
      <c r="N106" s="229">
        <v>0</v>
      </c>
      <c r="O106" s="229">
        <f>ROUND(E106*N106,2)</f>
        <v>0</v>
      </c>
      <c r="P106" s="229">
        <v>0</v>
      </c>
      <c r="Q106" s="229">
        <f>ROUND(E106*P106,2)</f>
        <v>0</v>
      </c>
      <c r="R106" s="229"/>
      <c r="S106" s="229" t="s">
        <v>153</v>
      </c>
      <c r="T106" s="229" t="s">
        <v>154</v>
      </c>
      <c r="U106" s="229">
        <v>0</v>
      </c>
      <c r="V106" s="229">
        <f>ROUND(E106*U106,2)</f>
        <v>0</v>
      </c>
      <c r="W106" s="22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182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x14ac:dyDescent="0.2">
      <c r="A107" s="234" t="s">
        <v>148</v>
      </c>
      <c r="B107" s="235" t="s">
        <v>95</v>
      </c>
      <c r="C107" s="256" t="s">
        <v>96</v>
      </c>
      <c r="D107" s="236"/>
      <c r="E107" s="237"/>
      <c r="F107" s="238"/>
      <c r="G107" s="239">
        <f>SUMIF(AG108:AG127,"&lt;&gt;NOR",G108:G127)</f>
        <v>0</v>
      </c>
      <c r="H107" s="233"/>
      <c r="I107" s="233">
        <f>SUM(I108:I127)</f>
        <v>0</v>
      </c>
      <c r="J107" s="233"/>
      <c r="K107" s="233">
        <f>SUM(K108:K127)</f>
        <v>0</v>
      </c>
      <c r="L107" s="233"/>
      <c r="M107" s="233">
        <f>SUM(M108:M127)</f>
        <v>0</v>
      </c>
      <c r="N107" s="233"/>
      <c r="O107" s="233">
        <f>SUM(O108:O127)</f>
        <v>0</v>
      </c>
      <c r="P107" s="233"/>
      <c r="Q107" s="233">
        <f>SUM(Q108:Q127)</f>
        <v>0</v>
      </c>
      <c r="R107" s="233"/>
      <c r="S107" s="233"/>
      <c r="T107" s="233"/>
      <c r="U107" s="233"/>
      <c r="V107" s="233">
        <f>SUM(V108:V127)</f>
        <v>9.98</v>
      </c>
      <c r="W107" s="233"/>
      <c r="AG107" t="s">
        <v>149</v>
      </c>
    </row>
    <row r="108" spans="1:60" outlineLevel="1" x14ac:dyDescent="0.2">
      <c r="A108" s="240">
        <v>70</v>
      </c>
      <c r="B108" s="241" t="s">
        <v>313</v>
      </c>
      <c r="C108" s="258" t="s">
        <v>314</v>
      </c>
      <c r="D108" s="242" t="s">
        <v>197</v>
      </c>
      <c r="E108" s="243">
        <v>50</v>
      </c>
      <c r="F108" s="244"/>
      <c r="G108" s="245">
        <f>ROUND(E108*F108,2)</f>
        <v>0</v>
      </c>
      <c r="H108" s="230"/>
      <c r="I108" s="229">
        <f>ROUND(E108*H108,2)</f>
        <v>0</v>
      </c>
      <c r="J108" s="230"/>
      <c r="K108" s="229">
        <f>ROUND(E108*J108,2)</f>
        <v>0</v>
      </c>
      <c r="L108" s="229">
        <v>15</v>
      </c>
      <c r="M108" s="229">
        <f>G108*(1+L108/100)</f>
        <v>0</v>
      </c>
      <c r="N108" s="229">
        <v>0</v>
      </c>
      <c r="O108" s="229">
        <f>ROUND(E108*N108,2)</f>
        <v>0</v>
      </c>
      <c r="P108" s="229">
        <v>0</v>
      </c>
      <c r="Q108" s="229">
        <f>ROUND(E108*P108,2)</f>
        <v>0</v>
      </c>
      <c r="R108" s="229"/>
      <c r="S108" s="229" t="s">
        <v>153</v>
      </c>
      <c r="T108" s="229" t="s">
        <v>154</v>
      </c>
      <c r="U108" s="229">
        <v>0.13500000000000001</v>
      </c>
      <c r="V108" s="229">
        <f>ROUND(E108*U108,2)</f>
        <v>6.75</v>
      </c>
      <c r="W108" s="229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155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27"/>
      <c r="B109" s="228"/>
      <c r="C109" s="259" t="s">
        <v>238</v>
      </c>
      <c r="D109" s="252"/>
      <c r="E109" s="252"/>
      <c r="F109" s="252"/>
      <c r="G109" s="252"/>
      <c r="H109" s="229"/>
      <c r="I109" s="229"/>
      <c r="J109" s="229"/>
      <c r="K109" s="229"/>
      <c r="L109" s="229"/>
      <c r="M109" s="229"/>
      <c r="N109" s="229"/>
      <c r="O109" s="229"/>
      <c r="P109" s="229"/>
      <c r="Q109" s="229"/>
      <c r="R109" s="229"/>
      <c r="S109" s="229"/>
      <c r="T109" s="229"/>
      <c r="U109" s="229"/>
      <c r="V109" s="229"/>
      <c r="W109" s="22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165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6">
        <v>71</v>
      </c>
      <c r="B110" s="247" t="s">
        <v>315</v>
      </c>
      <c r="C110" s="257" t="s">
        <v>316</v>
      </c>
      <c r="D110" s="248" t="s">
        <v>179</v>
      </c>
      <c r="E110" s="249">
        <v>2</v>
      </c>
      <c r="F110" s="250"/>
      <c r="G110" s="251">
        <f>ROUND(E110*F110,2)</f>
        <v>0</v>
      </c>
      <c r="H110" s="230"/>
      <c r="I110" s="229">
        <f>ROUND(E110*H110,2)</f>
        <v>0</v>
      </c>
      <c r="J110" s="230"/>
      <c r="K110" s="229">
        <f>ROUND(E110*J110,2)</f>
        <v>0</v>
      </c>
      <c r="L110" s="229">
        <v>15</v>
      </c>
      <c r="M110" s="229">
        <f>G110*(1+L110/100)</f>
        <v>0</v>
      </c>
      <c r="N110" s="229">
        <v>0</v>
      </c>
      <c r="O110" s="229">
        <f>ROUND(E110*N110,2)</f>
        <v>0</v>
      </c>
      <c r="P110" s="229">
        <v>0</v>
      </c>
      <c r="Q110" s="229">
        <f>ROUND(E110*P110,2)</f>
        <v>0</v>
      </c>
      <c r="R110" s="229"/>
      <c r="S110" s="229" t="s">
        <v>153</v>
      </c>
      <c r="T110" s="229" t="s">
        <v>154</v>
      </c>
      <c r="U110" s="229">
        <v>0.114</v>
      </c>
      <c r="V110" s="229">
        <f>ROUND(E110*U110,2)</f>
        <v>0.23</v>
      </c>
      <c r="W110" s="22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155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46">
        <v>72</v>
      </c>
      <c r="B111" s="247" t="s">
        <v>317</v>
      </c>
      <c r="C111" s="257" t="s">
        <v>318</v>
      </c>
      <c r="D111" s="248" t="s">
        <v>179</v>
      </c>
      <c r="E111" s="249">
        <v>5</v>
      </c>
      <c r="F111" s="250"/>
      <c r="G111" s="251">
        <f>ROUND(E111*F111,2)</f>
        <v>0</v>
      </c>
      <c r="H111" s="230"/>
      <c r="I111" s="229">
        <f>ROUND(E111*H111,2)</f>
        <v>0</v>
      </c>
      <c r="J111" s="230"/>
      <c r="K111" s="229">
        <f>ROUND(E111*J111,2)</f>
        <v>0</v>
      </c>
      <c r="L111" s="229">
        <v>15</v>
      </c>
      <c r="M111" s="229">
        <f>G111*(1+L111/100)</f>
        <v>0</v>
      </c>
      <c r="N111" s="229">
        <v>0</v>
      </c>
      <c r="O111" s="229">
        <f>ROUND(E111*N111,2)</f>
        <v>0</v>
      </c>
      <c r="P111" s="229">
        <v>0</v>
      </c>
      <c r="Q111" s="229">
        <f>ROUND(E111*P111,2)</f>
        <v>0</v>
      </c>
      <c r="R111" s="229"/>
      <c r="S111" s="229" t="s">
        <v>153</v>
      </c>
      <c r="T111" s="229" t="s">
        <v>154</v>
      </c>
      <c r="U111" s="229">
        <v>6.2000000000000006E-2</v>
      </c>
      <c r="V111" s="229">
        <f>ROUND(E111*U111,2)</f>
        <v>0.31</v>
      </c>
      <c r="W111" s="22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155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46">
        <v>73</v>
      </c>
      <c r="B112" s="247" t="s">
        <v>319</v>
      </c>
      <c r="C112" s="257" t="s">
        <v>320</v>
      </c>
      <c r="D112" s="248" t="s">
        <v>179</v>
      </c>
      <c r="E112" s="249">
        <v>6</v>
      </c>
      <c r="F112" s="250"/>
      <c r="G112" s="251">
        <f>ROUND(E112*F112,2)</f>
        <v>0</v>
      </c>
      <c r="H112" s="230"/>
      <c r="I112" s="229">
        <f>ROUND(E112*H112,2)</f>
        <v>0</v>
      </c>
      <c r="J112" s="230"/>
      <c r="K112" s="229">
        <f>ROUND(E112*J112,2)</f>
        <v>0</v>
      </c>
      <c r="L112" s="229">
        <v>15</v>
      </c>
      <c r="M112" s="229">
        <f>G112*(1+L112/100)</f>
        <v>0</v>
      </c>
      <c r="N112" s="229">
        <v>0</v>
      </c>
      <c r="O112" s="229">
        <f>ROUND(E112*N112,2)</f>
        <v>0</v>
      </c>
      <c r="P112" s="229">
        <v>0</v>
      </c>
      <c r="Q112" s="229">
        <f>ROUND(E112*P112,2)</f>
        <v>0</v>
      </c>
      <c r="R112" s="229"/>
      <c r="S112" s="229" t="s">
        <v>153</v>
      </c>
      <c r="T112" s="229" t="s">
        <v>154</v>
      </c>
      <c r="U112" s="229">
        <v>0.24700000000000003</v>
      </c>
      <c r="V112" s="229">
        <f>ROUND(E112*U112,2)</f>
        <v>1.48</v>
      </c>
      <c r="W112" s="22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155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46">
        <v>74</v>
      </c>
      <c r="B113" s="247" t="s">
        <v>321</v>
      </c>
      <c r="C113" s="257" t="s">
        <v>322</v>
      </c>
      <c r="D113" s="248" t="s">
        <v>179</v>
      </c>
      <c r="E113" s="249">
        <v>6</v>
      </c>
      <c r="F113" s="250"/>
      <c r="G113" s="251">
        <f>ROUND(E113*F113,2)</f>
        <v>0</v>
      </c>
      <c r="H113" s="230"/>
      <c r="I113" s="229">
        <f>ROUND(E113*H113,2)</f>
        <v>0</v>
      </c>
      <c r="J113" s="230"/>
      <c r="K113" s="229">
        <f>ROUND(E113*J113,2)</f>
        <v>0</v>
      </c>
      <c r="L113" s="229">
        <v>15</v>
      </c>
      <c r="M113" s="229">
        <f>G113*(1+L113/100)</f>
        <v>0</v>
      </c>
      <c r="N113" s="229">
        <v>0</v>
      </c>
      <c r="O113" s="229">
        <f>ROUND(E113*N113,2)</f>
        <v>0</v>
      </c>
      <c r="P113" s="229">
        <v>0</v>
      </c>
      <c r="Q113" s="229">
        <f>ROUND(E113*P113,2)</f>
        <v>0</v>
      </c>
      <c r="R113" s="229"/>
      <c r="S113" s="229" t="s">
        <v>153</v>
      </c>
      <c r="T113" s="229" t="s">
        <v>154</v>
      </c>
      <c r="U113" s="229">
        <v>0.16400000000000001</v>
      </c>
      <c r="V113" s="229">
        <f>ROUND(E113*U113,2)</f>
        <v>0.98</v>
      </c>
      <c r="W113" s="22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155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46">
        <v>75</v>
      </c>
      <c r="B114" s="247" t="s">
        <v>323</v>
      </c>
      <c r="C114" s="257" t="s">
        <v>324</v>
      </c>
      <c r="D114" s="248" t="s">
        <v>179</v>
      </c>
      <c r="E114" s="249">
        <v>2</v>
      </c>
      <c r="F114" s="250"/>
      <c r="G114" s="251">
        <f>ROUND(E114*F114,2)</f>
        <v>0</v>
      </c>
      <c r="H114" s="230"/>
      <c r="I114" s="229">
        <f>ROUND(E114*H114,2)</f>
        <v>0</v>
      </c>
      <c r="J114" s="230"/>
      <c r="K114" s="229">
        <f>ROUND(E114*J114,2)</f>
        <v>0</v>
      </c>
      <c r="L114" s="229">
        <v>15</v>
      </c>
      <c r="M114" s="229">
        <f>G114*(1+L114/100)</f>
        <v>0</v>
      </c>
      <c r="N114" s="229">
        <v>0</v>
      </c>
      <c r="O114" s="229">
        <f>ROUND(E114*N114,2)</f>
        <v>0</v>
      </c>
      <c r="P114" s="229">
        <v>0</v>
      </c>
      <c r="Q114" s="229">
        <f>ROUND(E114*P114,2)</f>
        <v>0</v>
      </c>
      <c r="R114" s="229"/>
      <c r="S114" s="229" t="s">
        <v>153</v>
      </c>
      <c r="T114" s="229" t="s">
        <v>154</v>
      </c>
      <c r="U114" s="229">
        <v>0.114</v>
      </c>
      <c r="V114" s="229">
        <f>ROUND(E114*U114,2)</f>
        <v>0.23</v>
      </c>
      <c r="W114" s="22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155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46">
        <v>76</v>
      </c>
      <c r="B115" s="247" t="s">
        <v>325</v>
      </c>
      <c r="C115" s="257" t="s">
        <v>326</v>
      </c>
      <c r="D115" s="248" t="s">
        <v>327</v>
      </c>
      <c r="E115" s="249">
        <v>5</v>
      </c>
      <c r="F115" s="250"/>
      <c r="G115" s="251">
        <f>ROUND(E115*F115,2)</f>
        <v>0</v>
      </c>
      <c r="H115" s="230"/>
      <c r="I115" s="229">
        <f>ROUND(E115*H115,2)</f>
        <v>0</v>
      </c>
      <c r="J115" s="230"/>
      <c r="K115" s="229">
        <f>ROUND(E115*J115,2)</f>
        <v>0</v>
      </c>
      <c r="L115" s="229">
        <v>15</v>
      </c>
      <c r="M115" s="229">
        <f>G115*(1+L115/100)</f>
        <v>0</v>
      </c>
      <c r="N115" s="229">
        <v>0</v>
      </c>
      <c r="O115" s="229">
        <f>ROUND(E115*N115,2)</f>
        <v>0</v>
      </c>
      <c r="P115" s="229">
        <v>0</v>
      </c>
      <c r="Q115" s="229">
        <f>ROUND(E115*P115,2)</f>
        <v>0</v>
      </c>
      <c r="R115" s="229"/>
      <c r="S115" s="229" t="s">
        <v>153</v>
      </c>
      <c r="T115" s="229" t="s">
        <v>154</v>
      </c>
      <c r="U115" s="229">
        <v>0</v>
      </c>
      <c r="V115" s="229">
        <f>ROUND(E115*U115,2)</f>
        <v>0</v>
      </c>
      <c r="W115" s="22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182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46">
        <v>77</v>
      </c>
      <c r="B116" s="247" t="s">
        <v>328</v>
      </c>
      <c r="C116" s="257" t="s">
        <v>329</v>
      </c>
      <c r="D116" s="248" t="s">
        <v>179</v>
      </c>
      <c r="E116" s="249">
        <v>1</v>
      </c>
      <c r="F116" s="250"/>
      <c r="G116" s="251">
        <f>ROUND(E116*F116,2)</f>
        <v>0</v>
      </c>
      <c r="H116" s="230"/>
      <c r="I116" s="229">
        <f>ROUND(E116*H116,2)</f>
        <v>0</v>
      </c>
      <c r="J116" s="230"/>
      <c r="K116" s="229">
        <f>ROUND(E116*J116,2)</f>
        <v>0</v>
      </c>
      <c r="L116" s="229">
        <v>15</v>
      </c>
      <c r="M116" s="229">
        <f>G116*(1+L116/100)</f>
        <v>0</v>
      </c>
      <c r="N116" s="229">
        <v>0</v>
      </c>
      <c r="O116" s="229">
        <f>ROUND(E116*N116,2)</f>
        <v>0</v>
      </c>
      <c r="P116" s="229">
        <v>0</v>
      </c>
      <c r="Q116" s="229">
        <f>ROUND(E116*P116,2)</f>
        <v>0</v>
      </c>
      <c r="R116" s="229"/>
      <c r="S116" s="229" t="s">
        <v>153</v>
      </c>
      <c r="T116" s="229" t="s">
        <v>154</v>
      </c>
      <c r="U116" s="229">
        <v>0</v>
      </c>
      <c r="V116" s="229">
        <f>ROUND(E116*U116,2)</f>
        <v>0</v>
      </c>
      <c r="W116" s="22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182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46">
        <v>78</v>
      </c>
      <c r="B117" s="247" t="s">
        <v>330</v>
      </c>
      <c r="C117" s="257" t="s">
        <v>331</v>
      </c>
      <c r="D117" s="248" t="s">
        <v>179</v>
      </c>
      <c r="E117" s="249">
        <v>1</v>
      </c>
      <c r="F117" s="250"/>
      <c r="G117" s="251">
        <f>ROUND(E117*F117,2)</f>
        <v>0</v>
      </c>
      <c r="H117" s="230"/>
      <c r="I117" s="229">
        <f>ROUND(E117*H117,2)</f>
        <v>0</v>
      </c>
      <c r="J117" s="230"/>
      <c r="K117" s="229">
        <f>ROUND(E117*J117,2)</f>
        <v>0</v>
      </c>
      <c r="L117" s="229">
        <v>15</v>
      </c>
      <c r="M117" s="229">
        <f>G117*(1+L117/100)</f>
        <v>0</v>
      </c>
      <c r="N117" s="229">
        <v>0</v>
      </c>
      <c r="O117" s="229">
        <f>ROUND(E117*N117,2)</f>
        <v>0</v>
      </c>
      <c r="P117" s="229">
        <v>0</v>
      </c>
      <c r="Q117" s="229">
        <f>ROUND(E117*P117,2)</f>
        <v>0</v>
      </c>
      <c r="R117" s="229"/>
      <c r="S117" s="229" t="s">
        <v>153</v>
      </c>
      <c r="T117" s="229" t="s">
        <v>154</v>
      </c>
      <c r="U117" s="229">
        <v>0</v>
      </c>
      <c r="V117" s="229">
        <f>ROUND(E117*U117,2)</f>
        <v>0</v>
      </c>
      <c r="W117" s="229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182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46">
        <v>79</v>
      </c>
      <c r="B118" s="247" t="s">
        <v>332</v>
      </c>
      <c r="C118" s="257" t="s">
        <v>303</v>
      </c>
      <c r="D118" s="248" t="s">
        <v>179</v>
      </c>
      <c r="E118" s="249">
        <v>1</v>
      </c>
      <c r="F118" s="250"/>
      <c r="G118" s="251">
        <f>ROUND(E118*F118,2)</f>
        <v>0</v>
      </c>
      <c r="H118" s="230"/>
      <c r="I118" s="229">
        <f>ROUND(E118*H118,2)</f>
        <v>0</v>
      </c>
      <c r="J118" s="230"/>
      <c r="K118" s="229">
        <f>ROUND(E118*J118,2)</f>
        <v>0</v>
      </c>
      <c r="L118" s="229">
        <v>15</v>
      </c>
      <c r="M118" s="229">
        <f>G118*(1+L118/100)</f>
        <v>0</v>
      </c>
      <c r="N118" s="229">
        <v>0</v>
      </c>
      <c r="O118" s="229">
        <f>ROUND(E118*N118,2)</f>
        <v>0</v>
      </c>
      <c r="P118" s="229">
        <v>0</v>
      </c>
      <c r="Q118" s="229">
        <f>ROUND(E118*P118,2)</f>
        <v>0</v>
      </c>
      <c r="R118" s="229"/>
      <c r="S118" s="229" t="s">
        <v>153</v>
      </c>
      <c r="T118" s="229" t="s">
        <v>154</v>
      </c>
      <c r="U118" s="229">
        <v>0</v>
      </c>
      <c r="V118" s="229">
        <f>ROUND(E118*U118,2)</f>
        <v>0</v>
      </c>
      <c r="W118" s="229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182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46">
        <v>80</v>
      </c>
      <c r="B119" s="247" t="s">
        <v>333</v>
      </c>
      <c r="C119" s="257" t="s">
        <v>334</v>
      </c>
      <c r="D119" s="248" t="s">
        <v>179</v>
      </c>
      <c r="E119" s="249">
        <v>1</v>
      </c>
      <c r="F119" s="250"/>
      <c r="G119" s="251">
        <f>ROUND(E119*F119,2)</f>
        <v>0</v>
      </c>
      <c r="H119" s="230"/>
      <c r="I119" s="229">
        <f>ROUND(E119*H119,2)</f>
        <v>0</v>
      </c>
      <c r="J119" s="230"/>
      <c r="K119" s="229">
        <f>ROUND(E119*J119,2)</f>
        <v>0</v>
      </c>
      <c r="L119" s="229">
        <v>15</v>
      </c>
      <c r="M119" s="229">
        <f>G119*(1+L119/100)</f>
        <v>0</v>
      </c>
      <c r="N119" s="229">
        <v>0</v>
      </c>
      <c r="O119" s="229">
        <f>ROUND(E119*N119,2)</f>
        <v>0</v>
      </c>
      <c r="P119" s="229">
        <v>0</v>
      </c>
      <c r="Q119" s="229">
        <f>ROUND(E119*P119,2)</f>
        <v>0</v>
      </c>
      <c r="R119" s="229"/>
      <c r="S119" s="229" t="s">
        <v>153</v>
      </c>
      <c r="T119" s="229" t="s">
        <v>154</v>
      </c>
      <c r="U119" s="229">
        <v>0</v>
      </c>
      <c r="V119" s="229">
        <f>ROUND(E119*U119,2)</f>
        <v>0</v>
      </c>
      <c r="W119" s="22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182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46">
        <v>81</v>
      </c>
      <c r="B120" s="247" t="s">
        <v>335</v>
      </c>
      <c r="C120" s="257" t="s">
        <v>336</v>
      </c>
      <c r="D120" s="248" t="s">
        <v>179</v>
      </c>
      <c r="E120" s="249">
        <v>1</v>
      </c>
      <c r="F120" s="250"/>
      <c r="G120" s="251">
        <f>ROUND(E120*F120,2)</f>
        <v>0</v>
      </c>
      <c r="H120" s="230"/>
      <c r="I120" s="229">
        <f>ROUND(E120*H120,2)</f>
        <v>0</v>
      </c>
      <c r="J120" s="230"/>
      <c r="K120" s="229">
        <f>ROUND(E120*J120,2)</f>
        <v>0</v>
      </c>
      <c r="L120" s="229">
        <v>15</v>
      </c>
      <c r="M120" s="229">
        <f>G120*(1+L120/100)</f>
        <v>0</v>
      </c>
      <c r="N120" s="229">
        <v>0</v>
      </c>
      <c r="O120" s="229">
        <f>ROUND(E120*N120,2)</f>
        <v>0</v>
      </c>
      <c r="P120" s="229">
        <v>0</v>
      </c>
      <c r="Q120" s="229">
        <f>ROUND(E120*P120,2)</f>
        <v>0</v>
      </c>
      <c r="R120" s="229"/>
      <c r="S120" s="229" t="s">
        <v>153</v>
      </c>
      <c r="T120" s="229" t="s">
        <v>154</v>
      </c>
      <c r="U120" s="229">
        <v>0</v>
      </c>
      <c r="V120" s="229">
        <f>ROUND(E120*U120,2)</f>
        <v>0</v>
      </c>
      <c r="W120" s="229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182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46">
        <v>82</v>
      </c>
      <c r="B121" s="247" t="s">
        <v>337</v>
      </c>
      <c r="C121" s="257" t="s">
        <v>338</v>
      </c>
      <c r="D121" s="248" t="s">
        <v>179</v>
      </c>
      <c r="E121" s="249">
        <v>1</v>
      </c>
      <c r="F121" s="250"/>
      <c r="G121" s="251">
        <f>ROUND(E121*F121,2)</f>
        <v>0</v>
      </c>
      <c r="H121" s="230"/>
      <c r="I121" s="229">
        <f>ROUND(E121*H121,2)</f>
        <v>0</v>
      </c>
      <c r="J121" s="230"/>
      <c r="K121" s="229">
        <f>ROUND(E121*J121,2)</f>
        <v>0</v>
      </c>
      <c r="L121" s="229">
        <v>15</v>
      </c>
      <c r="M121" s="229">
        <f>G121*(1+L121/100)</f>
        <v>0</v>
      </c>
      <c r="N121" s="229">
        <v>0</v>
      </c>
      <c r="O121" s="229">
        <f>ROUND(E121*N121,2)</f>
        <v>0</v>
      </c>
      <c r="P121" s="229">
        <v>0</v>
      </c>
      <c r="Q121" s="229">
        <f>ROUND(E121*P121,2)</f>
        <v>0</v>
      </c>
      <c r="R121" s="229"/>
      <c r="S121" s="229" t="s">
        <v>153</v>
      </c>
      <c r="T121" s="229" t="s">
        <v>154</v>
      </c>
      <c r="U121" s="229">
        <v>0</v>
      </c>
      <c r="V121" s="229">
        <f>ROUND(E121*U121,2)</f>
        <v>0</v>
      </c>
      <c r="W121" s="229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182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46">
        <v>83</v>
      </c>
      <c r="B122" s="247" t="s">
        <v>339</v>
      </c>
      <c r="C122" s="257" t="s">
        <v>340</v>
      </c>
      <c r="D122" s="248" t="s">
        <v>197</v>
      </c>
      <c r="E122" s="249">
        <v>3</v>
      </c>
      <c r="F122" s="250"/>
      <c r="G122" s="251">
        <f>ROUND(E122*F122,2)</f>
        <v>0</v>
      </c>
      <c r="H122" s="230"/>
      <c r="I122" s="229">
        <f>ROUND(E122*H122,2)</f>
        <v>0</v>
      </c>
      <c r="J122" s="230"/>
      <c r="K122" s="229">
        <f>ROUND(E122*J122,2)</f>
        <v>0</v>
      </c>
      <c r="L122" s="229">
        <v>15</v>
      </c>
      <c r="M122" s="229">
        <f>G122*(1+L122/100)</f>
        <v>0</v>
      </c>
      <c r="N122" s="229">
        <v>0</v>
      </c>
      <c r="O122" s="229">
        <f>ROUND(E122*N122,2)</f>
        <v>0</v>
      </c>
      <c r="P122" s="229">
        <v>0</v>
      </c>
      <c r="Q122" s="229">
        <f>ROUND(E122*P122,2)</f>
        <v>0</v>
      </c>
      <c r="R122" s="229"/>
      <c r="S122" s="229" t="s">
        <v>153</v>
      </c>
      <c r="T122" s="229" t="s">
        <v>154</v>
      </c>
      <c r="U122" s="229">
        <v>0</v>
      </c>
      <c r="V122" s="229">
        <f>ROUND(E122*U122,2)</f>
        <v>0</v>
      </c>
      <c r="W122" s="22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182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46">
        <v>84</v>
      </c>
      <c r="B123" s="247" t="s">
        <v>341</v>
      </c>
      <c r="C123" s="257" t="s">
        <v>342</v>
      </c>
      <c r="D123" s="248" t="s">
        <v>179</v>
      </c>
      <c r="E123" s="249">
        <v>1</v>
      </c>
      <c r="F123" s="250"/>
      <c r="G123" s="251">
        <f>ROUND(E123*F123,2)</f>
        <v>0</v>
      </c>
      <c r="H123" s="230"/>
      <c r="I123" s="229">
        <f>ROUND(E123*H123,2)</f>
        <v>0</v>
      </c>
      <c r="J123" s="230"/>
      <c r="K123" s="229">
        <f>ROUND(E123*J123,2)</f>
        <v>0</v>
      </c>
      <c r="L123" s="229">
        <v>15</v>
      </c>
      <c r="M123" s="229">
        <f>G123*(1+L123/100)</f>
        <v>0</v>
      </c>
      <c r="N123" s="229">
        <v>0</v>
      </c>
      <c r="O123" s="229">
        <f>ROUND(E123*N123,2)</f>
        <v>0</v>
      </c>
      <c r="P123" s="229">
        <v>0</v>
      </c>
      <c r="Q123" s="229">
        <f>ROUND(E123*P123,2)</f>
        <v>0</v>
      </c>
      <c r="R123" s="229"/>
      <c r="S123" s="229" t="s">
        <v>153</v>
      </c>
      <c r="T123" s="229" t="s">
        <v>154</v>
      </c>
      <c r="U123" s="229">
        <v>0</v>
      </c>
      <c r="V123" s="229">
        <f>ROUND(E123*U123,2)</f>
        <v>0</v>
      </c>
      <c r="W123" s="22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182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46">
        <v>85</v>
      </c>
      <c r="B124" s="247" t="s">
        <v>343</v>
      </c>
      <c r="C124" s="257" t="s">
        <v>344</v>
      </c>
      <c r="D124" s="248" t="s">
        <v>197</v>
      </c>
      <c r="E124" s="249">
        <v>3</v>
      </c>
      <c r="F124" s="250"/>
      <c r="G124" s="251">
        <f>ROUND(E124*F124,2)</f>
        <v>0</v>
      </c>
      <c r="H124" s="230"/>
      <c r="I124" s="229">
        <f>ROUND(E124*H124,2)</f>
        <v>0</v>
      </c>
      <c r="J124" s="230"/>
      <c r="K124" s="229">
        <f>ROUND(E124*J124,2)</f>
        <v>0</v>
      </c>
      <c r="L124" s="229">
        <v>15</v>
      </c>
      <c r="M124" s="229">
        <f>G124*(1+L124/100)</f>
        <v>0</v>
      </c>
      <c r="N124" s="229">
        <v>0</v>
      </c>
      <c r="O124" s="229">
        <f>ROUND(E124*N124,2)</f>
        <v>0</v>
      </c>
      <c r="P124" s="229">
        <v>0</v>
      </c>
      <c r="Q124" s="229">
        <f>ROUND(E124*P124,2)</f>
        <v>0</v>
      </c>
      <c r="R124" s="229"/>
      <c r="S124" s="229" t="s">
        <v>153</v>
      </c>
      <c r="T124" s="229" t="s">
        <v>154</v>
      </c>
      <c r="U124" s="229">
        <v>0</v>
      </c>
      <c r="V124" s="229">
        <f>ROUND(E124*U124,2)</f>
        <v>0</v>
      </c>
      <c r="W124" s="22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182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46">
        <v>86</v>
      </c>
      <c r="B125" s="247" t="s">
        <v>345</v>
      </c>
      <c r="C125" s="257" t="s">
        <v>346</v>
      </c>
      <c r="D125" s="248" t="s">
        <v>179</v>
      </c>
      <c r="E125" s="249">
        <v>1</v>
      </c>
      <c r="F125" s="250"/>
      <c r="G125" s="251">
        <f>ROUND(E125*F125,2)</f>
        <v>0</v>
      </c>
      <c r="H125" s="230"/>
      <c r="I125" s="229">
        <f>ROUND(E125*H125,2)</f>
        <v>0</v>
      </c>
      <c r="J125" s="230"/>
      <c r="K125" s="229">
        <f>ROUND(E125*J125,2)</f>
        <v>0</v>
      </c>
      <c r="L125" s="229">
        <v>15</v>
      </c>
      <c r="M125" s="229">
        <f>G125*(1+L125/100)</f>
        <v>0</v>
      </c>
      <c r="N125" s="229">
        <v>0</v>
      </c>
      <c r="O125" s="229">
        <f>ROUND(E125*N125,2)</f>
        <v>0</v>
      </c>
      <c r="P125" s="229">
        <v>0</v>
      </c>
      <c r="Q125" s="229">
        <f>ROUND(E125*P125,2)</f>
        <v>0</v>
      </c>
      <c r="R125" s="229"/>
      <c r="S125" s="229" t="s">
        <v>153</v>
      </c>
      <c r="T125" s="229" t="s">
        <v>154</v>
      </c>
      <c r="U125" s="229">
        <v>0</v>
      </c>
      <c r="V125" s="229">
        <f>ROUND(E125*U125,2)</f>
        <v>0</v>
      </c>
      <c r="W125" s="22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182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40">
        <v>87</v>
      </c>
      <c r="B126" s="241" t="s">
        <v>347</v>
      </c>
      <c r="C126" s="258" t="s">
        <v>348</v>
      </c>
      <c r="D126" s="242" t="s">
        <v>179</v>
      </c>
      <c r="E126" s="243">
        <v>1</v>
      </c>
      <c r="F126" s="244"/>
      <c r="G126" s="245">
        <f>ROUND(E126*F126,2)</f>
        <v>0</v>
      </c>
      <c r="H126" s="230"/>
      <c r="I126" s="229">
        <f>ROUND(E126*H126,2)</f>
        <v>0</v>
      </c>
      <c r="J126" s="230"/>
      <c r="K126" s="229">
        <f>ROUND(E126*J126,2)</f>
        <v>0</v>
      </c>
      <c r="L126" s="229">
        <v>15</v>
      </c>
      <c r="M126" s="229">
        <f>G126*(1+L126/100)</f>
        <v>0</v>
      </c>
      <c r="N126" s="229">
        <v>0</v>
      </c>
      <c r="O126" s="229">
        <f>ROUND(E126*N126,2)</f>
        <v>0</v>
      </c>
      <c r="P126" s="229">
        <v>0</v>
      </c>
      <c r="Q126" s="229">
        <f>ROUND(E126*P126,2)</f>
        <v>0</v>
      </c>
      <c r="R126" s="229"/>
      <c r="S126" s="229" t="s">
        <v>153</v>
      </c>
      <c r="T126" s="229" t="s">
        <v>154</v>
      </c>
      <c r="U126" s="229">
        <v>0</v>
      </c>
      <c r="V126" s="229">
        <f>ROUND(E126*U126,2)</f>
        <v>0</v>
      </c>
      <c r="W126" s="22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176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45" outlineLevel="1" x14ac:dyDescent="0.2">
      <c r="A127" s="227"/>
      <c r="B127" s="228"/>
      <c r="C127" s="259" t="s">
        <v>349</v>
      </c>
      <c r="D127" s="252"/>
      <c r="E127" s="252"/>
      <c r="F127" s="252"/>
      <c r="G127" s="252"/>
      <c r="H127" s="229"/>
      <c r="I127" s="229"/>
      <c r="J127" s="229"/>
      <c r="K127" s="229"/>
      <c r="L127" s="229"/>
      <c r="M127" s="229"/>
      <c r="N127" s="229"/>
      <c r="O127" s="229"/>
      <c r="P127" s="229"/>
      <c r="Q127" s="229"/>
      <c r="R127" s="229"/>
      <c r="S127" s="229"/>
      <c r="T127" s="229"/>
      <c r="U127" s="229"/>
      <c r="V127" s="229"/>
      <c r="W127" s="22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165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54" t="str">
        <f>C127</f>
        <v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v>
      </c>
      <c r="BB127" s="210"/>
      <c r="BC127" s="210"/>
      <c r="BD127" s="210"/>
      <c r="BE127" s="210"/>
      <c r="BF127" s="210"/>
      <c r="BG127" s="210"/>
      <c r="BH127" s="210"/>
    </row>
    <row r="128" spans="1:60" x14ac:dyDescent="0.2">
      <c r="A128" s="234" t="s">
        <v>148</v>
      </c>
      <c r="B128" s="235" t="s">
        <v>97</v>
      </c>
      <c r="C128" s="256" t="s">
        <v>98</v>
      </c>
      <c r="D128" s="236"/>
      <c r="E128" s="237"/>
      <c r="F128" s="238"/>
      <c r="G128" s="239">
        <f>SUMIF(AG129:AG129,"&lt;&gt;NOR",G129:G129)</f>
        <v>0</v>
      </c>
      <c r="H128" s="233"/>
      <c r="I128" s="233">
        <f>SUM(I129:I129)</f>
        <v>0</v>
      </c>
      <c r="J128" s="233"/>
      <c r="K128" s="233">
        <f>SUM(K129:K129)</f>
        <v>0</v>
      </c>
      <c r="L128" s="233"/>
      <c r="M128" s="233">
        <f>SUM(M129:M129)</f>
        <v>0</v>
      </c>
      <c r="N128" s="233"/>
      <c r="O128" s="233">
        <f>SUM(O129:O129)</f>
        <v>0</v>
      </c>
      <c r="P128" s="233"/>
      <c r="Q128" s="233">
        <f>SUM(Q129:Q129)</f>
        <v>0</v>
      </c>
      <c r="R128" s="233"/>
      <c r="S128" s="233"/>
      <c r="T128" s="233"/>
      <c r="U128" s="233"/>
      <c r="V128" s="233">
        <f>SUM(V129:V129)</f>
        <v>1.55</v>
      </c>
      <c r="W128" s="233"/>
      <c r="AG128" t="s">
        <v>149</v>
      </c>
    </row>
    <row r="129" spans="1:60" outlineLevel="1" x14ac:dyDescent="0.2">
      <c r="A129" s="246">
        <v>88</v>
      </c>
      <c r="B129" s="247" t="s">
        <v>350</v>
      </c>
      <c r="C129" s="257" t="s">
        <v>351</v>
      </c>
      <c r="D129" s="248" t="s">
        <v>179</v>
      </c>
      <c r="E129" s="249">
        <v>1</v>
      </c>
      <c r="F129" s="250"/>
      <c r="G129" s="251">
        <f>ROUND(E129*F129,2)</f>
        <v>0</v>
      </c>
      <c r="H129" s="230"/>
      <c r="I129" s="229">
        <f>ROUND(E129*H129,2)</f>
        <v>0</v>
      </c>
      <c r="J129" s="230"/>
      <c r="K129" s="229">
        <f>ROUND(E129*J129,2)</f>
        <v>0</v>
      </c>
      <c r="L129" s="229">
        <v>15</v>
      </c>
      <c r="M129" s="229">
        <f>G129*(1+L129/100)</f>
        <v>0</v>
      </c>
      <c r="N129" s="229">
        <v>0</v>
      </c>
      <c r="O129" s="229">
        <f>ROUND(E129*N129,2)</f>
        <v>0</v>
      </c>
      <c r="P129" s="229">
        <v>0</v>
      </c>
      <c r="Q129" s="229">
        <f>ROUND(E129*P129,2)</f>
        <v>0</v>
      </c>
      <c r="R129" s="229"/>
      <c r="S129" s="229" t="s">
        <v>153</v>
      </c>
      <c r="T129" s="229" t="s">
        <v>154</v>
      </c>
      <c r="U129" s="229">
        <v>1.5450000000000002</v>
      </c>
      <c r="V129" s="229">
        <f>ROUND(E129*U129,2)</f>
        <v>1.55</v>
      </c>
      <c r="W129" s="229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155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x14ac:dyDescent="0.2">
      <c r="A130" s="234" t="s">
        <v>148</v>
      </c>
      <c r="B130" s="235" t="s">
        <v>99</v>
      </c>
      <c r="C130" s="256" t="s">
        <v>100</v>
      </c>
      <c r="D130" s="236"/>
      <c r="E130" s="237"/>
      <c r="F130" s="238"/>
      <c r="G130" s="239">
        <f>SUMIF(AG131:AG137,"&lt;&gt;NOR",G131:G137)</f>
        <v>0</v>
      </c>
      <c r="H130" s="233"/>
      <c r="I130" s="233">
        <f>SUM(I131:I137)</f>
        <v>0</v>
      </c>
      <c r="J130" s="233"/>
      <c r="K130" s="233">
        <f>SUM(K131:K137)</f>
        <v>0</v>
      </c>
      <c r="L130" s="233"/>
      <c r="M130" s="233">
        <f>SUM(M131:M137)</f>
        <v>0</v>
      </c>
      <c r="N130" s="233"/>
      <c r="O130" s="233">
        <f>SUM(O131:O137)</f>
        <v>0</v>
      </c>
      <c r="P130" s="233"/>
      <c r="Q130" s="233">
        <f>SUM(Q131:Q137)</f>
        <v>0</v>
      </c>
      <c r="R130" s="233"/>
      <c r="S130" s="233"/>
      <c r="T130" s="233"/>
      <c r="U130" s="233"/>
      <c r="V130" s="233">
        <f>SUM(V131:V137)</f>
        <v>6.57</v>
      </c>
      <c r="W130" s="233"/>
      <c r="AG130" t="s">
        <v>149</v>
      </c>
    </row>
    <row r="131" spans="1:60" outlineLevel="1" x14ac:dyDescent="0.2">
      <c r="A131" s="246">
        <v>89</v>
      </c>
      <c r="B131" s="247" t="s">
        <v>352</v>
      </c>
      <c r="C131" s="257" t="s">
        <v>353</v>
      </c>
      <c r="D131" s="248" t="s">
        <v>179</v>
      </c>
      <c r="E131" s="249">
        <v>1</v>
      </c>
      <c r="F131" s="250"/>
      <c r="G131" s="251">
        <f>ROUND(E131*F131,2)</f>
        <v>0</v>
      </c>
      <c r="H131" s="230"/>
      <c r="I131" s="229">
        <f>ROUND(E131*H131,2)</f>
        <v>0</v>
      </c>
      <c r="J131" s="230"/>
      <c r="K131" s="229">
        <f>ROUND(E131*J131,2)</f>
        <v>0</v>
      </c>
      <c r="L131" s="229">
        <v>15</v>
      </c>
      <c r="M131" s="229">
        <f>G131*(1+L131/100)</f>
        <v>0</v>
      </c>
      <c r="N131" s="229">
        <v>0</v>
      </c>
      <c r="O131" s="229">
        <f>ROUND(E131*N131,2)</f>
        <v>0</v>
      </c>
      <c r="P131" s="229">
        <v>0</v>
      </c>
      <c r="Q131" s="229">
        <f>ROUND(E131*P131,2)</f>
        <v>0</v>
      </c>
      <c r="R131" s="229"/>
      <c r="S131" s="229" t="s">
        <v>153</v>
      </c>
      <c r="T131" s="229" t="s">
        <v>154</v>
      </c>
      <c r="U131" s="229">
        <v>0.92900000000000005</v>
      </c>
      <c r="V131" s="229">
        <f>ROUND(E131*U131,2)</f>
        <v>0.93</v>
      </c>
      <c r="W131" s="229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155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46">
        <v>90</v>
      </c>
      <c r="B132" s="247" t="s">
        <v>354</v>
      </c>
      <c r="C132" s="257" t="s">
        <v>355</v>
      </c>
      <c r="D132" s="248" t="s">
        <v>179</v>
      </c>
      <c r="E132" s="249">
        <v>4</v>
      </c>
      <c r="F132" s="250"/>
      <c r="G132" s="251">
        <f>ROUND(E132*F132,2)</f>
        <v>0</v>
      </c>
      <c r="H132" s="230"/>
      <c r="I132" s="229">
        <f>ROUND(E132*H132,2)</f>
        <v>0</v>
      </c>
      <c r="J132" s="230"/>
      <c r="K132" s="229">
        <f>ROUND(E132*J132,2)</f>
        <v>0</v>
      </c>
      <c r="L132" s="229">
        <v>15</v>
      </c>
      <c r="M132" s="229">
        <f>G132*(1+L132/100)</f>
        <v>0</v>
      </c>
      <c r="N132" s="229">
        <v>0</v>
      </c>
      <c r="O132" s="229">
        <f>ROUND(E132*N132,2)</f>
        <v>0</v>
      </c>
      <c r="P132" s="229">
        <v>0</v>
      </c>
      <c r="Q132" s="229">
        <f>ROUND(E132*P132,2)</f>
        <v>0</v>
      </c>
      <c r="R132" s="229"/>
      <c r="S132" s="229" t="s">
        <v>153</v>
      </c>
      <c r="T132" s="229" t="s">
        <v>154</v>
      </c>
      <c r="U132" s="229">
        <v>0.94500000000000006</v>
      </c>
      <c r="V132" s="229">
        <f>ROUND(E132*U132,2)</f>
        <v>3.78</v>
      </c>
      <c r="W132" s="22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155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46">
        <v>91</v>
      </c>
      <c r="B133" s="247" t="s">
        <v>356</v>
      </c>
      <c r="C133" s="257" t="s">
        <v>357</v>
      </c>
      <c r="D133" s="248" t="s">
        <v>179</v>
      </c>
      <c r="E133" s="249">
        <v>4</v>
      </c>
      <c r="F133" s="250"/>
      <c r="G133" s="251">
        <f>ROUND(E133*F133,2)</f>
        <v>0</v>
      </c>
      <c r="H133" s="230"/>
      <c r="I133" s="229">
        <f>ROUND(E133*H133,2)</f>
        <v>0</v>
      </c>
      <c r="J133" s="230"/>
      <c r="K133" s="229">
        <f>ROUND(E133*J133,2)</f>
        <v>0</v>
      </c>
      <c r="L133" s="229">
        <v>15</v>
      </c>
      <c r="M133" s="229">
        <f>G133*(1+L133/100)</f>
        <v>0</v>
      </c>
      <c r="N133" s="229">
        <v>0</v>
      </c>
      <c r="O133" s="229">
        <f>ROUND(E133*N133,2)</f>
        <v>0</v>
      </c>
      <c r="P133" s="229">
        <v>0</v>
      </c>
      <c r="Q133" s="229">
        <f>ROUND(E133*P133,2)</f>
        <v>0</v>
      </c>
      <c r="R133" s="229"/>
      <c r="S133" s="229" t="s">
        <v>153</v>
      </c>
      <c r="T133" s="229" t="s">
        <v>154</v>
      </c>
      <c r="U133" s="229">
        <v>0.23700000000000002</v>
      </c>
      <c r="V133" s="229">
        <f>ROUND(E133*U133,2)</f>
        <v>0.95</v>
      </c>
      <c r="W133" s="229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155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46">
        <v>92</v>
      </c>
      <c r="B134" s="247" t="s">
        <v>358</v>
      </c>
      <c r="C134" s="257" t="s">
        <v>359</v>
      </c>
      <c r="D134" s="248" t="s">
        <v>179</v>
      </c>
      <c r="E134" s="249">
        <v>1</v>
      </c>
      <c r="F134" s="250"/>
      <c r="G134" s="251">
        <f>ROUND(E134*F134,2)</f>
        <v>0</v>
      </c>
      <c r="H134" s="230"/>
      <c r="I134" s="229">
        <f>ROUND(E134*H134,2)</f>
        <v>0</v>
      </c>
      <c r="J134" s="230"/>
      <c r="K134" s="229">
        <f>ROUND(E134*J134,2)</f>
        <v>0</v>
      </c>
      <c r="L134" s="229">
        <v>15</v>
      </c>
      <c r="M134" s="229">
        <f>G134*(1+L134/100)</f>
        <v>0</v>
      </c>
      <c r="N134" s="229">
        <v>0</v>
      </c>
      <c r="O134" s="229">
        <f>ROUND(E134*N134,2)</f>
        <v>0</v>
      </c>
      <c r="P134" s="229">
        <v>0</v>
      </c>
      <c r="Q134" s="229">
        <f>ROUND(E134*P134,2)</f>
        <v>0</v>
      </c>
      <c r="R134" s="229"/>
      <c r="S134" s="229" t="s">
        <v>153</v>
      </c>
      <c r="T134" s="229" t="s">
        <v>154</v>
      </c>
      <c r="U134" s="229">
        <v>0.91300000000000003</v>
      </c>
      <c r="V134" s="229">
        <f>ROUND(E134*U134,2)</f>
        <v>0.91</v>
      </c>
      <c r="W134" s="22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155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46">
        <v>93</v>
      </c>
      <c r="B135" s="247" t="s">
        <v>360</v>
      </c>
      <c r="C135" s="257" t="s">
        <v>361</v>
      </c>
      <c r="D135" s="248" t="s">
        <v>179</v>
      </c>
      <c r="E135" s="249">
        <v>1</v>
      </c>
      <c r="F135" s="250"/>
      <c r="G135" s="251">
        <f>ROUND(E135*F135,2)</f>
        <v>0</v>
      </c>
      <c r="H135" s="230"/>
      <c r="I135" s="229">
        <f>ROUND(E135*H135,2)</f>
        <v>0</v>
      </c>
      <c r="J135" s="230"/>
      <c r="K135" s="229">
        <f>ROUND(E135*J135,2)</f>
        <v>0</v>
      </c>
      <c r="L135" s="229">
        <v>15</v>
      </c>
      <c r="M135" s="229">
        <f>G135*(1+L135/100)</f>
        <v>0</v>
      </c>
      <c r="N135" s="229">
        <v>0</v>
      </c>
      <c r="O135" s="229">
        <f>ROUND(E135*N135,2)</f>
        <v>0</v>
      </c>
      <c r="P135" s="229">
        <v>0</v>
      </c>
      <c r="Q135" s="229">
        <f>ROUND(E135*P135,2)</f>
        <v>0</v>
      </c>
      <c r="R135" s="229"/>
      <c r="S135" s="229" t="s">
        <v>153</v>
      </c>
      <c r="T135" s="229" t="s">
        <v>154</v>
      </c>
      <c r="U135" s="229">
        <v>0</v>
      </c>
      <c r="V135" s="229">
        <f>ROUND(E135*U135,2)</f>
        <v>0</v>
      </c>
      <c r="W135" s="22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155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ht="22.5" outlineLevel="1" x14ac:dyDescent="0.2">
      <c r="A136" s="246">
        <v>94</v>
      </c>
      <c r="B136" s="247" t="s">
        <v>362</v>
      </c>
      <c r="C136" s="257" t="s">
        <v>363</v>
      </c>
      <c r="D136" s="248" t="s">
        <v>197</v>
      </c>
      <c r="E136" s="249">
        <v>40</v>
      </c>
      <c r="F136" s="250"/>
      <c r="G136" s="251">
        <f>ROUND(E136*F136,2)</f>
        <v>0</v>
      </c>
      <c r="H136" s="230"/>
      <c r="I136" s="229">
        <f>ROUND(E136*H136,2)</f>
        <v>0</v>
      </c>
      <c r="J136" s="230"/>
      <c r="K136" s="229">
        <f>ROUND(E136*J136,2)</f>
        <v>0</v>
      </c>
      <c r="L136" s="229">
        <v>15</v>
      </c>
      <c r="M136" s="229">
        <f>G136*(1+L136/100)</f>
        <v>0</v>
      </c>
      <c r="N136" s="229">
        <v>0</v>
      </c>
      <c r="O136" s="229">
        <f>ROUND(E136*N136,2)</f>
        <v>0</v>
      </c>
      <c r="P136" s="229">
        <v>0</v>
      </c>
      <c r="Q136" s="229">
        <f>ROUND(E136*P136,2)</f>
        <v>0</v>
      </c>
      <c r="R136" s="229"/>
      <c r="S136" s="229" t="s">
        <v>153</v>
      </c>
      <c r="T136" s="229" t="s">
        <v>154</v>
      </c>
      <c r="U136" s="229">
        <v>0</v>
      </c>
      <c r="V136" s="229">
        <f>ROUND(E136*U136,2)</f>
        <v>0</v>
      </c>
      <c r="W136" s="22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176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ht="22.5" outlineLevel="1" x14ac:dyDescent="0.2">
      <c r="A137" s="246">
        <v>95</v>
      </c>
      <c r="B137" s="247" t="s">
        <v>364</v>
      </c>
      <c r="C137" s="257" t="s">
        <v>363</v>
      </c>
      <c r="D137" s="248" t="s">
        <v>197</v>
      </c>
      <c r="E137" s="249">
        <v>10</v>
      </c>
      <c r="F137" s="250"/>
      <c r="G137" s="251">
        <f>ROUND(E137*F137,2)</f>
        <v>0</v>
      </c>
      <c r="H137" s="230"/>
      <c r="I137" s="229">
        <f>ROUND(E137*H137,2)</f>
        <v>0</v>
      </c>
      <c r="J137" s="230"/>
      <c r="K137" s="229">
        <f>ROUND(E137*J137,2)</f>
        <v>0</v>
      </c>
      <c r="L137" s="229">
        <v>15</v>
      </c>
      <c r="M137" s="229">
        <f>G137*(1+L137/100)</f>
        <v>0</v>
      </c>
      <c r="N137" s="229">
        <v>0</v>
      </c>
      <c r="O137" s="229">
        <f>ROUND(E137*N137,2)</f>
        <v>0</v>
      </c>
      <c r="P137" s="229">
        <v>0</v>
      </c>
      <c r="Q137" s="229">
        <f>ROUND(E137*P137,2)</f>
        <v>0</v>
      </c>
      <c r="R137" s="229"/>
      <c r="S137" s="229" t="s">
        <v>153</v>
      </c>
      <c r="T137" s="229" t="s">
        <v>154</v>
      </c>
      <c r="U137" s="229">
        <v>0</v>
      </c>
      <c r="V137" s="229">
        <f>ROUND(E137*U137,2)</f>
        <v>0</v>
      </c>
      <c r="W137" s="22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176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x14ac:dyDescent="0.2">
      <c r="A138" s="234" t="s">
        <v>148</v>
      </c>
      <c r="B138" s="235" t="s">
        <v>101</v>
      </c>
      <c r="C138" s="256" t="s">
        <v>102</v>
      </c>
      <c r="D138" s="236"/>
      <c r="E138" s="237"/>
      <c r="F138" s="238"/>
      <c r="G138" s="239">
        <f>SUMIF(AG139:AG139,"&lt;&gt;NOR",G139:G139)</f>
        <v>0</v>
      </c>
      <c r="H138" s="233"/>
      <c r="I138" s="233">
        <f>SUM(I139:I139)</f>
        <v>0</v>
      </c>
      <c r="J138" s="233"/>
      <c r="K138" s="233">
        <f>SUM(K139:K139)</f>
        <v>0</v>
      </c>
      <c r="L138" s="233"/>
      <c r="M138" s="233">
        <f>SUM(M139:M139)</f>
        <v>0</v>
      </c>
      <c r="N138" s="233"/>
      <c r="O138" s="233">
        <f>SUM(O139:O139)</f>
        <v>0</v>
      </c>
      <c r="P138" s="233"/>
      <c r="Q138" s="233">
        <f>SUM(Q139:Q139)</f>
        <v>0</v>
      </c>
      <c r="R138" s="233"/>
      <c r="S138" s="233"/>
      <c r="T138" s="233"/>
      <c r="U138" s="233"/>
      <c r="V138" s="233">
        <f>SUM(V139:V139)</f>
        <v>0</v>
      </c>
      <c r="W138" s="233"/>
      <c r="AG138" t="s">
        <v>149</v>
      </c>
    </row>
    <row r="139" spans="1:60" ht="22.5" outlineLevel="1" x14ac:dyDescent="0.2">
      <c r="A139" s="246">
        <v>96</v>
      </c>
      <c r="B139" s="247" t="s">
        <v>365</v>
      </c>
      <c r="C139" s="257" t="s">
        <v>366</v>
      </c>
      <c r="D139" s="248" t="s">
        <v>0</v>
      </c>
      <c r="E139" s="249">
        <v>5</v>
      </c>
      <c r="F139" s="250"/>
      <c r="G139" s="251">
        <f>ROUND(E139*F139,2)</f>
        <v>0</v>
      </c>
      <c r="H139" s="230"/>
      <c r="I139" s="229">
        <f>ROUND(E139*H139,2)</f>
        <v>0</v>
      </c>
      <c r="J139" s="230"/>
      <c r="K139" s="229">
        <f>ROUND(E139*J139,2)</f>
        <v>0</v>
      </c>
      <c r="L139" s="229">
        <v>15</v>
      </c>
      <c r="M139" s="229">
        <f>G139*(1+L139/100)</f>
        <v>0</v>
      </c>
      <c r="N139" s="229">
        <v>0</v>
      </c>
      <c r="O139" s="229">
        <f>ROUND(E139*N139,2)</f>
        <v>0</v>
      </c>
      <c r="P139" s="229">
        <v>0</v>
      </c>
      <c r="Q139" s="229">
        <f>ROUND(E139*P139,2)</f>
        <v>0</v>
      </c>
      <c r="R139" s="229"/>
      <c r="S139" s="229" t="s">
        <v>153</v>
      </c>
      <c r="T139" s="229" t="s">
        <v>154</v>
      </c>
      <c r="U139" s="229">
        <v>0</v>
      </c>
      <c r="V139" s="229">
        <f>ROUND(E139*U139,2)</f>
        <v>0</v>
      </c>
      <c r="W139" s="229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155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x14ac:dyDescent="0.2">
      <c r="A140" s="234" t="s">
        <v>148</v>
      </c>
      <c r="B140" s="235" t="s">
        <v>103</v>
      </c>
      <c r="C140" s="256" t="s">
        <v>104</v>
      </c>
      <c r="D140" s="236"/>
      <c r="E140" s="237"/>
      <c r="F140" s="238"/>
      <c r="G140" s="239">
        <f>SUMIF(AG141:AG143,"&lt;&gt;NOR",G141:G143)</f>
        <v>0</v>
      </c>
      <c r="H140" s="233"/>
      <c r="I140" s="233">
        <f>SUM(I141:I143)</f>
        <v>0</v>
      </c>
      <c r="J140" s="233"/>
      <c r="K140" s="233">
        <f>SUM(K141:K143)</f>
        <v>0</v>
      </c>
      <c r="L140" s="233"/>
      <c r="M140" s="233">
        <f>SUM(M141:M143)</f>
        <v>0</v>
      </c>
      <c r="N140" s="233"/>
      <c r="O140" s="233">
        <f>SUM(O141:O143)</f>
        <v>0</v>
      </c>
      <c r="P140" s="233"/>
      <c r="Q140" s="233">
        <f>SUM(Q141:Q143)</f>
        <v>0</v>
      </c>
      <c r="R140" s="233"/>
      <c r="S140" s="233"/>
      <c r="T140" s="233"/>
      <c r="U140" s="233"/>
      <c r="V140" s="233">
        <f>SUM(V141:V143)</f>
        <v>9.32</v>
      </c>
      <c r="W140" s="233"/>
      <c r="AG140" t="s">
        <v>149</v>
      </c>
    </row>
    <row r="141" spans="1:60" outlineLevel="1" x14ac:dyDescent="0.2">
      <c r="A141" s="246">
        <v>97</v>
      </c>
      <c r="B141" s="247" t="s">
        <v>367</v>
      </c>
      <c r="C141" s="257" t="s">
        <v>368</v>
      </c>
      <c r="D141" s="248" t="s">
        <v>152</v>
      </c>
      <c r="E141" s="249">
        <v>3.7</v>
      </c>
      <c r="F141" s="250"/>
      <c r="G141" s="251">
        <f>ROUND(E141*F141,2)</f>
        <v>0</v>
      </c>
      <c r="H141" s="230"/>
      <c r="I141" s="229">
        <f>ROUND(E141*H141,2)</f>
        <v>0</v>
      </c>
      <c r="J141" s="230"/>
      <c r="K141" s="229">
        <f>ROUND(E141*J141,2)</f>
        <v>0</v>
      </c>
      <c r="L141" s="229">
        <v>15</v>
      </c>
      <c r="M141" s="229">
        <f>G141*(1+L141/100)</f>
        <v>0</v>
      </c>
      <c r="N141" s="229">
        <v>0</v>
      </c>
      <c r="O141" s="229">
        <f>ROUND(E141*N141,2)</f>
        <v>0</v>
      </c>
      <c r="P141" s="229">
        <v>0</v>
      </c>
      <c r="Q141" s="229">
        <f>ROUND(E141*P141,2)</f>
        <v>0</v>
      </c>
      <c r="R141" s="229"/>
      <c r="S141" s="229" t="s">
        <v>153</v>
      </c>
      <c r="T141" s="229" t="s">
        <v>154</v>
      </c>
      <c r="U141" s="229">
        <v>1.5510000000000002</v>
      </c>
      <c r="V141" s="229">
        <f>ROUND(E141*U141,2)</f>
        <v>5.74</v>
      </c>
      <c r="W141" s="229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155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46">
        <v>98</v>
      </c>
      <c r="B142" s="247" t="s">
        <v>369</v>
      </c>
      <c r="C142" s="257" t="s">
        <v>370</v>
      </c>
      <c r="D142" s="248" t="s">
        <v>179</v>
      </c>
      <c r="E142" s="249">
        <v>3</v>
      </c>
      <c r="F142" s="250"/>
      <c r="G142" s="251">
        <f>ROUND(E142*F142,2)</f>
        <v>0</v>
      </c>
      <c r="H142" s="230"/>
      <c r="I142" s="229">
        <f>ROUND(E142*H142,2)</f>
        <v>0</v>
      </c>
      <c r="J142" s="230"/>
      <c r="K142" s="229">
        <f>ROUND(E142*J142,2)</f>
        <v>0</v>
      </c>
      <c r="L142" s="229">
        <v>15</v>
      </c>
      <c r="M142" s="229">
        <f>G142*(1+L142/100)</f>
        <v>0</v>
      </c>
      <c r="N142" s="229">
        <v>0</v>
      </c>
      <c r="O142" s="229">
        <f>ROUND(E142*N142,2)</f>
        <v>0</v>
      </c>
      <c r="P142" s="229">
        <v>0</v>
      </c>
      <c r="Q142" s="229">
        <f>ROUND(E142*P142,2)</f>
        <v>0</v>
      </c>
      <c r="R142" s="229"/>
      <c r="S142" s="229" t="s">
        <v>153</v>
      </c>
      <c r="T142" s="229" t="s">
        <v>154</v>
      </c>
      <c r="U142" s="229">
        <v>1.034</v>
      </c>
      <c r="V142" s="229">
        <f>ROUND(E142*U142,2)</f>
        <v>3.1</v>
      </c>
      <c r="W142" s="229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155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46">
        <v>99</v>
      </c>
      <c r="B143" s="247" t="s">
        <v>371</v>
      </c>
      <c r="C143" s="257" t="s">
        <v>372</v>
      </c>
      <c r="D143" s="248" t="s">
        <v>172</v>
      </c>
      <c r="E143" s="249">
        <v>0.2</v>
      </c>
      <c r="F143" s="250"/>
      <c r="G143" s="251">
        <f>ROUND(E143*F143,2)</f>
        <v>0</v>
      </c>
      <c r="H143" s="230"/>
      <c r="I143" s="229">
        <f>ROUND(E143*H143,2)</f>
        <v>0</v>
      </c>
      <c r="J143" s="230"/>
      <c r="K143" s="229">
        <f>ROUND(E143*J143,2)</f>
        <v>0</v>
      </c>
      <c r="L143" s="229">
        <v>15</v>
      </c>
      <c r="M143" s="229">
        <f>G143*(1+L143/100)</f>
        <v>0</v>
      </c>
      <c r="N143" s="229">
        <v>0</v>
      </c>
      <c r="O143" s="229">
        <f>ROUND(E143*N143,2)</f>
        <v>0</v>
      </c>
      <c r="P143" s="229">
        <v>0</v>
      </c>
      <c r="Q143" s="229">
        <f>ROUND(E143*P143,2)</f>
        <v>0</v>
      </c>
      <c r="R143" s="229"/>
      <c r="S143" s="229" t="s">
        <v>153</v>
      </c>
      <c r="T143" s="229" t="s">
        <v>154</v>
      </c>
      <c r="U143" s="229">
        <v>2.4210000000000003</v>
      </c>
      <c r="V143" s="229">
        <f>ROUND(E143*U143,2)</f>
        <v>0.48</v>
      </c>
      <c r="W143" s="229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155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x14ac:dyDescent="0.2">
      <c r="A144" s="234" t="s">
        <v>148</v>
      </c>
      <c r="B144" s="235" t="s">
        <v>105</v>
      </c>
      <c r="C144" s="256" t="s">
        <v>106</v>
      </c>
      <c r="D144" s="236"/>
      <c r="E144" s="237"/>
      <c r="F144" s="238"/>
      <c r="G144" s="239">
        <f>SUMIF(AG145:AG145,"&lt;&gt;NOR",G145:G145)</f>
        <v>0</v>
      </c>
      <c r="H144" s="233"/>
      <c r="I144" s="233">
        <f>SUM(I145:I145)</f>
        <v>0</v>
      </c>
      <c r="J144" s="233"/>
      <c r="K144" s="233">
        <f>SUM(K145:K145)</f>
        <v>0</v>
      </c>
      <c r="L144" s="233"/>
      <c r="M144" s="233">
        <f>SUM(M145:M145)</f>
        <v>0</v>
      </c>
      <c r="N144" s="233"/>
      <c r="O144" s="233">
        <f>SUM(O145:O145)</f>
        <v>0</v>
      </c>
      <c r="P144" s="233"/>
      <c r="Q144" s="233">
        <f>SUM(Q145:Q145)</f>
        <v>0</v>
      </c>
      <c r="R144" s="233"/>
      <c r="S144" s="233"/>
      <c r="T144" s="233"/>
      <c r="U144" s="233"/>
      <c r="V144" s="233">
        <f>SUM(V145:V145)</f>
        <v>6.89</v>
      </c>
      <c r="W144" s="233"/>
      <c r="AG144" t="s">
        <v>149</v>
      </c>
    </row>
    <row r="145" spans="1:60" outlineLevel="1" x14ac:dyDescent="0.2">
      <c r="A145" s="246">
        <v>100</v>
      </c>
      <c r="B145" s="247" t="s">
        <v>373</v>
      </c>
      <c r="C145" s="257" t="s">
        <v>374</v>
      </c>
      <c r="D145" s="248" t="s">
        <v>375</v>
      </c>
      <c r="E145" s="249">
        <v>13</v>
      </c>
      <c r="F145" s="250"/>
      <c r="G145" s="251">
        <f>ROUND(E145*F145,2)</f>
        <v>0</v>
      </c>
      <c r="H145" s="230"/>
      <c r="I145" s="229">
        <f>ROUND(E145*H145,2)</f>
        <v>0</v>
      </c>
      <c r="J145" s="230"/>
      <c r="K145" s="229">
        <f>ROUND(E145*J145,2)</f>
        <v>0</v>
      </c>
      <c r="L145" s="229">
        <v>15</v>
      </c>
      <c r="M145" s="229">
        <f>G145*(1+L145/100)</f>
        <v>0</v>
      </c>
      <c r="N145" s="229">
        <v>0</v>
      </c>
      <c r="O145" s="229">
        <f>ROUND(E145*N145,2)</f>
        <v>0</v>
      </c>
      <c r="P145" s="229">
        <v>0</v>
      </c>
      <c r="Q145" s="229">
        <f>ROUND(E145*P145,2)</f>
        <v>0</v>
      </c>
      <c r="R145" s="229"/>
      <c r="S145" s="229" t="s">
        <v>153</v>
      </c>
      <c r="T145" s="229" t="s">
        <v>154</v>
      </c>
      <c r="U145" s="229">
        <v>0.53</v>
      </c>
      <c r="V145" s="229">
        <f>ROUND(E145*U145,2)</f>
        <v>6.89</v>
      </c>
      <c r="W145" s="229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155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x14ac:dyDescent="0.2">
      <c r="A146" s="234" t="s">
        <v>148</v>
      </c>
      <c r="B146" s="235" t="s">
        <v>107</v>
      </c>
      <c r="C146" s="256" t="s">
        <v>108</v>
      </c>
      <c r="D146" s="236"/>
      <c r="E146" s="237"/>
      <c r="F146" s="238"/>
      <c r="G146" s="239">
        <f>SUMIF(AG147:AG153,"&lt;&gt;NOR",G147:G153)</f>
        <v>0</v>
      </c>
      <c r="H146" s="233"/>
      <c r="I146" s="233">
        <f>SUM(I147:I153)</f>
        <v>0</v>
      </c>
      <c r="J146" s="233"/>
      <c r="K146" s="233">
        <f>SUM(K147:K153)</f>
        <v>0</v>
      </c>
      <c r="L146" s="233"/>
      <c r="M146" s="233">
        <f>SUM(M147:M153)</f>
        <v>0</v>
      </c>
      <c r="N146" s="233"/>
      <c r="O146" s="233">
        <f>SUM(O147:O153)</f>
        <v>0.87999999999999989</v>
      </c>
      <c r="P146" s="233"/>
      <c r="Q146" s="233">
        <f>SUM(Q147:Q153)</f>
        <v>0</v>
      </c>
      <c r="R146" s="233"/>
      <c r="S146" s="233"/>
      <c r="T146" s="233"/>
      <c r="U146" s="233"/>
      <c r="V146" s="233">
        <f>SUM(V147:V153)</f>
        <v>28.01</v>
      </c>
      <c r="W146" s="233"/>
      <c r="AG146" t="s">
        <v>149</v>
      </c>
    </row>
    <row r="147" spans="1:60" outlineLevel="1" x14ac:dyDescent="0.2">
      <c r="A147" s="246">
        <v>101</v>
      </c>
      <c r="B147" s="247" t="s">
        <v>376</v>
      </c>
      <c r="C147" s="257" t="s">
        <v>377</v>
      </c>
      <c r="D147" s="248" t="s">
        <v>197</v>
      </c>
      <c r="E147" s="249">
        <v>23.5</v>
      </c>
      <c r="F147" s="250"/>
      <c r="G147" s="251">
        <f>ROUND(E147*F147,2)</f>
        <v>0</v>
      </c>
      <c r="H147" s="230"/>
      <c r="I147" s="229">
        <f>ROUND(E147*H147,2)</f>
        <v>0</v>
      </c>
      <c r="J147" s="230"/>
      <c r="K147" s="229">
        <f>ROUND(E147*J147,2)</f>
        <v>0</v>
      </c>
      <c r="L147" s="229">
        <v>15</v>
      </c>
      <c r="M147" s="229">
        <f>G147*(1+L147/100)</f>
        <v>0</v>
      </c>
      <c r="N147" s="229">
        <v>0</v>
      </c>
      <c r="O147" s="229">
        <f>ROUND(E147*N147,2)</f>
        <v>0</v>
      </c>
      <c r="P147" s="229">
        <v>0</v>
      </c>
      <c r="Q147" s="229">
        <f>ROUND(E147*P147,2)</f>
        <v>0</v>
      </c>
      <c r="R147" s="229"/>
      <c r="S147" s="229" t="s">
        <v>153</v>
      </c>
      <c r="T147" s="229" t="s">
        <v>154</v>
      </c>
      <c r="U147" s="229">
        <v>0.15400000000000003</v>
      </c>
      <c r="V147" s="229">
        <f>ROUND(E147*U147,2)</f>
        <v>3.62</v>
      </c>
      <c r="W147" s="229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155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46">
        <v>102</v>
      </c>
      <c r="B148" s="247" t="s">
        <v>378</v>
      </c>
      <c r="C148" s="257" t="s">
        <v>379</v>
      </c>
      <c r="D148" s="248" t="s">
        <v>152</v>
      </c>
      <c r="E148" s="249">
        <v>4.8600000000000003</v>
      </c>
      <c r="F148" s="250"/>
      <c r="G148" s="251">
        <f>ROUND(E148*F148,2)</f>
        <v>0</v>
      </c>
      <c r="H148" s="230"/>
      <c r="I148" s="229">
        <f>ROUND(E148*H148,2)</f>
        <v>0</v>
      </c>
      <c r="J148" s="230"/>
      <c r="K148" s="229">
        <f>ROUND(E148*J148,2)</f>
        <v>0</v>
      </c>
      <c r="L148" s="229">
        <v>15</v>
      </c>
      <c r="M148" s="229">
        <f>G148*(1+L148/100)</f>
        <v>0</v>
      </c>
      <c r="N148" s="229">
        <v>0</v>
      </c>
      <c r="O148" s="229">
        <f>ROUND(E148*N148,2)</f>
        <v>0</v>
      </c>
      <c r="P148" s="229">
        <v>0</v>
      </c>
      <c r="Q148" s="229">
        <f>ROUND(E148*P148,2)</f>
        <v>0</v>
      </c>
      <c r="R148" s="229"/>
      <c r="S148" s="229" t="s">
        <v>153</v>
      </c>
      <c r="T148" s="229" t="s">
        <v>154</v>
      </c>
      <c r="U148" s="229">
        <v>3.0000000000000002E-2</v>
      </c>
      <c r="V148" s="229">
        <f>ROUND(E148*U148,2)</f>
        <v>0.15</v>
      </c>
      <c r="W148" s="229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155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46">
        <v>103</v>
      </c>
      <c r="B149" s="247" t="s">
        <v>380</v>
      </c>
      <c r="C149" s="257" t="s">
        <v>381</v>
      </c>
      <c r="D149" s="248" t="s">
        <v>152</v>
      </c>
      <c r="E149" s="249">
        <v>22.200000000000003</v>
      </c>
      <c r="F149" s="250"/>
      <c r="G149" s="251">
        <f>ROUND(E149*F149,2)</f>
        <v>0</v>
      </c>
      <c r="H149" s="230"/>
      <c r="I149" s="229">
        <f>ROUND(E149*H149,2)</f>
        <v>0</v>
      </c>
      <c r="J149" s="230"/>
      <c r="K149" s="229">
        <f>ROUND(E149*J149,2)</f>
        <v>0</v>
      </c>
      <c r="L149" s="229">
        <v>15</v>
      </c>
      <c r="M149" s="229">
        <f>G149*(1+L149/100)</f>
        <v>0</v>
      </c>
      <c r="N149" s="229">
        <v>0</v>
      </c>
      <c r="O149" s="229">
        <f>ROUND(E149*N149,2)</f>
        <v>0</v>
      </c>
      <c r="P149" s="229">
        <v>0</v>
      </c>
      <c r="Q149" s="229">
        <f>ROUND(E149*P149,2)</f>
        <v>0</v>
      </c>
      <c r="R149" s="229"/>
      <c r="S149" s="229" t="s">
        <v>153</v>
      </c>
      <c r="T149" s="229" t="s">
        <v>154</v>
      </c>
      <c r="U149" s="229">
        <v>0</v>
      </c>
      <c r="V149" s="229">
        <f>ROUND(E149*U149,2)</f>
        <v>0</v>
      </c>
      <c r="W149" s="229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155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46">
        <v>104</v>
      </c>
      <c r="B150" s="247" t="s">
        <v>382</v>
      </c>
      <c r="C150" s="257" t="s">
        <v>383</v>
      </c>
      <c r="D150" s="248" t="s">
        <v>152</v>
      </c>
      <c r="E150" s="249">
        <v>22.200000000000003</v>
      </c>
      <c r="F150" s="250"/>
      <c r="G150" s="251">
        <f>ROUND(E150*F150,2)</f>
        <v>0</v>
      </c>
      <c r="H150" s="230"/>
      <c r="I150" s="229">
        <f>ROUND(E150*H150,2)</f>
        <v>0</v>
      </c>
      <c r="J150" s="230"/>
      <c r="K150" s="229">
        <f>ROUND(E150*J150,2)</f>
        <v>0</v>
      </c>
      <c r="L150" s="229">
        <v>15</v>
      </c>
      <c r="M150" s="229">
        <f>G150*(1+L150/100)</f>
        <v>0</v>
      </c>
      <c r="N150" s="229">
        <v>2.5200000000000001E-3</v>
      </c>
      <c r="O150" s="229">
        <f>ROUND(E150*N150,2)</f>
        <v>0.06</v>
      </c>
      <c r="P150" s="229">
        <v>0</v>
      </c>
      <c r="Q150" s="229">
        <f>ROUND(E150*P150,2)</f>
        <v>0</v>
      </c>
      <c r="R150" s="229"/>
      <c r="S150" s="229" t="s">
        <v>200</v>
      </c>
      <c r="T150" s="229" t="s">
        <v>200</v>
      </c>
      <c r="U150" s="229">
        <v>0.97800000000000009</v>
      </c>
      <c r="V150" s="229">
        <f>ROUND(E150*U150,2)</f>
        <v>21.71</v>
      </c>
      <c r="W150" s="229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155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40">
        <v>105</v>
      </c>
      <c r="B151" s="241" t="s">
        <v>384</v>
      </c>
      <c r="C151" s="258" t="s">
        <v>385</v>
      </c>
      <c r="D151" s="242" t="s">
        <v>152</v>
      </c>
      <c r="E151" s="243">
        <v>24.42</v>
      </c>
      <c r="F151" s="244"/>
      <c r="G151" s="245">
        <f>ROUND(E151*F151,2)</f>
        <v>0</v>
      </c>
      <c r="H151" s="230"/>
      <c r="I151" s="229">
        <f>ROUND(E151*H151,2)</f>
        <v>0</v>
      </c>
      <c r="J151" s="230"/>
      <c r="K151" s="229">
        <f>ROUND(E151*J151,2)</f>
        <v>0</v>
      </c>
      <c r="L151" s="229">
        <v>15</v>
      </c>
      <c r="M151" s="229">
        <f>G151*(1+L151/100)</f>
        <v>0</v>
      </c>
      <c r="N151" s="229">
        <v>3.3500000000000002E-2</v>
      </c>
      <c r="O151" s="229">
        <f>ROUND(E151*N151,2)</f>
        <v>0.82</v>
      </c>
      <c r="P151" s="229">
        <v>0</v>
      </c>
      <c r="Q151" s="229">
        <f>ROUND(E151*P151,2)</f>
        <v>0</v>
      </c>
      <c r="R151" s="229"/>
      <c r="S151" s="229" t="s">
        <v>153</v>
      </c>
      <c r="T151" s="229" t="s">
        <v>154</v>
      </c>
      <c r="U151" s="229">
        <v>0</v>
      </c>
      <c r="V151" s="229">
        <f>ROUND(E151*U151,2)</f>
        <v>0</v>
      </c>
      <c r="W151" s="229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176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27"/>
      <c r="B152" s="228"/>
      <c r="C152" s="261" t="s">
        <v>386</v>
      </c>
      <c r="D152" s="231"/>
      <c r="E152" s="232">
        <v>24.42</v>
      </c>
      <c r="F152" s="229"/>
      <c r="G152" s="229"/>
      <c r="H152" s="229"/>
      <c r="I152" s="229"/>
      <c r="J152" s="229"/>
      <c r="K152" s="229"/>
      <c r="L152" s="229"/>
      <c r="M152" s="229"/>
      <c r="N152" s="229"/>
      <c r="O152" s="229"/>
      <c r="P152" s="229"/>
      <c r="Q152" s="229"/>
      <c r="R152" s="229"/>
      <c r="S152" s="229"/>
      <c r="T152" s="229"/>
      <c r="U152" s="229"/>
      <c r="V152" s="229"/>
      <c r="W152" s="229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387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46">
        <v>106</v>
      </c>
      <c r="B153" s="247" t="s">
        <v>388</v>
      </c>
      <c r="C153" s="257" t="s">
        <v>389</v>
      </c>
      <c r="D153" s="248" t="s">
        <v>172</v>
      </c>
      <c r="E153" s="249">
        <v>2</v>
      </c>
      <c r="F153" s="250"/>
      <c r="G153" s="251">
        <f>ROUND(E153*F153,2)</f>
        <v>0</v>
      </c>
      <c r="H153" s="230"/>
      <c r="I153" s="229">
        <f>ROUND(E153*H153,2)</f>
        <v>0</v>
      </c>
      <c r="J153" s="230"/>
      <c r="K153" s="229">
        <f>ROUND(E153*J153,2)</f>
        <v>0</v>
      </c>
      <c r="L153" s="229">
        <v>15</v>
      </c>
      <c r="M153" s="229">
        <f>G153*(1+L153/100)</f>
        <v>0</v>
      </c>
      <c r="N153" s="229">
        <v>0</v>
      </c>
      <c r="O153" s="229">
        <f>ROUND(E153*N153,2)</f>
        <v>0</v>
      </c>
      <c r="P153" s="229">
        <v>0</v>
      </c>
      <c r="Q153" s="229">
        <f>ROUND(E153*P153,2)</f>
        <v>0</v>
      </c>
      <c r="R153" s="229"/>
      <c r="S153" s="229" t="s">
        <v>153</v>
      </c>
      <c r="T153" s="229" t="s">
        <v>154</v>
      </c>
      <c r="U153" s="229">
        <v>1.2650000000000001</v>
      </c>
      <c r="V153" s="229">
        <f>ROUND(E153*U153,2)</f>
        <v>2.5299999999999998</v>
      </c>
      <c r="W153" s="229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155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x14ac:dyDescent="0.2">
      <c r="A154" s="234" t="s">
        <v>148</v>
      </c>
      <c r="B154" s="235" t="s">
        <v>109</v>
      </c>
      <c r="C154" s="256" t="s">
        <v>110</v>
      </c>
      <c r="D154" s="236"/>
      <c r="E154" s="237"/>
      <c r="F154" s="238"/>
      <c r="G154" s="239">
        <f>SUMIF(AG155:AG156,"&lt;&gt;NOR",G155:G156)</f>
        <v>0</v>
      </c>
      <c r="H154" s="233"/>
      <c r="I154" s="233">
        <f>SUM(I155:I156)</f>
        <v>0</v>
      </c>
      <c r="J154" s="233"/>
      <c r="K154" s="233">
        <f>SUM(K155:K156)</f>
        <v>0</v>
      </c>
      <c r="L154" s="233"/>
      <c r="M154" s="233">
        <f>SUM(M155:M156)</f>
        <v>0</v>
      </c>
      <c r="N154" s="233"/>
      <c r="O154" s="233">
        <f>SUM(O155:O156)</f>
        <v>0</v>
      </c>
      <c r="P154" s="233"/>
      <c r="Q154" s="233">
        <f>SUM(Q155:Q156)</f>
        <v>0</v>
      </c>
      <c r="R154" s="233"/>
      <c r="S154" s="233"/>
      <c r="T154" s="233"/>
      <c r="U154" s="233"/>
      <c r="V154" s="233">
        <f>SUM(V155:V156)</f>
        <v>17.77</v>
      </c>
      <c r="W154" s="233"/>
      <c r="AG154" t="s">
        <v>149</v>
      </c>
    </row>
    <row r="155" spans="1:60" outlineLevel="1" x14ac:dyDescent="0.2">
      <c r="A155" s="246">
        <v>107</v>
      </c>
      <c r="B155" s="247" t="s">
        <v>390</v>
      </c>
      <c r="C155" s="257" t="s">
        <v>391</v>
      </c>
      <c r="D155" s="248" t="s">
        <v>152</v>
      </c>
      <c r="E155" s="249">
        <v>64.63000000000001</v>
      </c>
      <c r="F155" s="250"/>
      <c r="G155" s="251">
        <f>ROUND(E155*F155,2)</f>
        <v>0</v>
      </c>
      <c r="H155" s="230"/>
      <c r="I155" s="229">
        <f>ROUND(E155*H155,2)</f>
        <v>0</v>
      </c>
      <c r="J155" s="230"/>
      <c r="K155" s="229">
        <f>ROUND(E155*J155,2)</f>
        <v>0</v>
      </c>
      <c r="L155" s="229">
        <v>15</v>
      </c>
      <c r="M155" s="229">
        <f>G155*(1+L155/100)</f>
        <v>0</v>
      </c>
      <c r="N155" s="229">
        <v>0</v>
      </c>
      <c r="O155" s="229">
        <f>ROUND(E155*N155,2)</f>
        <v>0</v>
      </c>
      <c r="P155" s="229">
        <v>0</v>
      </c>
      <c r="Q155" s="229">
        <f>ROUND(E155*P155,2)</f>
        <v>0</v>
      </c>
      <c r="R155" s="229"/>
      <c r="S155" s="229" t="s">
        <v>153</v>
      </c>
      <c r="T155" s="229" t="s">
        <v>154</v>
      </c>
      <c r="U155" s="229">
        <v>0.2</v>
      </c>
      <c r="V155" s="229">
        <f>ROUND(E155*U155,2)</f>
        <v>12.93</v>
      </c>
      <c r="W155" s="229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155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46">
        <v>108</v>
      </c>
      <c r="B156" s="247" t="s">
        <v>392</v>
      </c>
      <c r="C156" s="257" t="s">
        <v>393</v>
      </c>
      <c r="D156" s="248" t="s">
        <v>172</v>
      </c>
      <c r="E156" s="249">
        <v>2</v>
      </c>
      <c r="F156" s="250"/>
      <c r="G156" s="251">
        <f>ROUND(E156*F156,2)</f>
        <v>0</v>
      </c>
      <c r="H156" s="230"/>
      <c r="I156" s="229">
        <f>ROUND(E156*H156,2)</f>
        <v>0</v>
      </c>
      <c r="J156" s="230"/>
      <c r="K156" s="229">
        <f>ROUND(E156*J156,2)</f>
        <v>0</v>
      </c>
      <c r="L156" s="229">
        <v>15</v>
      </c>
      <c r="M156" s="229">
        <f>G156*(1+L156/100)</f>
        <v>0</v>
      </c>
      <c r="N156" s="229">
        <v>0</v>
      </c>
      <c r="O156" s="229">
        <f>ROUND(E156*N156,2)</f>
        <v>0</v>
      </c>
      <c r="P156" s="229">
        <v>0</v>
      </c>
      <c r="Q156" s="229">
        <f>ROUND(E156*P156,2)</f>
        <v>0</v>
      </c>
      <c r="R156" s="229"/>
      <c r="S156" s="229" t="s">
        <v>153</v>
      </c>
      <c r="T156" s="229" t="s">
        <v>154</v>
      </c>
      <c r="U156" s="229">
        <v>2.4200000000000004</v>
      </c>
      <c r="V156" s="229">
        <f>ROUND(E156*U156,2)</f>
        <v>4.84</v>
      </c>
      <c r="W156" s="229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155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x14ac:dyDescent="0.2">
      <c r="A157" s="234" t="s">
        <v>148</v>
      </c>
      <c r="B157" s="235" t="s">
        <v>111</v>
      </c>
      <c r="C157" s="256" t="s">
        <v>112</v>
      </c>
      <c r="D157" s="236"/>
      <c r="E157" s="237"/>
      <c r="F157" s="238"/>
      <c r="G157" s="239">
        <f>SUMIF(AG158:AG161,"&lt;&gt;NOR",G158:G161)</f>
        <v>0</v>
      </c>
      <c r="H157" s="233"/>
      <c r="I157" s="233">
        <f>SUM(I158:I161)</f>
        <v>0</v>
      </c>
      <c r="J157" s="233"/>
      <c r="K157" s="233">
        <f>SUM(K158:K161)</f>
        <v>0</v>
      </c>
      <c r="L157" s="233"/>
      <c r="M157" s="233">
        <f>SUM(M158:M161)</f>
        <v>0</v>
      </c>
      <c r="N157" s="233"/>
      <c r="O157" s="233">
        <f>SUM(O158:O161)</f>
        <v>0</v>
      </c>
      <c r="P157" s="233"/>
      <c r="Q157" s="233">
        <f>SUM(Q158:Q161)</f>
        <v>0</v>
      </c>
      <c r="R157" s="233"/>
      <c r="S157" s="233"/>
      <c r="T157" s="233"/>
      <c r="U157" s="233"/>
      <c r="V157" s="233">
        <f>SUM(V158:V161)</f>
        <v>22.36</v>
      </c>
      <c r="W157" s="233"/>
      <c r="AG157" t="s">
        <v>149</v>
      </c>
    </row>
    <row r="158" spans="1:60" ht="22.5" outlineLevel="1" x14ac:dyDescent="0.2">
      <c r="A158" s="246">
        <v>109</v>
      </c>
      <c r="B158" s="247" t="s">
        <v>394</v>
      </c>
      <c r="C158" s="257" t="s">
        <v>395</v>
      </c>
      <c r="D158" s="248" t="s">
        <v>197</v>
      </c>
      <c r="E158" s="249">
        <v>37.5</v>
      </c>
      <c r="F158" s="250"/>
      <c r="G158" s="251">
        <f>ROUND(E158*F158,2)</f>
        <v>0</v>
      </c>
      <c r="H158" s="230"/>
      <c r="I158" s="229">
        <f>ROUND(E158*H158,2)</f>
        <v>0</v>
      </c>
      <c r="J158" s="230"/>
      <c r="K158" s="229">
        <f>ROUND(E158*J158,2)</f>
        <v>0</v>
      </c>
      <c r="L158" s="229">
        <v>15</v>
      </c>
      <c r="M158" s="229">
        <f>G158*(1+L158/100)</f>
        <v>0</v>
      </c>
      <c r="N158" s="229">
        <v>0</v>
      </c>
      <c r="O158" s="229">
        <f>ROUND(E158*N158,2)</f>
        <v>0</v>
      </c>
      <c r="P158" s="229">
        <v>0</v>
      </c>
      <c r="Q158" s="229">
        <f>ROUND(E158*P158,2)</f>
        <v>0</v>
      </c>
      <c r="R158" s="229"/>
      <c r="S158" s="229" t="s">
        <v>153</v>
      </c>
      <c r="T158" s="229" t="s">
        <v>154</v>
      </c>
      <c r="U158" s="229">
        <v>0.13720000000000002</v>
      </c>
      <c r="V158" s="229">
        <f>ROUND(E158*U158,2)</f>
        <v>5.15</v>
      </c>
      <c r="W158" s="229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155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22.5" outlineLevel="1" x14ac:dyDescent="0.2">
      <c r="A159" s="246">
        <v>110</v>
      </c>
      <c r="B159" s="247" t="s">
        <v>396</v>
      </c>
      <c r="C159" s="257" t="s">
        <v>397</v>
      </c>
      <c r="D159" s="248" t="s">
        <v>152</v>
      </c>
      <c r="E159" s="249">
        <v>43</v>
      </c>
      <c r="F159" s="250"/>
      <c r="G159" s="251">
        <f>ROUND(E159*F159,2)</f>
        <v>0</v>
      </c>
      <c r="H159" s="230"/>
      <c r="I159" s="229">
        <f>ROUND(E159*H159,2)</f>
        <v>0</v>
      </c>
      <c r="J159" s="230"/>
      <c r="K159" s="229">
        <f>ROUND(E159*J159,2)</f>
        <v>0</v>
      </c>
      <c r="L159" s="229">
        <v>15</v>
      </c>
      <c r="M159" s="229">
        <f>G159*(1+L159/100)</f>
        <v>0</v>
      </c>
      <c r="N159" s="229">
        <v>0</v>
      </c>
      <c r="O159" s="229">
        <f>ROUND(E159*N159,2)</f>
        <v>0</v>
      </c>
      <c r="P159" s="229">
        <v>0</v>
      </c>
      <c r="Q159" s="229">
        <f>ROUND(E159*P159,2)</f>
        <v>0</v>
      </c>
      <c r="R159" s="229"/>
      <c r="S159" s="229" t="s">
        <v>153</v>
      </c>
      <c r="T159" s="229" t="s">
        <v>154</v>
      </c>
      <c r="U159" s="229">
        <v>0.26520000000000005</v>
      </c>
      <c r="V159" s="229">
        <f>ROUND(E159*U159,2)</f>
        <v>11.4</v>
      </c>
      <c r="W159" s="229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155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1" x14ac:dyDescent="0.2">
      <c r="A160" s="246">
        <v>111</v>
      </c>
      <c r="B160" s="247" t="s">
        <v>398</v>
      </c>
      <c r="C160" s="257" t="s">
        <v>399</v>
      </c>
      <c r="D160" s="248" t="s">
        <v>152</v>
      </c>
      <c r="E160" s="249">
        <v>12.83</v>
      </c>
      <c r="F160" s="250"/>
      <c r="G160" s="251">
        <f>ROUND(E160*F160,2)</f>
        <v>0</v>
      </c>
      <c r="H160" s="230"/>
      <c r="I160" s="229">
        <f>ROUND(E160*H160,2)</f>
        <v>0</v>
      </c>
      <c r="J160" s="230"/>
      <c r="K160" s="229">
        <f>ROUND(E160*J160,2)</f>
        <v>0</v>
      </c>
      <c r="L160" s="229">
        <v>15</v>
      </c>
      <c r="M160" s="229">
        <f>G160*(1+L160/100)</f>
        <v>0</v>
      </c>
      <c r="N160" s="229">
        <v>0</v>
      </c>
      <c r="O160" s="229">
        <f>ROUND(E160*N160,2)</f>
        <v>0</v>
      </c>
      <c r="P160" s="229">
        <v>0</v>
      </c>
      <c r="Q160" s="229">
        <f>ROUND(E160*P160,2)</f>
        <v>0</v>
      </c>
      <c r="R160" s="229"/>
      <c r="S160" s="229" t="s">
        <v>153</v>
      </c>
      <c r="T160" s="229" t="s">
        <v>154</v>
      </c>
      <c r="U160" s="229">
        <v>0.28100000000000003</v>
      </c>
      <c r="V160" s="229">
        <f>ROUND(E160*U160,2)</f>
        <v>3.61</v>
      </c>
      <c r="W160" s="229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155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46">
        <v>112</v>
      </c>
      <c r="B161" s="247" t="s">
        <v>400</v>
      </c>
      <c r="C161" s="257" t="s">
        <v>401</v>
      </c>
      <c r="D161" s="248" t="s">
        <v>172</v>
      </c>
      <c r="E161" s="249">
        <v>2</v>
      </c>
      <c r="F161" s="250"/>
      <c r="G161" s="251">
        <f>ROUND(E161*F161,2)</f>
        <v>0</v>
      </c>
      <c r="H161" s="230"/>
      <c r="I161" s="229">
        <f>ROUND(E161*H161,2)</f>
        <v>0</v>
      </c>
      <c r="J161" s="230"/>
      <c r="K161" s="229">
        <f>ROUND(E161*J161,2)</f>
        <v>0</v>
      </c>
      <c r="L161" s="229">
        <v>15</v>
      </c>
      <c r="M161" s="229">
        <f>G161*(1+L161/100)</f>
        <v>0</v>
      </c>
      <c r="N161" s="229">
        <v>0</v>
      </c>
      <c r="O161" s="229">
        <f>ROUND(E161*N161,2)</f>
        <v>0</v>
      </c>
      <c r="P161" s="229">
        <v>0</v>
      </c>
      <c r="Q161" s="229">
        <f>ROUND(E161*P161,2)</f>
        <v>0</v>
      </c>
      <c r="R161" s="229"/>
      <c r="S161" s="229" t="s">
        <v>153</v>
      </c>
      <c r="T161" s="229" t="s">
        <v>154</v>
      </c>
      <c r="U161" s="229">
        <v>1.1020000000000001</v>
      </c>
      <c r="V161" s="229">
        <f>ROUND(E161*U161,2)</f>
        <v>2.2000000000000002</v>
      </c>
      <c r="W161" s="229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155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x14ac:dyDescent="0.2">
      <c r="A162" s="234" t="s">
        <v>148</v>
      </c>
      <c r="B162" s="235" t="s">
        <v>113</v>
      </c>
      <c r="C162" s="256" t="s">
        <v>114</v>
      </c>
      <c r="D162" s="236"/>
      <c r="E162" s="237"/>
      <c r="F162" s="238"/>
      <c r="G162" s="239">
        <f>SUMIF(AG163:AG166,"&lt;&gt;NOR",G163:G166)</f>
        <v>0</v>
      </c>
      <c r="H162" s="233"/>
      <c r="I162" s="233">
        <f>SUM(I163:I166)</f>
        <v>0</v>
      </c>
      <c r="J162" s="233"/>
      <c r="K162" s="233">
        <f>SUM(K163:K166)</f>
        <v>0</v>
      </c>
      <c r="L162" s="233"/>
      <c r="M162" s="233">
        <f>SUM(M163:M166)</f>
        <v>0</v>
      </c>
      <c r="N162" s="233"/>
      <c r="O162" s="233">
        <f>SUM(O163:O166)</f>
        <v>0</v>
      </c>
      <c r="P162" s="233"/>
      <c r="Q162" s="233">
        <f>SUM(Q163:Q166)</f>
        <v>0</v>
      </c>
      <c r="R162" s="233"/>
      <c r="S162" s="233"/>
      <c r="T162" s="233"/>
      <c r="U162" s="233"/>
      <c r="V162" s="233">
        <f>SUM(V163:V166)</f>
        <v>55.279999999999994</v>
      </c>
      <c r="W162" s="233"/>
      <c r="AG162" t="s">
        <v>149</v>
      </c>
    </row>
    <row r="163" spans="1:60" ht="22.5" outlineLevel="1" x14ac:dyDescent="0.2">
      <c r="A163" s="246">
        <v>113</v>
      </c>
      <c r="B163" s="247" t="s">
        <v>402</v>
      </c>
      <c r="C163" s="257" t="s">
        <v>403</v>
      </c>
      <c r="D163" s="248" t="s">
        <v>152</v>
      </c>
      <c r="E163" s="249">
        <v>23.32</v>
      </c>
      <c r="F163" s="250"/>
      <c r="G163" s="251">
        <f>ROUND(E163*F163,2)</f>
        <v>0</v>
      </c>
      <c r="H163" s="230"/>
      <c r="I163" s="229">
        <f>ROUND(E163*H163,2)</f>
        <v>0</v>
      </c>
      <c r="J163" s="230"/>
      <c r="K163" s="229">
        <f>ROUND(E163*J163,2)</f>
        <v>0</v>
      </c>
      <c r="L163" s="229">
        <v>15</v>
      </c>
      <c r="M163" s="229">
        <f>G163*(1+L163/100)</f>
        <v>0</v>
      </c>
      <c r="N163" s="229">
        <v>0</v>
      </c>
      <c r="O163" s="229">
        <f>ROUND(E163*N163,2)</f>
        <v>0</v>
      </c>
      <c r="P163" s="229">
        <v>0</v>
      </c>
      <c r="Q163" s="229">
        <f>ROUND(E163*P163,2)</f>
        <v>0</v>
      </c>
      <c r="R163" s="229"/>
      <c r="S163" s="229" t="s">
        <v>153</v>
      </c>
      <c r="T163" s="229" t="s">
        <v>154</v>
      </c>
      <c r="U163" s="229">
        <v>0.9840000000000001</v>
      </c>
      <c r="V163" s="229">
        <f>ROUND(E163*U163,2)</f>
        <v>22.95</v>
      </c>
      <c r="W163" s="229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155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46">
        <v>114</v>
      </c>
      <c r="B164" s="247" t="s">
        <v>404</v>
      </c>
      <c r="C164" s="257" t="s">
        <v>405</v>
      </c>
      <c r="D164" s="248" t="s">
        <v>152</v>
      </c>
      <c r="E164" s="249">
        <v>27</v>
      </c>
      <c r="F164" s="250"/>
      <c r="G164" s="251">
        <f>ROUND(E164*F164,2)</f>
        <v>0</v>
      </c>
      <c r="H164" s="230"/>
      <c r="I164" s="229">
        <f>ROUND(E164*H164,2)</f>
        <v>0</v>
      </c>
      <c r="J164" s="230"/>
      <c r="K164" s="229">
        <f>ROUND(E164*J164,2)</f>
        <v>0</v>
      </c>
      <c r="L164" s="229">
        <v>15</v>
      </c>
      <c r="M164" s="229">
        <f>G164*(1+L164/100)</f>
        <v>0</v>
      </c>
      <c r="N164" s="229">
        <v>0</v>
      </c>
      <c r="O164" s="229">
        <f>ROUND(E164*N164,2)</f>
        <v>0</v>
      </c>
      <c r="P164" s="229">
        <v>0</v>
      </c>
      <c r="Q164" s="229">
        <f>ROUND(E164*P164,2)</f>
        <v>0</v>
      </c>
      <c r="R164" s="229"/>
      <c r="S164" s="229" t="s">
        <v>153</v>
      </c>
      <c r="T164" s="229" t="s">
        <v>154</v>
      </c>
      <c r="U164" s="229">
        <v>1.1040000000000001</v>
      </c>
      <c r="V164" s="229">
        <f>ROUND(E164*U164,2)</f>
        <v>29.81</v>
      </c>
      <c r="W164" s="229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155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2.5" outlineLevel="1" x14ac:dyDescent="0.2">
      <c r="A165" s="246">
        <v>115</v>
      </c>
      <c r="B165" s="247" t="s">
        <v>406</v>
      </c>
      <c r="C165" s="257" t="s">
        <v>407</v>
      </c>
      <c r="D165" s="248" t="s">
        <v>197</v>
      </c>
      <c r="E165" s="249">
        <v>5.2</v>
      </c>
      <c r="F165" s="250"/>
      <c r="G165" s="251">
        <f>ROUND(E165*F165,2)</f>
        <v>0</v>
      </c>
      <c r="H165" s="230"/>
      <c r="I165" s="229">
        <f>ROUND(E165*H165,2)</f>
        <v>0</v>
      </c>
      <c r="J165" s="230"/>
      <c r="K165" s="229">
        <f>ROUND(E165*J165,2)</f>
        <v>0</v>
      </c>
      <c r="L165" s="229">
        <v>15</v>
      </c>
      <c r="M165" s="229">
        <f>G165*(1+L165/100)</f>
        <v>0</v>
      </c>
      <c r="N165" s="229">
        <v>0</v>
      </c>
      <c r="O165" s="229">
        <f>ROUND(E165*N165,2)</f>
        <v>0</v>
      </c>
      <c r="P165" s="229">
        <v>0</v>
      </c>
      <c r="Q165" s="229">
        <f>ROUND(E165*P165,2)</f>
        <v>0</v>
      </c>
      <c r="R165" s="229"/>
      <c r="S165" s="229" t="s">
        <v>153</v>
      </c>
      <c r="T165" s="229" t="s">
        <v>154</v>
      </c>
      <c r="U165" s="229">
        <v>0.12000000000000001</v>
      </c>
      <c r="V165" s="229">
        <f>ROUND(E165*U165,2)</f>
        <v>0.62</v>
      </c>
      <c r="W165" s="229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155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46">
        <v>116</v>
      </c>
      <c r="B166" s="247" t="s">
        <v>408</v>
      </c>
      <c r="C166" s="257" t="s">
        <v>409</v>
      </c>
      <c r="D166" s="248" t="s">
        <v>172</v>
      </c>
      <c r="E166" s="249">
        <v>1.5</v>
      </c>
      <c r="F166" s="250"/>
      <c r="G166" s="251">
        <f>ROUND(E166*F166,2)</f>
        <v>0</v>
      </c>
      <c r="H166" s="230"/>
      <c r="I166" s="229">
        <f>ROUND(E166*H166,2)</f>
        <v>0</v>
      </c>
      <c r="J166" s="230"/>
      <c r="K166" s="229">
        <f>ROUND(E166*J166,2)</f>
        <v>0</v>
      </c>
      <c r="L166" s="229">
        <v>15</v>
      </c>
      <c r="M166" s="229">
        <f>G166*(1+L166/100)</f>
        <v>0</v>
      </c>
      <c r="N166" s="229">
        <v>0</v>
      </c>
      <c r="O166" s="229">
        <f>ROUND(E166*N166,2)</f>
        <v>0</v>
      </c>
      <c r="P166" s="229">
        <v>0</v>
      </c>
      <c r="Q166" s="229">
        <f>ROUND(E166*P166,2)</f>
        <v>0</v>
      </c>
      <c r="R166" s="229"/>
      <c r="S166" s="229" t="s">
        <v>153</v>
      </c>
      <c r="T166" s="229" t="s">
        <v>154</v>
      </c>
      <c r="U166" s="229">
        <v>1.2650000000000001</v>
      </c>
      <c r="V166" s="229">
        <f>ROUND(E166*U166,2)</f>
        <v>1.9</v>
      </c>
      <c r="W166" s="229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155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x14ac:dyDescent="0.2">
      <c r="A167" s="234" t="s">
        <v>148</v>
      </c>
      <c r="B167" s="235" t="s">
        <v>115</v>
      </c>
      <c r="C167" s="256" t="s">
        <v>116</v>
      </c>
      <c r="D167" s="236"/>
      <c r="E167" s="237"/>
      <c r="F167" s="238"/>
      <c r="G167" s="239">
        <f>SUMIF(AG168:AG168,"&lt;&gt;NOR",G168:G168)</f>
        <v>0</v>
      </c>
      <c r="H167" s="233"/>
      <c r="I167" s="233">
        <f>SUM(I168:I168)</f>
        <v>0</v>
      </c>
      <c r="J167" s="233"/>
      <c r="K167" s="233">
        <f>SUM(K168:K168)</f>
        <v>0</v>
      </c>
      <c r="L167" s="233"/>
      <c r="M167" s="233">
        <f>SUM(M168:M168)</f>
        <v>0</v>
      </c>
      <c r="N167" s="233"/>
      <c r="O167" s="233">
        <f>SUM(O168:O168)</f>
        <v>0</v>
      </c>
      <c r="P167" s="233"/>
      <c r="Q167" s="233">
        <f>SUM(Q168:Q168)</f>
        <v>0</v>
      </c>
      <c r="R167" s="233"/>
      <c r="S167" s="233"/>
      <c r="T167" s="233"/>
      <c r="U167" s="233"/>
      <c r="V167" s="233">
        <f>SUM(V168:V168)</f>
        <v>27.62</v>
      </c>
      <c r="W167" s="233"/>
      <c r="AG167" t="s">
        <v>149</v>
      </c>
    </row>
    <row r="168" spans="1:60" ht="22.5" outlineLevel="1" x14ac:dyDescent="0.2">
      <c r="A168" s="246">
        <v>117</v>
      </c>
      <c r="B168" s="247" t="s">
        <v>410</v>
      </c>
      <c r="C168" s="257" t="s">
        <v>411</v>
      </c>
      <c r="D168" s="248" t="s">
        <v>152</v>
      </c>
      <c r="E168" s="249">
        <v>271</v>
      </c>
      <c r="F168" s="250"/>
      <c r="G168" s="251">
        <f>ROUND(E168*F168,2)</f>
        <v>0</v>
      </c>
      <c r="H168" s="230"/>
      <c r="I168" s="229">
        <f>ROUND(E168*H168,2)</f>
        <v>0</v>
      </c>
      <c r="J168" s="230"/>
      <c r="K168" s="229">
        <f>ROUND(E168*J168,2)</f>
        <v>0</v>
      </c>
      <c r="L168" s="229">
        <v>15</v>
      </c>
      <c r="M168" s="229">
        <f>G168*(1+L168/100)</f>
        <v>0</v>
      </c>
      <c r="N168" s="229">
        <v>0</v>
      </c>
      <c r="O168" s="229">
        <f>ROUND(E168*N168,2)</f>
        <v>0</v>
      </c>
      <c r="P168" s="229">
        <v>0</v>
      </c>
      <c r="Q168" s="229">
        <f>ROUND(E168*P168,2)</f>
        <v>0</v>
      </c>
      <c r="R168" s="229"/>
      <c r="S168" s="229" t="s">
        <v>153</v>
      </c>
      <c r="T168" s="229" t="s">
        <v>154</v>
      </c>
      <c r="U168" s="229">
        <v>0.10191</v>
      </c>
      <c r="V168" s="229">
        <f>ROUND(E168*U168,2)</f>
        <v>27.62</v>
      </c>
      <c r="W168" s="229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155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x14ac:dyDescent="0.2">
      <c r="A169" s="234" t="s">
        <v>148</v>
      </c>
      <c r="B169" s="235" t="s">
        <v>117</v>
      </c>
      <c r="C169" s="256" t="s">
        <v>118</v>
      </c>
      <c r="D169" s="236"/>
      <c r="E169" s="237"/>
      <c r="F169" s="238"/>
      <c r="G169" s="239">
        <f>SUMIF(AG170:AG214,"&lt;&gt;NOR",G170:G214)</f>
        <v>0</v>
      </c>
      <c r="H169" s="233"/>
      <c r="I169" s="233">
        <f>SUM(I170:I214)</f>
        <v>0</v>
      </c>
      <c r="J169" s="233"/>
      <c r="K169" s="233">
        <f>SUM(K170:K214)</f>
        <v>0</v>
      </c>
      <c r="L169" s="233"/>
      <c r="M169" s="233">
        <f>SUM(M170:M214)</f>
        <v>0</v>
      </c>
      <c r="N169" s="233"/>
      <c r="O169" s="233">
        <f>SUM(O170:O214)</f>
        <v>0</v>
      </c>
      <c r="P169" s="233"/>
      <c r="Q169" s="233">
        <f>SUM(Q170:Q214)</f>
        <v>0</v>
      </c>
      <c r="R169" s="233"/>
      <c r="S169" s="233"/>
      <c r="T169" s="233"/>
      <c r="U169" s="233"/>
      <c r="V169" s="233">
        <f>SUM(V170:V214)</f>
        <v>179.67</v>
      </c>
      <c r="W169" s="233"/>
      <c r="AG169" t="s">
        <v>149</v>
      </c>
    </row>
    <row r="170" spans="1:60" outlineLevel="1" x14ac:dyDescent="0.2">
      <c r="A170" s="246">
        <v>118</v>
      </c>
      <c r="B170" s="247" t="s">
        <v>412</v>
      </c>
      <c r="C170" s="257" t="s">
        <v>413</v>
      </c>
      <c r="D170" s="248" t="s">
        <v>179</v>
      </c>
      <c r="E170" s="249">
        <v>26</v>
      </c>
      <c r="F170" s="250"/>
      <c r="G170" s="251">
        <f>ROUND(E170*F170,2)</f>
        <v>0</v>
      </c>
      <c r="H170" s="230"/>
      <c r="I170" s="229">
        <f>ROUND(E170*H170,2)</f>
        <v>0</v>
      </c>
      <c r="J170" s="230"/>
      <c r="K170" s="229">
        <f>ROUND(E170*J170,2)</f>
        <v>0</v>
      </c>
      <c r="L170" s="229">
        <v>15</v>
      </c>
      <c r="M170" s="229">
        <f>G170*(1+L170/100)</f>
        <v>0</v>
      </c>
      <c r="N170" s="229">
        <v>0</v>
      </c>
      <c r="O170" s="229">
        <f>ROUND(E170*N170,2)</f>
        <v>0</v>
      </c>
      <c r="P170" s="229">
        <v>0</v>
      </c>
      <c r="Q170" s="229">
        <f>ROUND(E170*P170,2)</f>
        <v>0</v>
      </c>
      <c r="R170" s="229"/>
      <c r="S170" s="229" t="s">
        <v>153</v>
      </c>
      <c r="T170" s="229" t="s">
        <v>154</v>
      </c>
      <c r="U170" s="229">
        <v>0.04</v>
      </c>
      <c r="V170" s="229">
        <f>ROUND(E170*U170,2)</f>
        <v>1.04</v>
      </c>
      <c r="W170" s="229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155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40">
        <v>119</v>
      </c>
      <c r="B171" s="241" t="s">
        <v>414</v>
      </c>
      <c r="C171" s="258" t="s">
        <v>415</v>
      </c>
      <c r="D171" s="242" t="s">
        <v>197</v>
      </c>
      <c r="E171" s="243">
        <v>215</v>
      </c>
      <c r="F171" s="244"/>
      <c r="G171" s="245">
        <f>ROUND(E171*F171,2)</f>
        <v>0</v>
      </c>
      <c r="H171" s="230"/>
      <c r="I171" s="229">
        <f>ROUND(E171*H171,2)</f>
        <v>0</v>
      </c>
      <c r="J171" s="230"/>
      <c r="K171" s="229">
        <f>ROUND(E171*J171,2)</f>
        <v>0</v>
      </c>
      <c r="L171" s="229">
        <v>15</v>
      </c>
      <c r="M171" s="229">
        <f>G171*(1+L171/100)</f>
        <v>0</v>
      </c>
      <c r="N171" s="229">
        <v>0</v>
      </c>
      <c r="O171" s="229">
        <f>ROUND(E171*N171,2)</f>
        <v>0</v>
      </c>
      <c r="P171" s="229">
        <v>0</v>
      </c>
      <c r="Q171" s="229">
        <f>ROUND(E171*P171,2)</f>
        <v>0</v>
      </c>
      <c r="R171" s="229"/>
      <c r="S171" s="229" t="s">
        <v>153</v>
      </c>
      <c r="T171" s="229" t="s">
        <v>154</v>
      </c>
      <c r="U171" s="229">
        <v>0.629</v>
      </c>
      <c r="V171" s="229">
        <f>ROUND(E171*U171,2)</f>
        <v>135.24</v>
      </c>
      <c r="W171" s="229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155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27"/>
      <c r="B172" s="228"/>
      <c r="C172" s="259" t="s">
        <v>416</v>
      </c>
      <c r="D172" s="252"/>
      <c r="E172" s="252"/>
      <c r="F172" s="252"/>
      <c r="G172" s="252"/>
      <c r="H172" s="229"/>
      <c r="I172" s="229"/>
      <c r="J172" s="229"/>
      <c r="K172" s="229"/>
      <c r="L172" s="229"/>
      <c r="M172" s="229"/>
      <c r="N172" s="229"/>
      <c r="O172" s="229"/>
      <c r="P172" s="229"/>
      <c r="Q172" s="229"/>
      <c r="R172" s="229"/>
      <c r="S172" s="229"/>
      <c r="T172" s="229"/>
      <c r="U172" s="229"/>
      <c r="V172" s="229"/>
      <c r="W172" s="229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165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46">
        <v>120</v>
      </c>
      <c r="B173" s="247" t="s">
        <v>417</v>
      </c>
      <c r="C173" s="257" t="s">
        <v>418</v>
      </c>
      <c r="D173" s="248" t="s">
        <v>197</v>
      </c>
      <c r="E173" s="249">
        <v>55</v>
      </c>
      <c r="F173" s="250"/>
      <c r="G173" s="251">
        <f>ROUND(E173*F173,2)</f>
        <v>0</v>
      </c>
      <c r="H173" s="230"/>
      <c r="I173" s="229">
        <f>ROUND(E173*H173,2)</f>
        <v>0</v>
      </c>
      <c r="J173" s="230"/>
      <c r="K173" s="229">
        <f>ROUND(E173*J173,2)</f>
        <v>0</v>
      </c>
      <c r="L173" s="229">
        <v>15</v>
      </c>
      <c r="M173" s="229">
        <f>G173*(1+L173/100)</f>
        <v>0</v>
      </c>
      <c r="N173" s="229">
        <v>0</v>
      </c>
      <c r="O173" s="229">
        <f>ROUND(E173*N173,2)</f>
        <v>0</v>
      </c>
      <c r="P173" s="229">
        <v>0</v>
      </c>
      <c r="Q173" s="229">
        <f>ROUND(E173*P173,2)</f>
        <v>0</v>
      </c>
      <c r="R173" s="229"/>
      <c r="S173" s="229" t="s">
        <v>153</v>
      </c>
      <c r="T173" s="229" t="s">
        <v>154</v>
      </c>
      <c r="U173" s="229">
        <v>8.6500000000000007E-2</v>
      </c>
      <c r="V173" s="229">
        <f>ROUND(E173*U173,2)</f>
        <v>4.76</v>
      </c>
      <c r="W173" s="229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155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46">
        <v>121</v>
      </c>
      <c r="B174" s="247" t="s">
        <v>419</v>
      </c>
      <c r="C174" s="257" t="s">
        <v>420</v>
      </c>
      <c r="D174" s="248" t="s">
        <v>179</v>
      </c>
      <c r="E174" s="249">
        <v>40</v>
      </c>
      <c r="F174" s="250"/>
      <c r="G174" s="251">
        <f>ROUND(E174*F174,2)</f>
        <v>0</v>
      </c>
      <c r="H174" s="230"/>
      <c r="I174" s="229">
        <f>ROUND(E174*H174,2)</f>
        <v>0</v>
      </c>
      <c r="J174" s="230"/>
      <c r="K174" s="229">
        <f>ROUND(E174*J174,2)</f>
        <v>0</v>
      </c>
      <c r="L174" s="229">
        <v>15</v>
      </c>
      <c r="M174" s="229">
        <f>G174*(1+L174/100)</f>
        <v>0</v>
      </c>
      <c r="N174" s="229">
        <v>0</v>
      </c>
      <c r="O174" s="229">
        <f>ROUND(E174*N174,2)</f>
        <v>0</v>
      </c>
      <c r="P174" s="229">
        <v>0</v>
      </c>
      <c r="Q174" s="229">
        <f>ROUND(E174*P174,2)</f>
        <v>0</v>
      </c>
      <c r="R174" s="229"/>
      <c r="S174" s="229" t="s">
        <v>153</v>
      </c>
      <c r="T174" s="229" t="s">
        <v>154</v>
      </c>
      <c r="U174" s="229">
        <v>0.14130000000000001</v>
      </c>
      <c r="V174" s="229">
        <f>ROUND(E174*U174,2)</f>
        <v>5.65</v>
      </c>
      <c r="W174" s="229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155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46">
        <v>122</v>
      </c>
      <c r="B175" s="247" t="s">
        <v>421</v>
      </c>
      <c r="C175" s="257" t="s">
        <v>422</v>
      </c>
      <c r="D175" s="248" t="s">
        <v>179</v>
      </c>
      <c r="E175" s="249">
        <v>18</v>
      </c>
      <c r="F175" s="250"/>
      <c r="G175" s="251">
        <f>ROUND(E175*F175,2)</f>
        <v>0</v>
      </c>
      <c r="H175" s="230"/>
      <c r="I175" s="229">
        <f>ROUND(E175*H175,2)</f>
        <v>0</v>
      </c>
      <c r="J175" s="230"/>
      <c r="K175" s="229">
        <f>ROUND(E175*J175,2)</f>
        <v>0</v>
      </c>
      <c r="L175" s="229">
        <v>15</v>
      </c>
      <c r="M175" s="229">
        <f>G175*(1+L175/100)</f>
        <v>0</v>
      </c>
      <c r="N175" s="229">
        <v>0</v>
      </c>
      <c r="O175" s="229">
        <f>ROUND(E175*N175,2)</f>
        <v>0</v>
      </c>
      <c r="P175" s="229">
        <v>0</v>
      </c>
      <c r="Q175" s="229">
        <f>ROUND(E175*P175,2)</f>
        <v>0</v>
      </c>
      <c r="R175" s="229"/>
      <c r="S175" s="229" t="s">
        <v>153</v>
      </c>
      <c r="T175" s="229" t="s">
        <v>154</v>
      </c>
      <c r="U175" s="229">
        <v>5.0500000000000003E-2</v>
      </c>
      <c r="V175" s="229">
        <f>ROUND(E175*U175,2)</f>
        <v>0.91</v>
      </c>
      <c r="W175" s="229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155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46">
        <v>123</v>
      </c>
      <c r="B176" s="247" t="s">
        <v>423</v>
      </c>
      <c r="C176" s="257" t="s">
        <v>424</v>
      </c>
      <c r="D176" s="248" t="s">
        <v>179</v>
      </c>
      <c r="E176" s="249">
        <v>3</v>
      </c>
      <c r="F176" s="250"/>
      <c r="G176" s="251">
        <f>ROUND(E176*F176,2)</f>
        <v>0</v>
      </c>
      <c r="H176" s="230"/>
      <c r="I176" s="229">
        <f>ROUND(E176*H176,2)</f>
        <v>0</v>
      </c>
      <c r="J176" s="230"/>
      <c r="K176" s="229">
        <f>ROUND(E176*J176,2)</f>
        <v>0</v>
      </c>
      <c r="L176" s="229">
        <v>15</v>
      </c>
      <c r="M176" s="229">
        <f>G176*(1+L176/100)</f>
        <v>0</v>
      </c>
      <c r="N176" s="229">
        <v>0</v>
      </c>
      <c r="O176" s="229">
        <f>ROUND(E176*N176,2)</f>
        <v>0</v>
      </c>
      <c r="P176" s="229">
        <v>0</v>
      </c>
      <c r="Q176" s="229">
        <f>ROUND(E176*P176,2)</f>
        <v>0</v>
      </c>
      <c r="R176" s="229"/>
      <c r="S176" s="229" t="s">
        <v>153</v>
      </c>
      <c r="T176" s="229" t="s">
        <v>154</v>
      </c>
      <c r="U176" s="229">
        <v>0.05</v>
      </c>
      <c r="V176" s="229">
        <f>ROUND(E176*U176,2)</f>
        <v>0.15</v>
      </c>
      <c r="W176" s="229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155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46">
        <v>124</v>
      </c>
      <c r="B177" s="247" t="s">
        <v>425</v>
      </c>
      <c r="C177" s="257" t="s">
        <v>426</v>
      </c>
      <c r="D177" s="248" t="s">
        <v>179</v>
      </c>
      <c r="E177" s="249">
        <v>2</v>
      </c>
      <c r="F177" s="250"/>
      <c r="G177" s="251">
        <f>ROUND(E177*F177,2)</f>
        <v>0</v>
      </c>
      <c r="H177" s="230"/>
      <c r="I177" s="229">
        <f>ROUND(E177*H177,2)</f>
        <v>0</v>
      </c>
      <c r="J177" s="230"/>
      <c r="K177" s="229">
        <f>ROUND(E177*J177,2)</f>
        <v>0</v>
      </c>
      <c r="L177" s="229">
        <v>15</v>
      </c>
      <c r="M177" s="229">
        <f>G177*(1+L177/100)</f>
        <v>0</v>
      </c>
      <c r="N177" s="229">
        <v>0</v>
      </c>
      <c r="O177" s="229">
        <f>ROUND(E177*N177,2)</f>
        <v>0</v>
      </c>
      <c r="P177" s="229">
        <v>0</v>
      </c>
      <c r="Q177" s="229">
        <f>ROUND(E177*P177,2)</f>
        <v>0</v>
      </c>
      <c r="R177" s="229"/>
      <c r="S177" s="229" t="s">
        <v>153</v>
      </c>
      <c r="T177" s="229" t="s">
        <v>154</v>
      </c>
      <c r="U177" s="229">
        <v>0.32667000000000002</v>
      </c>
      <c r="V177" s="229">
        <f>ROUND(E177*U177,2)</f>
        <v>0.65</v>
      </c>
      <c r="W177" s="229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155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46">
        <v>125</v>
      </c>
      <c r="B178" s="247" t="s">
        <v>427</v>
      </c>
      <c r="C178" s="257" t="s">
        <v>428</v>
      </c>
      <c r="D178" s="248" t="s">
        <v>179</v>
      </c>
      <c r="E178" s="249">
        <v>4</v>
      </c>
      <c r="F178" s="250"/>
      <c r="G178" s="251">
        <f>ROUND(E178*F178,2)</f>
        <v>0</v>
      </c>
      <c r="H178" s="230"/>
      <c r="I178" s="229">
        <f>ROUND(E178*H178,2)</f>
        <v>0</v>
      </c>
      <c r="J178" s="230"/>
      <c r="K178" s="229">
        <f>ROUND(E178*J178,2)</f>
        <v>0</v>
      </c>
      <c r="L178" s="229">
        <v>15</v>
      </c>
      <c r="M178" s="229">
        <f>G178*(1+L178/100)</f>
        <v>0</v>
      </c>
      <c r="N178" s="229">
        <v>0</v>
      </c>
      <c r="O178" s="229">
        <f>ROUND(E178*N178,2)</f>
        <v>0</v>
      </c>
      <c r="P178" s="229">
        <v>0</v>
      </c>
      <c r="Q178" s="229">
        <f>ROUND(E178*P178,2)</f>
        <v>0</v>
      </c>
      <c r="R178" s="229"/>
      <c r="S178" s="229" t="s">
        <v>153</v>
      </c>
      <c r="T178" s="229" t="s">
        <v>154</v>
      </c>
      <c r="U178" s="229">
        <v>0.14750000000000002</v>
      </c>
      <c r="V178" s="229">
        <f>ROUND(E178*U178,2)</f>
        <v>0.59</v>
      </c>
      <c r="W178" s="229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155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46">
        <v>126</v>
      </c>
      <c r="B179" s="247" t="s">
        <v>429</v>
      </c>
      <c r="C179" s="257" t="s">
        <v>430</v>
      </c>
      <c r="D179" s="248" t="s">
        <v>179</v>
      </c>
      <c r="E179" s="249">
        <v>2</v>
      </c>
      <c r="F179" s="250"/>
      <c r="G179" s="251">
        <f>ROUND(E179*F179,2)</f>
        <v>0</v>
      </c>
      <c r="H179" s="230"/>
      <c r="I179" s="229">
        <f>ROUND(E179*H179,2)</f>
        <v>0</v>
      </c>
      <c r="J179" s="230"/>
      <c r="K179" s="229">
        <f>ROUND(E179*J179,2)</f>
        <v>0</v>
      </c>
      <c r="L179" s="229">
        <v>15</v>
      </c>
      <c r="M179" s="229">
        <f>G179*(1+L179/100)</f>
        <v>0</v>
      </c>
      <c r="N179" s="229">
        <v>0</v>
      </c>
      <c r="O179" s="229">
        <f>ROUND(E179*N179,2)</f>
        <v>0</v>
      </c>
      <c r="P179" s="229">
        <v>0</v>
      </c>
      <c r="Q179" s="229">
        <f>ROUND(E179*P179,2)</f>
        <v>0</v>
      </c>
      <c r="R179" s="229"/>
      <c r="S179" s="229" t="s">
        <v>153</v>
      </c>
      <c r="T179" s="229" t="s">
        <v>154</v>
      </c>
      <c r="U179" s="229">
        <v>0.16867000000000001</v>
      </c>
      <c r="V179" s="229">
        <f>ROUND(E179*U179,2)</f>
        <v>0.34</v>
      </c>
      <c r="W179" s="229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155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46">
        <v>127</v>
      </c>
      <c r="B180" s="247" t="s">
        <v>431</v>
      </c>
      <c r="C180" s="257" t="s">
        <v>432</v>
      </c>
      <c r="D180" s="248" t="s">
        <v>179</v>
      </c>
      <c r="E180" s="249">
        <v>21</v>
      </c>
      <c r="F180" s="250"/>
      <c r="G180" s="251">
        <f>ROUND(E180*F180,2)</f>
        <v>0</v>
      </c>
      <c r="H180" s="230"/>
      <c r="I180" s="229">
        <f>ROUND(E180*H180,2)</f>
        <v>0</v>
      </c>
      <c r="J180" s="230"/>
      <c r="K180" s="229">
        <f>ROUND(E180*J180,2)</f>
        <v>0</v>
      </c>
      <c r="L180" s="229">
        <v>15</v>
      </c>
      <c r="M180" s="229">
        <f>G180*(1+L180/100)</f>
        <v>0</v>
      </c>
      <c r="N180" s="229">
        <v>0</v>
      </c>
      <c r="O180" s="229">
        <f>ROUND(E180*N180,2)</f>
        <v>0</v>
      </c>
      <c r="P180" s="229">
        <v>0</v>
      </c>
      <c r="Q180" s="229">
        <f>ROUND(E180*P180,2)</f>
        <v>0</v>
      </c>
      <c r="R180" s="229"/>
      <c r="S180" s="229" t="s">
        <v>153</v>
      </c>
      <c r="T180" s="229" t="s">
        <v>154</v>
      </c>
      <c r="U180" s="229">
        <v>0.32667000000000002</v>
      </c>
      <c r="V180" s="229">
        <f>ROUND(E180*U180,2)</f>
        <v>6.86</v>
      </c>
      <c r="W180" s="229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155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46">
        <v>128</v>
      </c>
      <c r="B181" s="247" t="s">
        <v>433</v>
      </c>
      <c r="C181" s="257" t="s">
        <v>434</v>
      </c>
      <c r="D181" s="248" t="s">
        <v>179</v>
      </c>
      <c r="E181" s="249">
        <v>1</v>
      </c>
      <c r="F181" s="250"/>
      <c r="G181" s="251">
        <f>ROUND(E181*F181,2)</f>
        <v>0</v>
      </c>
      <c r="H181" s="230"/>
      <c r="I181" s="229">
        <f>ROUND(E181*H181,2)</f>
        <v>0</v>
      </c>
      <c r="J181" s="230"/>
      <c r="K181" s="229">
        <f>ROUND(E181*J181,2)</f>
        <v>0</v>
      </c>
      <c r="L181" s="229">
        <v>15</v>
      </c>
      <c r="M181" s="229">
        <f>G181*(1+L181/100)</f>
        <v>0</v>
      </c>
      <c r="N181" s="229">
        <v>0</v>
      </c>
      <c r="O181" s="229">
        <f>ROUND(E181*N181,2)</f>
        <v>0</v>
      </c>
      <c r="P181" s="229">
        <v>0</v>
      </c>
      <c r="Q181" s="229">
        <f>ROUND(E181*P181,2)</f>
        <v>0</v>
      </c>
      <c r="R181" s="229"/>
      <c r="S181" s="229" t="s">
        <v>153</v>
      </c>
      <c r="T181" s="229" t="s">
        <v>154</v>
      </c>
      <c r="U181" s="229">
        <v>1</v>
      </c>
      <c r="V181" s="229">
        <f>ROUND(E181*U181,2)</f>
        <v>1</v>
      </c>
      <c r="W181" s="229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155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46">
        <v>129</v>
      </c>
      <c r="B182" s="247" t="s">
        <v>435</v>
      </c>
      <c r="C182" s="257" t="s">
        <v>436</v>
      </c>
      <c r="D182" s="248" t="s">
        <v>179</v>
      </c>
      <c r="E182" s="249">
        <v>1</v>
      </c>
      <c r="F182" s="250"/>
      <c r="G182" s="251">
        <f>ROUND(E182*F182,2)</f>
        <v>0</v>
      </c>
      <c r="H182" s="230"/>
      <c r="I182" s="229">
        <f>ROUND(E182*H182,2)</f>
        <v>0</v>
      </c>
      <c r="J182" s="230"/>
      <c r="K182" s="229">
        <f>ROUND(E182*J182,2)</f>
        <v>0</v>
      </c>
      <c r="L182" s="229">
        <v>15</v>
      </c>
      <c r="M182" s="229">
        <f>G182*(1+L182/100)</f>
        <v>0</v>
      </c>
      <c r="N182" s="229">
        <v>0</v>
      </c>
      <c r="O182" s="229">
        <f>ROUND(E182*N182,2)</f>
        <v>0</v>
      </c>
      <c r="P182" s="229">
        <v>0</v>
      </c>
      <c r="Q182" s="229">
        <f>ROUND(E182*P182,2)</f>
        <v>0</v>
      </c>
      <c r="R182" s="229"/>
      <c r="S182" s="229" t="s">
        <v>153</v>
      </c>
      <c r="T182" s="229" t="s">
        <v>154</v>
      </c>
      <c r="U182" s="229">
        <v>0.4</v>
      </c>
      <c r="V182" s="229">
        <f>ROUND(E182*U182,2)</f>
        <v>0.4</v>
      </c>
      <c r="W182" s="229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155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46">
        <v>130</v>
      </c>
      <c r="B183" s="247" t="s">
        <v>437</v>
      </c>
      <c r="C183" s="257" t="s">
        <v>438</v>
      </c>
      <c r="D183" s="248" t="s">
        <v>197</v>
      </c>
      <c r="E183" s="249">
        <v>40</v>
      </c>
      <c r="F183" s="250"/>
      <c r="G183" s="251">
        <f>ROUND(E183*F183,2)</f>
        <v>0</v>
      </c>
      <c r="H183" s="230"/>
      <c r="I183" s="229">
        <f>ROUND(E183*H183,2)</f>
        <v>0</v>
      </c>
      <c r="J183" s="230"/>
      <c r="K183" s="229">
        <f>ROUND(E183*J183,2)</f>
        <v>0</v>
      </c>
      <c r="L183" s="229">
        <v>15</v>
      </c>
      <c r="M183" s="229">
        <f>G183*(1+L183/100)</f>
        <v>0</v>
      </c>
      <c r="N183" s="229">
        <v>0</v>
      </c>
      <c r="O183" s="229">
        <f>ROUND(E183*N183,2)</f>
        <v>0</v>
      </c>
      <c r="P183" s="229">
        <v>0</v>
      </c>
      <c r="Q183" s="229">
        <f>ROUND(E183*P183,2)</f>
        <v>0</v>
      </c>
      <c r="R183" s="229"/>
      <c r="S183" s="229" t="s">
        <v>153</v>
      </c>
      <c r="T183" s="229" t="s">
        <v>154</v>
      </c>
      <c r="U183" s="229">
        <v>6.4150000000000013E-2</v>
      </c>
      <c r="V183" s="229">
        <f>ROUND(E183*U183,2)</f>
        <v>2.57</v>
      </c>
      <c r="W183" s="229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155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46">
        <v>131</v>
      </c>
      <c r="B184" s="247" t="s">
        <v>439</v>
      </c>
      <c r="C184" s="257" t="s">
        <v>440</v>
      </c>
      <c r="D184" s="248" t="s">
        <v>197</v>
      </c>
      <c r="E184" s="249">
        <v>80</v>
      </c>
      <c r="F184" s="250"/>
      <c r="G184" s="251">
        <f>ROUND(E184*F184,2)</f>
        <v>0</v>
      </c>
      <c r="H184" s="230"/>
      <c r="I184" s="229">
        <f>ROUND(E184*H184,2)</f>
        <v>0</v>
      </c>
      <c r="J184" s="230"/>
      <c r="K184" s="229">
        <f>ROUND(E184*J184,2)</f>
        <v>0</v>
      </c>
      <c r="L184" s="229">
        <v>15</v>
      </c>
      <c r="M184" s="229">
        <f>G184*(1+L184/100)</f>
        <v>0</v>
      </c>
      <c r="N184" s="229">
        <v>0</v>
      </c>
      <c r="O184" s="229">
        <f>ROUND(E184*N184,2)</f>
        <v>0</v>
      </c>
      <c r="P184" s="229">
        <v>0</v>
      </c>
      <c r="Q184" s="229">
        <f>ROUND(E184*P184,2)</f>
        <v>0</v>
      </c>
      <c r="R184" s="229"/>
      <c r="S184" s="229" t="s">
        <v>153</v>
      </c>
      <c r="T184" s="229" t="s">
        <v>154</v>
      </c>
      <c r="U184" s="229">
        <v>7.0000000000000007E-2</v>
      </c>
      <c r="V184" s="229">
        <f>ROUND(E184*U184,2)</f>
        <v>5.6</v>
      </c>
      <c r="W184" s="229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155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46">
        <v>132</v>
      </c>
      <c r="B185" s="247" t="s">
        <v>441</v>
      </c>
      <c r="C185" s="257" t="s">
        <v>442</v>
      </c>
      <c r="D185" s="248" t="s">
        <v>197</v>
      </c>
      <c r="E185" s="249">
        <v>135</v>
      </c>
      <c r="F185" s="250"/>
      <c r="G185" s="251">
        <f>ROUND(E185*F185,2)</f>
        <v>0</v>
      </c>
      <c r="H185" s="230"/>
      <c r="I185" s="229">
        <f>ROUND(E185*H185,2)</f>
        <v>0</v>
      </c>
      <c r="J185" s="230"/>
      <c r="K185" s="229">
        <f>ROUND(E185*J185,2)</f>
        <v>0</v>
      </c>
      <c r="L185" s="229">
        <v>15</v>
      </c>
      <c r="M185" s="229">
        <f>G185*(1+L185/100)</f>
        <v>0</v>
      </c>
      <c r="N185" s="229">
        <v>0</v>
      </c>
      <c r="O185" s="229">
        <f>ROUND(E185*N185,2)</f>
        <v>0</v>
      </c>
      <c r="P185" s="229">
        <v>0</v>
      </c>
      <c r="Q185" s="229">
        <f>ROUND(E185*P185,2)</f>
        <v>0</v>
      </c>
      <c r="R185" s="229"/>
      <c r="S185" s="229" t="s">
        <v>153</v>
      </c>
      <c r="T185" s="229" t="s">
        <v>154</v>
      </c>
      <c r="U185" s="229">
        <v>7.0000000000000007E-2</v>
      </c>
      <c r="V185" s="229">
        <f>ROUND(E185*U185,2)</f>
        <v>9.4499999999999993</v>
      </c>
      <c r="W185" s="229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155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46">
        <v>133</v>
      </c>
      <c r="B186" s="247" t="s">
        <v>443</v>
      </c>
      <c r="C186" s="257" t="s">
        <v>444</v>
      </c>
      <c r="D186" s="248" t="s">
        <v>179</v>
      </c>
      <c r="E186" s="249">
        <v>15</v>
      </c>
      <c r="F186" s="250"/>
      <c r="G186" s="251">
        <f>ROUND(E186*F186,2)</f>
        <v>0</v>
      </c>
      <c r="H186" s="230"/>
      <c r="I186" s="229">
        <f>ROUND(E186*H186,2)</f>
        <v>0</v>
      </c>
      <c r="J186" s="230"/>
      <c r="K186" s="229">
        <f>ROUND(E186*J186,2)</f>
        <v>0</v>
      </c>
      <c r="L186" s="229">
        <v>15</v>
      </c>
      <c r="M186" s="229">
        <f>G186*(1+L186/100)</f>
        <v>0</v>
      </c>
      <c r="N186" s="229">
        <v>0</v>
      </c>
      <c r="O186" s="229">
        <f>ROUND(E186*N186,2)</f>
        <v>0</v>
      </c>
      <c r="P186" s="229">
        <v>0</v>
      </c>
      <c r="Q186" s="229">
        <f>ROUND(E186*P186,2)</f>
        <v>0</v>
      </c>
      <c r="R186" s="229"/>
      <c r="S186" s="229" t="s">
        <v>153</v>
      </c>
      <c r="T186" s="229" t="s">
        <v>154</v>
      </c>
      <c r="U186" s="229">
        <v>0.13</v>
      </c>
      <c r="V186" s="229">
        <f>ROUND(E186*U186,2)</f>
        <v>1.95</v>
      </c>
      <c r="W186" s="229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155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46">
        <v>134</v>
      </c>
      <c r="B187" s="247" t="s">
        <v>445</v>
      </c>
      <c r="C187" s="257" t="s">
        <v>446</v>
      </c>
      <c r="D187" s="248" t="s">
        <v>179</v>
      </c>
      <c r="E187" s="249">
        <v>15</v>
      </c>
      <c r="F187" s="250"/>
      <c r="G187" s="251">
        <f>ROUND(E187*F187,2)</f>
        <v>0</v>
      </c>
      <c r="H187" s="230"/>
      <c r="I187" s="229">
        <f>ROUND(E187*H187,2)</f>
        <v>0</v>
      </c>
      <c r="J187" s="230"/>
      <c r="K187" s="229">
        <f>ROUND(E187*J187,2)</f>
        <v>0</v>
      </c>
      <c r="L187" s="229">
        <v>15</v>
      </c>
      <c r="M187" s="229">
        <f>G187*(1+L187/100)</f>
        <v>0</v>
      </c>
      <c r="N187" s="229">
        <v>0</v>
      </c>
      <c r="O187" s="229">
        <f>ROUND(E187*N187,2)</f>
        <v>0</v>
      </c>
      <c r="P187" s="229">
        <v>0</v>
      </c>
      <c r="Q187" s="229">
        <f>ROUND(E187*P187,2)</f>
        <v>0</v>
      </c>
      <c r="R187" s="229"/>
      <c r="S187" s="229" t="s">
        <v>153</v>
      </c>
      <c r="T187" s="229" t="s">
        <v>154</v>
      </c>
      <c r="U187" s="229">
        <v>0.15000000000000002</v>
      </c>
      <c r="V187" s="229">
        <f>ROUND(E187*U187,2)</f>
        <v>2.25</v>
      </c>
      <c r="W187" s="229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155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46">
        <v>135</v>
      </c>
      <c r="B188" s="247" t="s">
        <v>447</v>
      </c>
      <c r="C188" s="257" t="s">
        <v>448</v>
      </c>
      <c r="D188" s="248" t="s">
        <v>179</v>
      </c>
      <c r="E188" s="249">
        <v>1</v>
      </c>
      <c r="F188" s="250"/>
      <c r="G188" s="251">
        <f>ROUND(E188*F188,2)</f>
        <v>0</v>
      </c>
      <c r="H188" s="230"/>
      <c r="I188" s="229">
        <f>ROUND(E188*H188,2)</f>
        <v>0</v>
      </c>
      <c r="J188" s="230"/>
      <c r="K188" s="229">
        <f>ROUND(E188*J188,2)</f>
        <v>0</v>
      </c>
      <c r="L188" s="229">
        <v>15</v>
      </c>
      <c r="M188" s="229">
        <f>G188*(1+L188/100)</f>
        <v>0</v>
      </c>
      <c r="N188" s="229">
        <v>0</v>
      </c>
      <c r="O188" s="229">
        <f>ROUND(E188*N188,2)</f>
        <v>0</v>
      </c>
      <c r="P188" s="229">
        <v>0</v>
      </c>
      <c r="Q188" s="229">
        <f>ROUND(E188*P188,2)</f>
        <v>0</v>
      </c>
      <c r="R188" s="229"/>
      <c r="S188" s="229" t="s">
        <v>153</v>
      </c>
      <c r="T188" s="229" t="s">
        <v>154</v>
      </c>
      <c r="U188" s="229">
        <v>0.26117000000000001</v>
      </c>
      <c r="V188" s="229">
        <f>ROUND(E188*U188,2)</f>
        <v>0.26</v>
      </c>
      <c r="W188" s="229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155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46">
        <v>136</v>
      </c>
      <c r="B189" s="247" t="s">
        <v>449</v>
      </c>
      <c r="C189" s="257" t="s">
        <v>450</v>
      </c>
      <c r="D189" s="248" t="s">
        <v>179</v>
      </c>
      <c r="E189" s="249">
        <v>1</v>
      </c>
      <c r="F189" s="250"/>
      <c r="G189" s="251">
        <f>ROUND(E189*F189,2)</f>
        <v>0</v>
      </c>
      <c r="H189" s="230"/>
      <c r="I189" s="229">
        <f>ROUND(E189*H189,2)</f>
        <v>0</v>
      </c>
      <c r="J189" s="230"/>
      <c r="K189" s="229">
        <f>ROUND(E189*J189,2)</f>
        <v>0</v>
      </c>
      <c r="L189" s="229">
        <v>15</v>
      </c>
      <c r="M189" s="229">
        <f>G189*(1+L189/100)</f>
        <v>0</v>
      </c>
      <c r="N189" s="229">
        <v>0</v>
      </c>
      <c r="O189" s="229">
        <f>ROUND(E189*N189,2)</f>
        <v>0</v>
      </c>
      <c r="P189" s="229">
        <v>0</v>
      </c>
      <c r="Q189" s="229">
        <f>ROUND(E189*P189,2)</f>
        <v>0</v>
      </c>
      <c r="R189" s="229"/>
      <c r="S189" s="229" t="s">
        <v>153</v>
      </c>
      <c r="T189" s="229" t="s">
        <v>154</v>
      </c>
      <c r="U189" s="229">
        <v>0</v>
      </c>
      <c r="V189" s="229">
        <f>ROUND(E189*U189,2)</f>
        <v>0</v>
      </c>
      <c r="W189" s="229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155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46">
        <v>137</v>
      </c>
      <c r="B190" s="247" t="s">
        <v>451</v>
      </c>
      <c r="C190" s="257" t="s">
        <v>452</v>
      </c>
      <c r="D190" s="248" t="s">
        <v>179</v>
      </c>
      <c r="E190" s="249">
        <v>6</v>
      </c>
      <c r="F190" s="250"/>
      <c r="G190" s="251">
        <f>ROUND(E190*F190,2)</f>
        <v>0</v>
      </c>
      <c r="H190" s="230"/>
      <c r="I190" s="229">
        <f>ROUND(E190*H190,2)</f>
        <v>0</v>
      </c>
      <c r="J190" s="230"/>
      <c r="K190" s="229">
        <f>ROUND(E190*J190,2)</f>
        <v>0</v>
      </c>
      <c r="L190" s="229">
        <v>15</v>
      </c>
      <c r="M190" s="229">
        <f>G190*(1+L190/100)</f>
        <v>0</v>
      </c>
      <c r="N190" s="229">
        <v>0</v>
      </c>
      <c r="O190" s="229">
        <f>ROUND(E190*N190,2)</f>
        <v>0</v>
      </c>
      <c r="P190" s="229">
        <v>0</v>
      </c>
      <c r="Q190" s="229">
        <f>ROUND(E190*P190,2)</f>
        <v>0</v>
      </c>
      <c r="R190" s="229"/>
      <c r="S190" s="229" t="s">
        <v>153</v>
      </c>
      <c r="T190" s="229" t="s">
        <v>154</v>
      </c>
      <c r="U190" s="229">
        <v>0</v>
      </c>
      <c r="V190" s="229">
        <f>ROUND(E190*U190,2)</f>
        <v>0</v>
      </c>
      <c r="W190" s="229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155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46">
        <v>138</v>
      </c>
      <c r="B191" s="247" t="s">
        <v>453</v>
      </c>
      <c r="C191" s="257" t="s">
        <v>454</v>
      </c>
      <c r="D191" s="248" t="s">
        <v>179</v>
      </c>
      <c r="E191" s="249">
        <v>1</v>
      </c>
      <c r="F191" s="250"/>
      <c r="G191" s="251">
        <f>ROUND(E191*F191,2)</f>
        <v>0</v>
      </c>
      <c r="H191" s="230"/>
      <c r="I191" s="229">
        <f>ROUND(E191*H191,2)</f>
        <v>0</v>
      </c>
      <c r="J191" s="230"/>
      <c r="K191" s="229">
        <f>ROUND(E191*J191,2)</f>
        <v>0</v>
      </c>
      <c r="L191" s="229">
        <v>15</v>
      </c>
      <c r="M191" s="229">
        <f>G191*(1+L191/100)</f>
        <v>0</v>
      </c>
      <c r="N191" s="229">
        <v>0</v>
      </c>
      <c r="O191" s="229">
        <f>ROUND(E191*N191,2)</f>
        <v>0</v>
      </c>
      <c r="P191" s="229">
        <v>0</v>
      </c>
      <c r="Q191" s="229">
        <f>ROUND(E191*P191,2)</f>
        <v>0</v>
      </c>
      <c r="R191" s="229"/>
      <c r="S191" s="229" t="s">
        <v>153</v>
      </c>
      <c r="T191" s="229" t="s">
        <v>154</v>
      </c>
      <c r="U191" s="229">
        <v>0</v>
      </c>
      <c r="V191" s="229">
        <f>ROUND(E191*U191,2)</f>
        <v>0</v>
      </c>
      <c r="W191" s="229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155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46">
        <v>139</v>
      </c>
      <c r="B192" s="247" t="s">
        <v>455</v>
      </c>
      <c r="C192" s="257" t="s">
        <v>456</v>
      </c>
      <c r="D192" s="248" t="s">
        <v>197</v>
      </c>
      <c r="E192" s="249">
        <v>25</v>
      </c>
      <c r="F192" s="250"/>
      <c r="G192" s="251">
        <f>ROUND(E192*F192,2)</f>
        <v>0</v>
      </c>
      <c r="H192" s="230"/>
      <c r="I192" s="229">
        <f>ROUND(E192*H192,2)</f>
        <v>0</v>
      </c>
      <c r="J192" s="230"/>
      <c r="K192" s="229">
        <f>ROUND(E192*J192,2)</f>
        <v>0</v>
      </c>
      <c r="L192" s="229">
        <v>15</v>
      </c>
      <c r="M192" s="229">
        <f>G192*(1+L192/100)</f>
        <v>0</v>
      </c>
      <c r="N192" s="229">
        <v>0</v>
      </c>
      <c r="O192" s="229">
        <f>ROUND(E192*N192,2)</f>
        <v>0</v>
      </c>
      <c r="P192" s="229">
        <v>0</v>
      </c>
      <c r="Q192" s="229">
        <f>ROUND(E192*P192,2)</f>
        <v>0</v>
      </c>
      <c r="R192" s="229"/>
      <c r="S192" s="229" t="s">
        <v>153</v>
      </c>
      <c r="T192" s="229" t="s">
        <v>154</v>
      </c>
      <c r="U192" s="229">
        <v>0</v>
      </c>
      <c r="V192" s="229">
        <f>ROUND(E192*U192,2)</f>
        <v>0</v>
      </c>
      <c r="W192" s="229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182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ht="22.5" outlineLevel="1" x14ac:dyDescent="0.2">
      <c r="A193" s="246">
        <v>140</v>
      </c>
      <c r="B193" s="247" t="s">
        <v>457</v>
      </c>
      <c r="C193" s="257" t="s">
        <v>458</v>
      </c>
      <c r="D193" s="248" t="s">
        <v>459</v>
      </c>
      <c r="E193" s="249">
        <v>4</v>
      </c>
      <c r="F193" s="250"/>
      <c r="G193" s="251">
        <f>ROUND(E193*F193,2)</f>
        <v>0</v>
      </c>
      <c r="H193" s="230"/>
      <c r="I193" s="229">
        <f>ROUND(E193*H193,2)</f>
        <v>0</v>
      </c>
      <c r="J193" s="230"/>
      <c r="K193" s="229">
        <f>ROUND(E193*J193,2)</f>
        <v>0</v>
      </c>
      <c r="L193" s="229">
        <v>15</v>
      </c>
      <c r="M193" s="229">
        <f>G193*(1+L193/100)</f>
        <v>0</v>
      </c>
      <c r="N193" s="229">
        <v>0</v>
      </c>
      <c r="O193" s="229">
        <f>ROUND(E193*N193,2)</f>
        <v>0</v>
      </c>
      <c r="P193" s="229">
        <v>0</v>
      </c>
      <c r="Q193" s="229">
        <f>ROUND(E193*P193,2)</f>
        <v>0</v>
      </c>
      <c r="R193" s="229"/>
      <c r="S193" s="229" t="s">
        <v>153</v>
      </c>
      <c r="T193" s="229" t="s">
        <v>154</v>
      </c>
      <c r="U193" s="229">
        <v>0</v>
      </c>
      <c r="V193" s="229">
        <f>ROUND(E193*U193,2)</f>
        <v>0</v>
      </c>
      <c r="W193" s="229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182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46">
        <v>141</v>
      </c>
      <c r="B194" s="247" t="s">
        <v>460</v>
      </c>
      <c r="C194" s="257" t="s">
        <v>461</v>
      </c>
      <c r="D194" s="248" t="s">
        <v>459</v>
      </c>
      <c r="E194" s="249">
        <v>4</v>
      </c>
      <c r="F194" s="250"/>
      <c r="G194" s="251">
        <f>ROUND(E194*F194,2)</f>
        <v>0</v>
      </c>
      <c r="H194" s="230"/>
      <c r="I194" s="229">
        <f>ROUND(E194*H194,2)</f>
        <v>0</v>
      </c>
      <c r="J194" s="230"/>
      <c r="K194" s="229">
        <f>ROUND(E194*J194,2)</f>
        <v>0</v>
      </c>
      <c r="L194" s="229">
        <v>15</v>
      </c>
      <c r="M194" s="229">
        <f>G194*(1+L194/100)</f>
        <v>0</v>
      </c>
      <c r="N194" s="229">
        <v>0</v>
      </c>
      <c r="O194" s="229">
        <f>ROUND(E194*N194,2)</f>
        <v>0</v>
      </c>
      <c r="P194" s="229">
        <v>0</v>
      </c>
      <c r="Q194" s="229">
        <f>ROUND(E194*P194,2)</f>
        <v>0</v>
      </c>
      <c r="R194" s="229"/>
      <c r="S194" s="229" t="s">
        <v>153</v>
      </c>
      <c r="T194" s="229" t="s">
        <v>154</v>
      </c>
      <c r="U194" s="229">
        <v>0</v>
      </c>
      <c r="V194" s="229">
        <f>ROUND(E194*U194,2)</f>
        <v>0</v>
      </c>
      <c r="W194" s="229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182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46">
        <v>142</v>
      </c>
      <c r="B195" s="247" t="s">
        <v>462</v>
      </c>
      <c r="C195" s="257" t="s">
        <v>463</v>
      </c>
      <c r="D195" s="248" t="s">
        <v>179</v>
      </c>
      <c r="E195" s="249">
        <v>1</v>
      </c>
      <c r="F195" s="250"/>
      <c r="G195" s="251">
        <f>ROUND(E195*F195,2)</f>
        <v>0</v>
      </c>
      <c r="H195" s="230"/>
      <c r="I195" s="229">
        <f>ROUND(E195*H195,2)</f>
        <v>0</v>
      </c>
      <c r="J195" s="230"/>
      <c r="K195" s="229">
        <f>ROUND(E195*J195,2)</f>
        <v>0</v>
      </c>
      <c r="L195" s="229">
        <v>15</v>
      </c>
      <c r="M195" s="229">
        <f>G195*(1+L195/100)</f>
        <v>0</v>
      </c>
      <c r="N195" s="229">
        <v>0</v>
      </c>
      <c r="O195" s="229">
        <f>ROUND(E195*N195,2)</f>
        <v>0</v>
      </c>
      <c r="P195" s="229">
        <v>0</v>
      </c>
      <c r="Q195" s="229">
        <f>ROUND(E195*P195,2)</f>
        <v>0</v>
      </c>
      <c r="R195" s="229"/>
      <c r="S195" s="229" t="s">
        <v>153</v>
      </c>
      <c r="T195" s="229" t="s">
        <v>154</v>
      </c>
      <c r="U195" s="229">
        <v>0</v>
      </c>
      <c r="V195" s="229">
        <f>ROUND(E195*U195,2)</f>
        <v>0</v>
      </c>
      <c r="W195" s="229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182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46">
        <v>143</v>
      </c>
      <c r="B196" s="247" t="s">
        <v>464</v>
      </c>
      <c r="C196" s="257" t="s">
        <v>465</v>
      </c>
      <c r="D196" s="248" t="s">
        <v>179</v>
      </c>
      <c r="E196" s="249">
        <v>2</v>
      </c>
      <c r="F196" s="250"/>
      <c r="G196" s="251">
        <f>ROUND(E196*F196,2)</f>
        <v>0</v>
      </c>
      <c r="H196" s="230"/>
      <c r="I196" s="229">
        <f>ROUND(E196*H196,2)</f>
        <v>0</v>
      </c>
      <c r="J196" s="230"/>
      <c r="K196" s="229">
        <f>ROUND(E196*J196,2)</f>
        <v>0</v>
      </c>
      <c r="L196" s="229">
        <v>15</v>
      </c>
      <c r="M196" s="229">
        <f>G196*(1+L196/100)</f>
        <v>0</v>
      </c>
      <c r="N196" s="229">
        <v>0</v>
      </c>
      <c r="O196" s="229">
        <f>ROUND(E196*N196,2)</f>
        <v>0</v>
      </c>
      <c r="P196" s="229">
        <v>0</v>
      </c>
      <c r="Q196" s="229">
        <f>ROUND(E196*P196,2)</f>
        <v>0</v>
      </c>
      <c r="R196" s="229"/>
      <c r="S196" s="229" t="s">
        <v>153</v>
      </c>
      <c r="T196" s="229" t="s">
        <v>154</v>
      </c>
      <c r="U196" s="229">
        <v>0</v>
      </c>
      <c r="V196" s="229">
        <f>ROUND(E196*U196,2)</f>
        <v>0</v>
      </c>
      <c r="W196" s="229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182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40">
        <v>144</v>
      </c>
      <c r="B197" s="241" t="s">
        <v>466</v>
      </c>
      <c r="C197" s="258" t="s">
        <v>467</v>
      </c>
      <c r="D197" s="242" t="s">
        <v>197</v>
      </c>
      <c r="E197" s="243">
        <v>25</v>
      </c>
      <c r="F197" s="244"/>
      <c r="G197" s="245">
        <f>ROUND(E197*F197,2)</f>
        <v>0</v>
      </c>
      <c r="H197" s="230"/>
      <c r="I197" s="229">
        <f>ROUND(E197*H197,2)</f>
        <v>0</v>
      </c>
      <c r="J197" s="230"/>
      <c r="K197" s="229">
        <f>ROUND(E197*J197,2)</f>
        <v>0</v>
      </c>
      <c r="L197" s="229">
        <v>15</v>
      </c>
      <c r="M197" s="229">
        <f>G197*(1+L197/100)</f>
        <v>0</v>
      </c>
      <c r="N197" s="229">
        <v>0</v>
      </c>
      <c r="O197" s="229">
        <f>ROUND(E197*N197,2)</f>
        <v>0</v>
      </c>
      <c r="P197" s="229">
        <v>0</v>
      </c>
      <c r="Q197" s="229">
        <f>ROUND(E197*P197,2)</f>
        <v>0</v>
      </c>
      <c r="R197" s="229"/>
      <c r="S197" s="229" t="s">
        <v>153</v>
      </c>
      <c r="T197" s="229" t="s">
        <v>154</v>
      </c>
      <c r="U197" s="229">
        <v>0</v>
      </c>
      <c r="V197" s="229">
        <f>ROUND(E197*U197,2)</f>
        <v>0</v>
      </c>
      <c r="W197" s="229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182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33.75" outlineLevel="1" x14ac:dyDescent="0.2">
      <c r="A198" s="227"/>
      <c r="B198" s="228"/>
      <c r="C198" s="259" t="s">
        <v>468</v>
      </c>
      <c r="D198" s="252"/>
      <c r="E198" s="252"/>
      <c r="F198" s="252"/>
      <c r="G198" s="252"/>
      <c r="H198" s="229"/>
      <c r="I198" s="229"/>
      <c r="J198" s="229"/>
      <c r="K198" s="229"/>
      <c r="L198" s="229"/>
      <c r="M198" s="229"/>
      <c r="N198" s="229"/>
      <c r="O198" s="229"/>
      <c r="P198" s="229"/>
      <c r="Q198" s="229"/>
      <c r="R198" s="229"/>
      <c r="S198" s="229"/>
      <c r="T198" s="229"/>
      <c r="U198" s="229"/>
      <c r="V198" s="229"/>
      <c r="W198" s="229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165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54" t="str">
        <f>C198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46">
        <v>145</v>
      </c>
      <c r="B199" s="247" t="s">
        <v>469</v>
      </c>
      <c r="C199" s="257" t="s">
        <v>470</v>
      </c>
      <c r="D199" s="248" t="s">
        <v>459</v>
      </c>
      <c r="E199" s="249">
        <v>4</v>
      </c>
      <c r="F199" s="250"/>
      <c r="G199" s="251">
        <f>ROUND(E199*F199,2)</f>
        <v>0</v>
      </c>
      <c r="H199" s="230"/>
      <c r="I199" s="229">
        <f>ROUND(E199*H199,2)</f>
        <v>0</v>
      </c>
      <c r="J199" s="230"/>
      <c r="K199" s="229">
        <f>ROUND(E199*J199,2)</f>
        <v>0</v>
      </c>
      <c r="L199" s="229">
        <v>15</v>
      </c>
      <c r="M199" s="229">
        <f>G199*(1+L199/100)</f>
        <v>0</v>
      </c>
      <c r="N199" s="229">
        <v>0</v>
      </c>
      <c r="O199" s="229">
        <f>ROUND(E199*N199,2)</f>
        <v>0</v>
      </c>
      <c r="P199" s="229">
        <v>0</v>
      </c>
      <c r="Q199" s="229">
        <f>ROUND(E199*P199,2)</f>
        <v>0</v>
      </c>
      <c r="R199" s="229"/>
      <c r="S199" s="229" t="s">
        <v>153</v>
      </c>
      <c r="T199" s="229" t="s">
        <v>154</v>
      </c>
      <c r="U199" s="229">
        <v>0</v>
      </c>
      <c r="V199" s="229">
        <f>ROUND(E199*U199,2)</f>
        <v>0</v>
      </c>
      <c r="W199" s="229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182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46">
        <v>146</v>
      </c>
      <c r="B200" s="247" t="s">
        <v>471</v>
      </c>
      <c r="C200" s="257" t="s">
        <v>472</v>
      </c>
      <c r="D200" s="248" t="s">
        <v>310</v>
      </c>
      <c r="E200" s="249">
        <v>1</v>
      </c>
      <c r="F200" s="250"/>
      <c r="G200" s="251">
        <f>ROUND(E200*F200,2)</f>
        <v>0</v>
      </c>
      <c r="H200" s="230"/>
      <c r="I200" s="229">
        <f>ROUND(E200*H200,2)</f>
        <v>0</v>
      </c>
      <c r="J200" s="230"/>
      <c r="K200" s="229">
        <f>ROUND(E200*J200,2)</f>
        <v>0</v>
      </c>
      <c r="L200" s="229">
        <v>15</v>
      </c>
      <c r="M200" s="229">
        <f>G200*(1+L200/100)</f>
        <v>0</v>
      </c>
      <c r="N200" s="229">
        <v>0</v>
      </c>
      <c r="O200" s="229">
        <f>ROUND(E200*N200,2)</f>
        <v>0</v>
      </c>
      <c r="P200" s="229">
        <v>0</v>
      </c>
      <c r="Q200" s="229">
        <f>ROUND(E200*P200,2)</f>
        <v>0</v>
      </c>
      <c r="R200" s="229"/>
      <c r="S200" s="229" t="s">
        <v>153</v>
      </c>
      <c r="T200" s="229" t="s">
        <v>154</v>
      </c>
      <c r="U200" s="229">
        <v>0</v>
      </c>
      <c r="V200" s="229">
        <f>ROUND(E200*U200,2)</f>
        <v>0</v>
      </c>
      <c r="W200" s="229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182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46">
        <v>147</v>
      </c>
      <c r="B201" s="247" t="s">
        <v>473</v>
      </c>
      <c r="C201" s="257" t="s">
        <v>474</v>
      </c>
      <c r="D201" s="248" t="s">
        <v>459</v>
      </c>
      <c r="E201" s="249">
        <v>2</v>
      </c>
      <c r="F201" s="250"/>
      <c r="G201" s="251">
        <f>ROUND(E201*F201,2)</f>
        <v>0</v>
      </c>
      <c r="H201" s="230"/>
      <c r="I201" s="229">
        <f>ROUND(E201*H201,2)</f>
        <v>0</v>
      </c>
      <c r="J201" s="230"/>
      <c r="K201" s="229">
        <f>ROUND(E201*J201,2)</f>
        <v>0</v>
      </c>
      <c r="L201" s="229">
        <v>15</v>
      </c>
      <c r="M201" s="229">
        <f>G201*(1+L201/100)</f>
        <v>0</v>
      </c>
      <c r="N201" s="229">
        <v>0</v>
      </c>
      <c r="O201" s="229">
        <f>ROUND(E201*N201,2)</f>
        <v>0</v>
      </c>
      <c r="P201" s="229">
        <v>0</v>
      </c>
      <c r="Q201" s="229">
        <f>ROUND(E201*P201,2)</f>
        <v>0</v>
      </c>
      <c r="R201" s="229"/>
      <c r="S201" s="229" t="s">
        <v>153</v>
      </c>
      <c r="T201" s="229" t="s">
        <v>154</v>
      </c>
      <c r="U201" s="229">
        <v>0</v>
      </c>
      <c r="V201" s="229">
        <f>ROUND(E201*U201,2)</f>
        <v>0</v>
      </c>
      <c r="W201" s="229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182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46">
        <v>148</v>
      </c>
      <c r="B202" s="247" t="s">
        <v>475</v>
      </c>
      <c r="C202" s="257" t="s">
        <v>476</v>
      </c>
      <c r="D202" s="248" t="s">
        <v>179</v>
      </c>
      <c r="E202" s="249">
        <v>1</v>
      </c>
      <c r="F202" s="250"/>
      <c r="G202" s="251">
        <f>ROUND(E202*F202,2)</f>
        <v>0</v>
      </c>
      <c r="H202" s="230"/>
      <c r="I202" s="229">
        <f>ROUND(E202*H202,2)</f>
        <v>0</v>
      </c>
      <c r="J202" s="230"/>
      <c r="K202" s="229">
        <f>ROUND(E202*J202,2)</f>
        <v>0</v>
      </c>
      <c r="L202" s="229">
        <v>15</v>
      </c>
      <c r="M202" s="229">
        <f>G202*(1+L202/100)</f>
        <v>0</v>
      </c>
      <c r="N202" s="229">
        <v>0</v>
      </c>
      <c r="O202" s="229">
        <f>ROUND(E202*N202,2)</f>
        <v>0</v>
      </c>
      <c r="P202" s="229">
        <v>0</v>
      </c>
      <c r="Q202" s="229">
        <f>ROUND(E202*P202,2)</f>
        <v>0</v>
      </c>
      <c r="R202" s="229"/>
      <c r="S202" s="229" t="s">
        <v>153</v>
      </c>
      <c r="T202" s="229" t="s">
        <v>154</v>
      </c>
      <c r="U202" s="229">
        <v>0</v>
      </c>
      <c r="V202" s="229">
        <f>ROUND(E202*U202,2)</f>
        <v>0</v>
      </c>
      <c r="W202" s="229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182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ht="22.5" outlineLevel="1" x14ac:dyDescent="0.2">
      <c r="A203" s="246">
        <v>149</v>
      </c>
      <c r="B203" s="247" t="s">
        <v>477</v>
      </c>
      <c r="C203" s="257" t="s">
        <v>478</v>
      </c>
      <c r="D203" s="248" t="s">
        <v>310</v>
      </c>
      <c r="E203" s="249">
        <v>1</v>
      </c>
      <c r="F203" s="250"/>
      <c r="G203" s="251">
        <f>ROUND(E203*F203,2)</f>
        <v>0</v>
      </c>
      <c r="H203" s="230"/>
      <c r="I203" s="229">
        <f>ROUND(E203*H203,2)</f>
        <v>0</v>
      </c>
      <c r="J203" s="230"/>
      <c r="K203" s="229">
        <f>ROUND(E203*J203,2)</f>
        <v>0</v>
      </c>
      <c r="L203" s="229">
        <v>15</v>
      </c>
      <c r="M203" s="229">
        <f>G203*(1+L203/100)</f>
        <v>0</v>
      </c>
      <c r="N203" s="229">
        <v>0</v>
      </c>
      <c r="O203" s="229">
        <f>ROUND(E203*N203,2)</f>
        <v>0</v>
      </c>
      <c r="P203" s="229">
        <v>0</v>
      </c>
      <c r="Q203" s="229">
        <f>ROUND(E203*P203,2)</f>
        <v>0</v>
      </c>
      <c r="R203" s="229"/>
      <c r="S203" s="229" t="s">
        <v>153</v>
      </c>
      <c r="T203" s="229" t="s">
        <v>154</v>
      </c>
      <c r="U203" s="229">
        <v>0</v>
      </c>
      <c r="V203" s="229">
        <f>ROUND(E203*U203,2)</f>
        <v>0</v>
      </c>
      <c r="W203" s="229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182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46">
        <v>150</v>
      </c>
      <c r="B204" s="247" t="s">
        <v>479</v>
      </c>
      <c r="C204" s="257" t="s">
        <v>480</v>
      </c>
      <c r="D204" s="248" t="s">
        <v>481</v>
      </c>
      <c r="E204" s="249">
        <v>2</v>
      </c>
      <c r="F204" s="250"/>
      <c r="G204" s="251">
        <f>ROUND(E204*F204,2)</f>
        <v>0</v>
      </c>
      <c r="H204" s="230"/>
      <c r="I204" s="229">
        <f>ROUND(E204*H204,2)</f>
        <v>0</v>
      </c>
      <c r="J204" s="230"/>
      <c r="K204" s="229">
        <f>ROUND(E204*J204,2)</f>
        <v>0</v>
      </c>
      <c r="L204" s="229">
        <v>15</v>
      </c>
      <c r="M204" s="229">
        <f>G204*(1+L204/100)</f>
        <v>0</v>
      </c>
      <c r="N204" s="229">
        <v>0</v>
      </c>
      <c r="O204" s="229">
        <f>ROUND(E204*N204,2)</f>
        <v>0</v>
      </c>
      <c r="P204" s="229">
        <v>0</v>
      </c>
      <c r="Q204" s="229">
        <f>ROUND(E204*P204,2)</f>
        <v>0</v>
      </c>
      <c r="R204" s="229"/>
      <c r="S204" s="229" t="s">
        <v>153</v>
      </c>
      <c r="T204" s="229" t="s">
        <v>154</v>
      </c>
      <c r="U204" s="229">
        <v>0</v>
      </c>
      <c r="V204" s="229">
        <f>ROUND(E204*U204,2)</f>
        <v>0</v>
      </c>
      <c r="W204" s="229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182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46">
        <v>151</v>
      </c>
      <c r="B205" s="247" t="s">
        <v>482</v>
      </c>
      <c r="C205" s="257" t="s">
        <v>483</v>
      </c>
      <c r="D205" s="248" t="s">
        <v>197</v>
      </c>
      <c r="E205" s="249">
        <v>135</v>
      </c>
      <c r="F205" s="250"/>
      <c r="G205" s="251">
        <f>ROUND(E205*F205,2)</f>
        <v>0</v>
      </c>
      <c r="H205" s="230"/>
      <c r="I205" s="229">
        <f>ROUND(E205*H205,2)</f>
        <v>0</v>
      </c>
      <c r="J205" s="230"/>
      <c r="K205" s="229">
        <f>ROUND(E205*J205,2)</f>
        <v>0</v>
      </c>
      <c r="L205" s="229">
        <v>15</v>
      </c>
      <c r="M205" s="229">
        <f>G205*(1+L205/100)</f>
        <v>0</v>
      </c>
      <c r="N205" s="229">
        <v>0</v>
      </c>
      <c r="O205" s="229">
        <f>ROUND(E205*N205,2)</f>
        <v>0</v>
      </c>
      <c r="P205" s="229">
        <v>0</v>
      </c>
      <c r="Q205" s="229">
        <f>ROUND(E205*P205,2)</f>
        <v>0</v>
      </c>
      <c r="R205" s="229"/>
      <c r="S205" s="229" t="s">
        <v>153</v>
      </c>
      <c r="T205" s="229" t="s">
        <v>154</v>
      </c>
      <c r="U205" s="229">
        <v>0</v>
      </c>
      <c r="V205" s="229">
        <f>ROUND(E205*U205,2)</f>
        <v>0</v>
      </c>
      <c r="W205" s="229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176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46">
        <v>152</v>
      </c>
      <c r="B206" s="247" t="s">
        <v>484</v>
      </c>
      <c r="C206" s="257" t="s">
        <v>485</v>
      </c>
      <c r="D206" s="248" t="s">
        <v>197</v>
      </c>
      <c r="E206" s="249">
        <v>80</v>
      </c>
      <c r="F206" s="250"/>
      <c r="G206" s="251">
        <f>ROUND(E206*F206,2)</f>
        <v>0</v>
      </c>
      <c r="H206" s="230"/>
      <c r="I206" s="229">
        <f>ROUND(E206*H206,2)</f>
        <v>0</v>
      </c>
      <c r="J206" s="230"/>
      <c r="K206" s="229">
        <f>ROUND(E206*J206,2)</f>
        <v>0</v>
      </c>
      <c r="L206" s="229">
        <v>15</v>
      </c>
      <c r="M206" s="229">
        <f>G206*(1+L206/100)</f>
        <v>0</v>
      </c>
      <c r="N206" s="229">
        <v>0</v>
      </c>
      <c r="O206" s="229">
        <f>ROUND(E206*N206,2)</f>
        <v>0</v>
      </c>
      <c r="P206" s="229">
        <v>0</v>
      </c>
      <c r="Q206" s="229">
        <f>ROUND(E206*P206,2)</f>
        <v>0</v>
      </c>
      <c r="R206" s="229"/>
      <c r="S206" s="229" t="s">
        <v>153</v>
      </c>
      <c r="T206" s="229" t="s">
        <v>154</v>
      </c>
      <c r="U206" s="229">
        <v>0</v>
      </c>
      <c r="V206" s="229">
        <f>ROUND(E206*U206,2)</f>
        <v>0</v>
      </c>
      <c r="W206" s="229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176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46">
        <v>153</v>
      </c>
      <c r="B207" s="247" t="s">
        <v>486</v>
      </c>
      <c r="C207" s="257" t="s">
        <v>487</v>
      </c>
      <c r="D207" s="248" t="s">
        <v>197</v>
      </c>
      <c r="E207" s="249">
        <v>40</v>
      </c>
      <c r="F207" s="250"/>
      <c r="G207" s="251">
        <f>ROUND(E207*F207,2)</f>
        <v>0</v>
      </c>
      <c r="H207" s="230"/>
      <c r="I207" s="229">
        <f>ROUND(E207*H207,2)</f>
        <v>0</v>
      </c>
      <c r="J207" s="230"/>
      <c r="K207" s="229">
        <f>ROUND(E207*J207,2)</f>
        <v>0</v>
      </c>
      <c r="L207" s="229">
        <v>15</v>
      </c>
      <c r="M207" s="229">
        <f>G207*(1+L207/100)</f>
        <v>0</v>
      </c>
      <c r="N207" s="229">
        <v>0</v>
      </c>
      <c r="O207" s="229">
        <f>ROUND(E207*N207,2)</f>
        <v>0</v>
      </c>
      <c r="P207" s="229">
        <v>0</v>
      </c>
      <c r="Q207" s="229">
        <f>ROUND(E207*P207,2)</f>
        <v>0</v>
      </c>
      <c r="R207" s="229"/>
      <c r="S207" s="229" t="s">
        <v>153</v>
      </c>
      <c r="T207" s="229" t="s">
        <v>154</v>
      </c>
      <c r="U207" s="229">
        <v>0</v>
      </c>
      <c r="V207" s="229">
        <f>ROUND(E207*U207,2)</f>
        <v>0</v>
      </c>
      <c r="W207" s="229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176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46">
        <v>154</v>
      </c>
      <c r="B208" s="247" t="s">
        <v>488</v>
      </c>
      <c r="C208" s="257" t="s">
        <v>489</v>
      </c>
      <c r="D208" s="248" t="s">
        <v>179</v>
      </c>
      <c r="E208" s="249">
        <v>16</v>
      </c>
      <c r="F208" s="250"/>
      <c r="G208" s="251">
        <f>ROUND(E208*F208,2)</f>
        <v>0</v>
      </c>
      <c r="H208" s="230"/>
      <c r="I208" s="229">
        <f>ROUND(E208*H208,2)</f>
        <v>0</v>
      </c>
      <c r="J208" s="230"/>
      <c r="K208" s="229">
        <f>ROUND(E208*J208,2)</f>
        <v>0</v>
      </c>
      <c r="L208" s="229">
        <v>15</v>
      </c>
      <c r="M208" s="229">
        <f>G208*(1+L208/100)</f>
        <v>0</v>
      </c>
      <c r="N208" s="229">
        <v>0</v>
      </c>
      <c r="O208" s="229">
        <f>ROUND(E208*N208,2)</f>
        <v>0</v>
      </c>
      <c r="P208" s="229">
        <v>0</v>
      </c>
      <c r="Q208" s="229">
        <f>ROUND(E208*P208,2)</f>
        <v>0</v>
      </c>
      <c r="R208" s="229"/>
      <c r="S208" s="229" t="s">
        <v>153</v>
      </c>
      <c r="T208" s="229" t="s">
        <v>154</v>
      </c>
      <c r="U208" s="229">
        <v>0</v>
      </c>
      <c r="V208" s="229">
        <f>ROUND(E208*U208,2)</f>
        <v>0</v>
      </c>
      <c r="W208" s="229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176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46">
        <v>155</v>
      </c>
      <c r="B209" s="247" t="s">
        <v>490</v>
      </c>
      <c r="C209" s="257" t="s">
        <v>491</v>
      </c>
      <c r="D209" s="248" t="s">
        <v>179</v>
      </c>
      <c r="E209" s="249">
        <v>5</v>
      </c>
      <c r="F209" s="250"/>
      <c r="G209" s="251">
        <f>ROUND(E209*F209,2)</f>
        <v>0</v>
      </c>
      <c r="H209" s="230"/>
      <c r="I209" s="229">
        <f>ROUND(E209*H209,2)</f>
        <v>0</v>
      </c>
      <c r="J209" s="230"/>
      <c r="K209" s="229">
        <f>ROUND(E209*J209,2)</f>
        <v>0</v>
      </c>
      <c r="L209" s="229">
        <v>15</v>
      </c>
      <c r="M209" s="229">
        <f>G209*(1+L209/100)</f>
        <v>0</v>
      </c>
      <c r="N209" s="229">
        <v>0</v>
      </c>
      <c r="O209" s="229">
        <f>ROUND(E209*N209,2)</f>
        <v>0</v>
      </c>
      <c r="P209" s="229">
        <v>0</v>
      </c>
      <c r="Q209" s="229">
        <f>ROUND(E209*P209,2)</f>
        <v>0</v>
      </c>
      <c r="R209" s="229"/>
      <c r="S209" s="229" t="s">
        <v>153</v>
      </c>
      <c r="T209" s="229" t="s">
        <v>154</v>
      </c>
      <c r="U209" s="229">
        <v>0</v>
      </c>
      <c r="V209" s="229">
        <f>ROUND(E209*U209,2)</f>
        <v>0</v>
      </c>
      <c r="W209" s="229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176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46">
        <v>156</v>
      </c>
      <c r="B210" s="247" t="s">
        <v>492</v>
      </c>
      <c r="C210" s="257" t="s">
        <v>493</v>
      </c>
      <c r="D210" s="248" t="s">
        <v>179</v>
      </c>
      <c r="E210" s="249">
        <v>25</v>
      </c>
      <c r="F210" s="250"/>
      <c r="G210" s="251">
        <f>ROUND(E210*F210,2)</f>
        <v>0</v>
      </c>
      <c r="H210" s="230"/>
      <c r="I210" s="229">
        <f>ROUND(E210*H210,2)</f>
        <v>0</v>
      </c>
      <c r="J210" s="230"/>
      <c r="K210" s="229">
        <f>ROUND(E210*J210,2)</f>
        <v>0</v>
      </c>
      <c r="L210" s="229">
        <v>15</v>
      </c>
      <c r="M210" s="229">
        <f>G210*(1+L210/100)</f>
        <v>0</v>
      </c>
      <c r="N210" s="229">
        <v>0</v>
      </c>
      <c r="O210" s="229">
        <f>ROUND(E210*N210,2)</f>
        <v>0</v>
      </c>
      <c r="P210" s="229">
        <v>0</v>
      </c>
      <c r="Q210" s="229">
        <f>ROUND(E210*P210,2)</f>
        <v>0</v>
      </c>
      <c r="R210" s="229"/>
      <c r="S210" s="229" t="s">
        <v>153</v>
      </c>
      <c r="T210" s="229" t="s">
        <v>154</v>
      </c>
      <c r="U210" s="229">
        <v>0</v>
      </c>
      <c r="V210" s="229">
        <f>ROUND(E210*U210,2)</f>
        <v>0</v>
      </c>
      <c r="W210" s="229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176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46">
        <v>157</v>
      </c>
      <c r="B211" s="247" t="s">
        <v>494</v>
      </c>
      <c r="C211" s="257" t="s">
        <v>495</v>
      </c>
      <c r="D211" s="248" t="s">
        <v>179</v>
      </c>
      <c r="E211" s="249">
        <v>25</v>
      </c>
      <c r="F211" s="250"/>
      <c r="G211" s="251">
        <f>ROUND(E211*F211,2)</f>
        <v>0</v>
      </c>
      <c r="H211" s="230"/>
      <c r="I211" s="229">
        <f>ROUND(E211*H211,2)</f>
        <v>0</v>
      </c>
      <c r="J211" s="230"/>
      <c r="K211" s="229">
        <f>ROUND(E211*J211,2)</f>
        <v>0</v>
      </c>
      <c r="L211" s="229">
        <v>15</v>
      </c>
      <c r="M211" s="229">
        <f>G211*(1+L211/100)</f>
        <v>0</v>
      </c>
      <c r="N211" s="229">
        <v>0</v>
      </c>
      <c r="O211" s="229">
        <f>ROUND(E211*N211,2)</f>
        <v>0</v>
      </c>
      <c r="P211" s="229">
        <v>0</v>
      </c>
      <c r="Q211" s="229">
        <f>ROUND(E211*P211,2)</f>
        <v>0</v>
      </c>
      <c r="R211" s="229"/>
      <c r="S211" s="229" t="s">
        <v>153</v>
      </c>
      <c r="T211" s="229" t="s">
        <v>154</v>
      </c>
      <c r="U211" s="229">
        <v>0</v>
      </c>
      <c r="V211" s="229">
        <f>ROUND(E211*U211,2)</f>
        <v>0</v>
      </c>
      <c r="W211" s="229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176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ht="22.5" outlineLevel="1" x14ac:dyDescent="0.2">
      <c r="A212" s="246">
        <v>158</v>
      </c>
      <c r="B212" s="247" t="s">
        <v>496</v>
      </c>
      <c r="C212" s="257" t="s">
        <v>497</v>
      </c>
      <c r="D212" s="248" t="s">
        <v>197</v>
      </c>
      <c r="E212" s="249">
        <v>100</v>
      </c>
      <c r="F212" s="250"/>
      <c r="G212" s="251">
        <f>ROUND(E212*F212,2)</f>
        <v>0</v>
      </c>
      <c r="H212" s="230"/>
      <c r="I212" s="229">
        <f>ROUND(E212*H212,2)</f>
        <v>0</v>
      </c>
      <c r="J212" s="230"/>
      <c r="K212" s="229">
        <f>ROUND(E212*J212,2)</f>
        <v>0</v>
      </c>
      <c r="L212" s="229">
        <v>15</v>
      </c>
      <c r="M212" s="229">
        <f>G212*(1+L212/100)</f>
        <v>0</v>
      </c>
      <c r="N212" s="229">
        <v>0</v>
      </c>
      <c r="O212" s="229">
        <f>ROUND(E212*N212,2)</f>
        <v>0</v>
      </c>
      <c r="P212" s="229">
        <v>0</v>
      </c>
      <c r="Q212" s="229">
        <f>ROUND(E212*P212,2)</f>
        <v>0</v>
      </c>
      <c r="R212" s="229"/>
      <c r="S212" s="229" t="s">
        <v>153</v>
      </c>
      <c r="T212" s="229" t="s">
        <v>154</v>
      </c>
      <c r="U212" s="229">
        <v>0</v>
      </c>
      <c r="V212" s="229">
        <f>ROUND(E212*U212,2)</f>
        <v>0</v>
      </c>
      <c r="W212" s="229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176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46">
        <v>159</v>
      </c>
      <c r="B213" s="247" t="s">
        <v>498</v>
      </c>
      <c r="C213" s="257" t="s">
        <v>499</v>
      </c>
      <c r="D213" s="248" t="s">
        <v>179</v>
      </c>
      <c r="E213" s="249">
        <v>40</v>
      </c>
      <c r="F213" s="250"/>
      <c r="G213" s="251">
        <f>ROUND(E213*F213,2)</f>
        <v>0</v>
      </c>
      <c r="H213" s="230"/>
      <c r="I213" s="229">
        <f>ROUND(E213*H213,2)</f>
        <v>0</v>
      </c>
      <c r="J213" s="230"/>
      <c r="K213" s="229">
        <f>ROUND(E213*J213,2)</f>
        <v>0</v>
      </c>
      <c r="L213" s="229">
        <v>15</v>
      </c>
      <c r="M213" s="229">
        <f>G213*(1+L213/100)</f>
        <v>0</v>
      </c>
      <c r="N213" s="229">
        <v>0</v>
      </c>
      <c r="O213" s="229">
        <f>ROUND(E213*N213,2)</f>
        <v>0</v>
      </c>
      <c r="P213" s="229">
        <v>0</v>
      </c>
      <c r="Q213" s="229">
        <f>ROUND(E213*P213,2)</f>
        <v>0</v>
      </c>
      <c r="R213" s="229"/>
      <c r="S213" s="229" t="s">
        <v>153</v>
      </c>
      <c r="T213" s="229" t="s">
        <v>154</v>
      </c>
      <c r="U213" s="229">
        <v>0</v>
      </c>
      <c r="V213" s="229">
        <f>ROUND(E213*U213,2)</f>
        <v>0</v>
      </c>
      <c r="W213" s="229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176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46">
        <v>160</v>
      </c>
      <c r="B214" s="247" t="s">
        <v>500</v>
      </c>
      <c r="C214" s="257" t="s">
        <v>501</v>
      </c>
      <c r="D214" s="248" t="s">
        <v>179</v>
      </c>
      <c r="E214" s="249">
        <v>1</v>
      </c>
      <c r="F214" s="250"/>
      <c r="G214" s="251">
        <f>ROUND(E214*F214,2)</f>
        <v>0</v>
      </c>
      <c r="H214" s="230"/>
      <c r="I214" s="229">
        <f>ROUND(E214*H214,2)</f>
        <v>0</v>
      </c>
      <c r="J214" s="230"/>
      <c r="K214" s="229">
        <f>ROUND(E214*J214,2)</f>
        <v>0</v>
      </c>
      <c r="L214" s="229">
        <v>15</v>
      </c>
      <c r="M214" s="229">
        <f>G214*(1+L214/100)</f>
        <v>0</v>
      </c>
      <c r="N214" s="229">
        <v>0</v>
      </c>
      <c r="O214" s="229">
        <f>ROUND(E214*N214,2)</f>
        <v>0</v>
      </c>
      <c r="P214" s="229">
        <v>0</v>
      </c>
      <c r="Q214" s="229">
        <f>ROUND(E214*P214,2)</f>
        <v>0</v>
      </c>
      <c r="R214" s="229"/>
      <c r="S214" s="229" t="s">
        <v>153</v>
      </c>
      <c r="T214" s="229" t="s">
        <v>154</v>
      </c>
      <c r="U214" s="229">
        <v>0</v>
      </c>
      <c r="V214" s="229">
        <f>ROUND(E214*U214,2)</f>
        <v>0</v>
      </c>
      <c r="W214" s="229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176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x14ac:dyDescent="0.2">
      <c r="A215" s="234" t="s">
        <v>148</v>
      </c>
      <c r="B215" s="235" t="s">
        <v>119</v>
      </c>
      <c r="C215" s="256" t="s">
        <v>120</v>
      </c>
      <c r="D215" s="236"/>
      <c r="E215" s="237"/>
      <c r="F215" s="238"/>
      <c r="G215" s="239">
        <f>SUMIF(AG216:AG223,"&lt;&gt;NOR",G216:G223)</f>
        <v>0</v>
      </c>
      <c r="H215" s="233"/>
      <c r="I215" s="233">
        <f>SUM(I216:I223)</f>
        <v>0</v>
      </c>
      <c r="J215" s="233"/>
      <c r="K215" s="233">
        <f>SUM(K216:K223)</f>
        <v>0</v>
      </c>
      <c r="L215" s="233"/>
      <c r="M215" s="233">
        <f>SUM(M216:M223)</f>
        <v>0</v>
      </c>
      <c r="N215" s="233"/>
      <c r="O215" s="233">
        <f>SUM(O216:O223)</f>
        <v>0</v>
      </c>
      <c r="P215" s="233"/>
      <c r="Q215" s="233">
        <f>SUM(Q216:Q223)</f>
        <v>0</v>
      </c>
      <c r="R215" s="233"/>
      <c r="S215" s="233"/>
      <c r="T215" s="233"/>
      <c r="U215" s="233"/>
      <c r="V215" s="233">
        <f>SUM(V216:V223)</f>
        <v>14.219999999999999</v>
      </c>
      <c r="W215" s="233"/>
      <c r="AG215" t="s">
        <v>149</v>
      </c>
    </row>
    <row r="216" spans="1:60" outlineLevel="1" x14ac:dyDescent="0.2">
      <c r="A216" s="246">
        <v>161</v>
      </c>
      <c r="B216" s="247" t="s">
        <v>502</v>
      </c>
      <c r="C216" s="257" t="s">
        <v>503</v>
      </c>
      <c r="D216" s="248" t="s">
        <v>172</v>
      </c>
      <c r="E216" s="249">
        <v>6</v>
      </c>
      <c r="F216" s="250"/>
      <c r="G216" s="251">
        <f>ROUND(E216*F216,2)</f>
        <v>0</v>
      </c>
      <c r="H216" s="230"/>
      <c r="I216" s="229">
        <f>ROUND(E216*H216,2)</f>
        <v>0</v>
      </c>
      <c r="J216" s="230"/>
      <c r="K216" s="229">
        <f>ROUND(E216*J216,2)</f>
        <v>0</v>
      </c>
      <c r="L216" s="229">
        <v>15</v>
      </c>
      <c r="M216" s="229">
        <f>G216*(1+L216/100)</f>
        <v>0</v>
      </c>
      <c r="N216" s="229">
        <v>0</v>
      </c>
      <c r="O216" s="229">
        <f>ROUND(E216*N216,2)</f>
        <v>0</v>
      </c>
      <c r="P216" s="229">
        <v>0</v>
      </c>
      <c r="Q216" s="229">
        <f>ROUND(E216*P216,2)</f>
        <v>0</v>
      </c>
      <c r="R216" s="229"/>
      <c r="S216" s="229" t="s">
        <v>153</v>
      </c>
      <c r="T216" s="229" t="s">
        <v>154</v>
      </c>
      <c r="U216" s="229">
        <v>0.16400000000000001</v>
      </c>
      <c r="V216" s="229">
        <f>ROUND(E216*U216,2)</f>
        <v>0.98</v>
      </c>
      <c r="W216" s="229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155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ht="22.5" outlineLevel="1" x14ac:dyDescent="0.2">
      <c r="A217" s="240">
        <v>162</v>
      </c>
      <c r="B217" s="241" t="s">
        <v>504</v>
      </c>
      <c r="C217" s="258" t="s">
        <v>505</v>
      </c>
      <c r="D217" s="242" t="s">
        <v>172</v>
      </c>
      <c r="E217" s="243">
        <v>6</v>
      </c>
      <c r="F217" s="244"/>
      <c r="G217" s="245">
        <f>ROUND(E217*F217,2)</f>
        <v>0</v>
      </c>
      <c r="H217" s="230"/>
      <c r="I217" s="229">
        <f>ROUND(E217*H217,2)</f>
        <v>0</v>
      </c>
      <c r="J217" s="230"/>
      <c r="K217" s="229">
        <f>ROUND(E217*J217,2)</f>
        <v>0</v>
      </c>
      <c r="L217" s="229">
        <v>15</v>
      </c>
      <c r="M217" s="229">
        <f>G217*(1+L217/100)</f>
        <v>0</v>
      </c>
      <c r="N217" s="229">
        <v>0</v>
      </c>
      <c r="O217" s="229">
        <f>ROUND(E217*N217,2)</f>
        <v>0</v>
      </c>
      <c r="P217" s="229">
        <v>0</v>
      </c>
      <c r="Q217" s="229">
        <f>ROUND(E217*P217,2)</f>
        <v>0</v>
      </c>
      <c r="R217" s="229"/>
      <c r="S217" s="229" t="s">
        <v>153</v>
      </c>
      <c r="T217" s="229" t="s">
        <v>154</v>
      </c>
      <c r="U217" s="229">
        <v>0.49000000000000005</v>
      </c>
      <c r="V217" s="229">
        <f>ROUND(E217*U217,2)</f>
        <v>2.94</v>
      </c>
      <c r="W217" s="229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155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27"/>
      <c r="B218" s="228"/>
      <c r="C218" s="259" t="s">
        <v>506</v>
      </c>
      <c r="D218" s="252"/>
      <c r="E218" s="252"/>
      <c r="F218" s="252"/>
      <c r="G218" s="252"/>
      <c r="H218" s="229"/>
      <c r="I218" s="229"/>
      <c r="J218" s="229"/>
      <c r="K218" s="229"/>
      <c r="L218" s="229"/>
      <c r="M218" s="229"/>
      <c r="N218" s="229"/>
      <c r="O218" s="229"/>
      <c r="P218" s="229"/>
      <c r="Q218" s="229"/>
      <c r="R218" s="229"/>
      <c r="S218" s="229"/>
      <c r="T218" s="229"/>
      <c r="U218" s="229"/>
      <c r="V218" s="229"/>
      <c r="W218" s="229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165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ht="22.5" outlineLevel="1" x14ac:dyDescent="0.2">
      <c r="A219" s="246">
        <v>163</v>
      </c>
      <c r="B219" s="247" t="s">
        <v>507</v>
      </c>
      <c r="C219" s="257" t="s">
        <v>508</v>
      </c>
      <c r="D219" s="248" t="s">
        <v>172</v>
      </c>
      <c r="E219" s="249">
        <v>25</v>
      </c>
      <c r="F219" s="250"/>
      <c r="G219" s="251">
        <f>ROUND(E219*F219,2)</f>
        <v>0</v>
      </c>
      <c r="H219" s="230"/>
      <c r="I219" s="229">
        <f>ROUND(E219*H219,2)</f>
        <v>0</v>
      </c>
      <c r="J219" s="230"/>
      <c r="K219" s="229">
        <f>ROUND(E219*J219,2)</f>
        <v>0</v>
      </c>
      <c r="L219" s="229">
        <v>15</v>
      </c>
      <c r="M219" s="229">
        <f>G219*(1+L219/100)</f>
        <v>0</v>
      </c>
      <c r="N219" s="229">
        <v>0</v>
      </c>
      <c r="O219" s="229">
        <f>ROUND(E219*N219,2)</f>
        <v>0</v>
      </c>
      <c r="P219" s="229">
        <v>0</v>
      </c>
      <c r="Q219" s="229">
        <f>ROUND(E219*P219,2)</f>
        <v>0</v>
      </c>
      <c r="R219" s="229"/>
      <c r="S219" s="229" t="s">
        <v>153</v>
      </c>
      <c r="T219" s="229" t="s">
        <v>154</v>
      </c>
      <c r="U219" s="229">
        <v>0</v>
      </c>
      <c r="V219" s="229">
        <f>ROUND(E219*U219,2)</f>
        <v>0</v>
      </c>
      <c r="W219" s="229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155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46">
        <v>164</v>
      </c>
      <c r="B220" s="247" t="s">
        <v>509</v>
      </c>
      <c r="C220" s="257" t="s">
        <v>510</v>
      </c>
      <c r="D220" s="248" t="s">
        <v>172</v>
      </c>
      <c r="E220" s="249">
        <v>10</v>
      </c>
      <c r="F220" s="250"/>
      <c r="G220" s="251">
        <f>ROUND(E220*F220,2)</f>
        <v>0</v>
      </c>
      <c r="H220" s="230"/>
      <c r="I220" s="229">
        <f>ROUND(E220*H220,2)</f>
        <v>0</v>
      </c>
      <c r="J220" s="230"/>
      <c r="K220" s="229">
        <f>ROUND(E220*J220,2)</f>
        <v>0</v>
      </c>
      <c r="L220" s="229">
        <v>15</v>
      </c>
      <c r="M220" s="229">
        <f>G220*(1+L220/100)</f>
        <v>0</v>
      </c>
      <c r="N220" s="229">
        <v>0</v>
      </c>
      <c r="O220" s="229">
        <f>ROUND(E220*N220,2)</f>
        <v>0</v>
      </c>
      <c r="P220" s="229">
        <v>0</v>
      </c>
      <c r="Q220" s="229">
        <f>ROUND(E220*P220,2)</f>
        <v>0</v>
      </c>
      <c r="R220" s="229"/>
      <c r="S220" s="229" t="s">
        <v>153</v>
      </c>
      <c r="T220" s="229" t="s">
        <v>154</v>
      </c>
      <c r="U220" s="229">
        <v>0.94200000000000006</v>
      </c>
      <c r="V220" s="229">
        <f>ROUND(E220*U220,2)</f>
        <v>9.42</v>
      </c>
      <c r="W220" s="229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155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46">
        <v>165</v>
      </c>
      <c r="B221" s="247" t="s">
        <v>511</v>
      </c>
      <c r="C221" s="257" t="s">
        <v>512</v>
      </c>
      <c r="D221" s="248" t="s">
        <v>172</v>
      </c>
      <c r="E221" s="249">
        <v>20</v>
      </c>
      <c r="F221" s="250"/>
      <c r="G221" s="251">
        <f>ROUND(E221*F221,2)</f>
        <v>0</v>
      </c>
      <c r="H221" s="230"/>
      <c r="I221" s="229">
        <f>ROUND(E221*H221,2)</f>
        <v>0</v>
      </c>
      <c r="J221" s="230"/>
      <c r="K221" s="229">
        <f>ROUND(E221*J221,2)</f>
        <v>0</v>
      </c>
      <c r="L221" s="229">
        <v>15</v>
      </c>
      <c r="M221" s="229">
        <f>G221*(1+L221/100)</f>
        <v>0</v>
      </c>
      <c r="N221" s="229">
        <v>0</v>
      </c>
      <c r="O221" s="229">
        <f>ROUND(E221*N221,2)</f>
        <v>0</v>
      </c>
      <c r="P221" s="229">
        <v>0</v>
      </c>
      <c r="Q221" s="229">
        <f>ROUND(E221*P221,2)</f>
        <v>0</v>
      </c>
      <c r="R221" s="229"/>
      <c r="S221" s="229" t="s">
        <v>153</v>
      </c>
      <c r="T221" s="229" t="s">
        <v>154</v>
      </c>
      <c r="U221" s="229">
        <v>0</v>
      </c>
      <c r="V221" s="229">
        <f>ROUND(E221*U221,2)</f>
        <v>0</v>
      </c>
      <c r="W221" s="229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155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46">
        <v>166</v>
      </c>
      <c r="B222" s="247" t="s">
        <v>513</v>
      </c>
      <c r="C222" s="257" t="s">
        <v>514</v>
      </c>
      <c r="D222" s="248" t="s">
        <v>172</v>
      </c>
      <c r="E222" s="249">
        <v>10</v>
      </c>
      <c r="F222" s="250"/>
      <c r="G222" s="251">
        <f>ROUND(E222*F222,2)</f>
        <v>0</v>
      </c>
      <c r="H222" s="230"/>
      <c r="I222" s="229">
        <f>ROUND(E222*H222,2)</f>
        <v>0</v>
      </c>
      <c r="J222" s="230"/>
      <c r="K222" s="229">
        <f>ROUND(E222*J222,2)</f>
        <v>0</v>
      </c>
      <c r="L222" s="229">
        <v>15</v>
      </c>
      <c r="M222" s="229">
        <f>G222*(1+L222/100)</f>
        <v>0</v>
      </c>
      <c r="N222" s="229">
        <v>0</v>
      </c>
      <c r="O222" s="229">
        <f>ROUND(E222*N222,2)</f>
        <v>0</v>
      </c>
      <c r="P222" s="229">
        <v>0</v>
      </c>
      <c r="Q222" s="229">
        <f>ROUND(E222*P222,2)</f>
        <v>0</v>
      </c>
      <c r="R222" s="229"/>
      <c r="S222" s="229" t="s">
        <v>153</v>
      </c>
      <c r="T222" s="229" t="s">
        <v>154</v>
      </c>
      <c r="U222" s="229">
        <v>8.4000000000000005E-2</v>
      </c>
      <c r="V222" s="229">
        <f>ROUND(E222*U222,2)</f>
        <v>0.84</v>
      </c>
      <c r="W222" s="229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155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46">
        <v>167</v>
      </c>
      <c r="B223" s="247" t="s">
        <v>515</v>
      </c>
      <c r="C223" s="257" t="s">
        <v>516</v>
      </c>
      <c r="D223" s="248" t="s">
        <v>172</v>
      </c>
      <c r="E223" s="249">
        <v>6</v>
      </c>
      <c r="F223" s="250"/>
      <c r="G223" s="251">
        <f>ROUND(E223*F223,2)</f>
        <v>0</v>
      </c>
      <c r="H223" s="230"/>
      <c r="I223" s="229">
        <f>ROUND(E223*H223,2)</f>
        <v>0</v>
      </c>
      <c r="J223" s="230"/>
      <c r="K223" s="229">
        <f>ROUND(E223*J223,2)</f>
        <v>0</v>
      </c>
      <c r="L223" s="229">
        <v>15</v>
      </c>
      <c r="M223" s="229">
        <f>G223*(1+L223/100)</f>
        <v>0</v>
      </c>
      <c r="N223" s="229">
        <v>0</v>
      </c>
      <c r="O223" s="229">
        <f>ROUND(E223*N223,2)</f>
        <v>0</v>
      </c>
      <c r="P223" s="229">
        <v>0</v>
      </c>
      <c r="Q223" s="229">
        <f>ROUND(E223*P223,2)</f>
        <v>0</v>
      </c>
      <c r="R223" s="229"/>
      <c r="S223" s="229" t="s">
        <v>153</v>
      </c>
      <c r="T223" s="229" t="s">
        <v>154</v>
      </c>
      <c r="U223" s="229">
        <v>6.0000000000000001E-3</v>
      </c>
      <c r="V223" s="229">
        <f>ROUND(E223*U223,2)</f>
        <v>0.04</v>
      </c>
      <c r="W223" s="229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155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x14ac:dyDescent="0.2">
      <c r="A224" s="234" t="s">
        <v>148</v>
      </c>
      <c r="B224" s="235" t="s">
        <v>99</v>
      </c>
      <c r="C224" s="256" t="s">
        <v>100</v>
      </c>
      <c r="D224" s="236"/>
      <c r="E224" s="237"/>
      <c r="F224" s="238"/>
      <c r="G224" s="239">
        <f>SUMIF(AG225:AG226,"&lt;&gt;NOR",G225:G226)</f>
        <v>0</v>
      </c>
      <c r="H224" s="233"/>
      <c r="I224" s="233">
        <f>SUM(I225:I226)</f>
        <v>0</v>
      </c>
      <c r="J224" s="233"/>
      <c r="K224" s="233">
        <f>SUM(K225:K226)</f>
        <v>0</v>
      </c>
      <c r="L224" s="233"/>
      <c r="M224" s="233">
        <f>SUM(M225:M226)</f>
        <v>0</v>
      </c>
      <c r="N224" s="233"/>
      <c r="O224" s="233">
        <f>SUM(O225:O226)</f>
        <v>0</v>
      </c>
      <c r="P224" s="233"/>
      <c r="Q224" s="233">
        <f>SUM(Q225:Q226)</f>
        <v>0</v>
      </c>
      <c r="R224" s="233"/>
      <c r="S224" s="233"/>
      <c r="T224" s="233"/>
      <c r="U224" s="233"/>
      <c r="V224" s="233">
        <f>SUM(V225:V226)</f>
        <v>0</v>
      </c>
      <c r="W224" s="233"/>
      <c r="AG224" t="s">
        <v>149</v>
      </c>
    </row>
    <row r="225" spans="1:60" outlineLevel="1" x14ac:dyDescent="0.2">
      <c r="A225" s="240">
        <v>168</v>
      </c>
      <c r="B225" s="241" t="s">
        <v>517</v>
      </c>
      <c r="C225" s="258" t="s">
        <v>518</v>
      </c>
      <c r="D225" s="242" t="s">
        <v>519</v>
      </c>
      <c r="E225" s="243">
        <v>1</v>
      </c>
      <c r="F225" s="244"/>
      <c r="G225" s="245">
        <f>ROUND(E225*F225,2)</f>
        <v>0</v>
      </c>
      <c r="H225" s="230"/>
      <c r="I225" s="229">
        <f>ROUND(E225*H225,2)</f>
        <v>0</v>
      </c>
      <c r="J225" s="230"/>
      <c r="K225" s="229">
        <f>ROUND(E225*J225,2)</f>
        <v>0</v>
      </c>
      <c r="L225" s="229">
        <v>15</v>
      </c>
      <c r="M225" s="229">
        <f>G225*(1+L225/100)</f>
        <v>0</v>
      </c>
      <c r="N225" s="229">
        <v>0</v>
      </c>
      <c r="O225" s="229">
        <f>ROUND(E225*N225,2)</f>
        <v>0</v>
      </c>
      <c r="P225" s="229">
        <v>0</v>
      </c>
      <c r="Q225" s="229">
        <f>ROUND(E225*P225,2)</f>
        <v>0</v>
      </c>
      <c r="R225" s="229"/>
      <c r="S225" s="229" t="s">
        <v>153</v>
      </c>
      <c r="T225" s="229" t="s">
        <v>154</v>
      </c>
      <c r="U225" s="229">
        <v>0</v>
      </c>
      <c r="V225" s="229">
        <f>ROUND(E225*U225,2)</f>
        <v>0</v>
      </c>
      <c r="W225" s="229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520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27"/>
      <c r="B226" s="228"/>
      <c r="C226" s="259" t="s">
        <v>521</v>
      </c>
      <c r="D226" s="252"/>
      <c r="E226" s="252"/>
      <c r="F226" s="252"/>
      <c r="G226" s="252"/>
      <c r="H226" s="229"/>
      <c r="I226" s="229"/>
      <c r="J226" s="229"/>
      <c r="K226" s="229"/>
      <c r="L226" s="229"/>
      <c r="M226" s="229"/>
      <c r="N226" s="229"/>
      <c r="O226" s="229"/>
      <c r="P226" s="229"/>
      <c r="Q226" s="229"/>
      <c r="R226" s="229"/>
      <c r="S226" s="229"/>
      <c r="T226" s="229"/>
      <c r="U226" s="229"/>
      <c r="V226" s="229"/>
      <c r="W226" s="229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165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x14ac:dyDescent="0.2">
      <c r="A227" s="234" t="s">
        <v>148</v>
      </c>
      <c r="B227" s="235" t="s">
        <v>122</v>
      </c>
      <c r="C227" s="256" t="s">
        <v>30</v>
      </c>
      <c r="D227" s="236"/>
      <c r="E227" s="237"/>
      <c r="F227" s="238"/>
      <c r="G227" s="239">
        <f>SUMIF(AG228:AG229,"&lt;&gt;NOR",G228:G229)</f>
        <v>0</v>
      </c>
      <c r="H227" s="233"/>
      <c r="I227" s="233">
        <f>SUM(I228:I229)</f>
        <v>0</v>
      </c>
      <c r="J227" s="233"/>
      <c r="K227" s="233">
        <f>SUM(K228:K229)</f>
        <v>0</v>
      </c>
      <c r="L227" s="233"/>
      <c r="M227" s="233">
        <f>SUM(M228:M229)</f>
        <v>0</v>
      </c>
      <c r="N227" s="233"/>
      <c r="O227" s="233">
        <f>SUM(O228:O229)</f>
        <v>0</v>
      </c>
      <c r="P227" s="233"/>
      <c r="Q227" s="233">
        <f>SUM(Q228:Q229)</f>
        <v>0</v>
      </c>
      <c r="R227" s="233"/>
      <c r="S227" s="233"/>
      <c r="T227" s="233"/>
      <c r="U227" s="233"/>
      <c r="V227" s="233">
        <f>SUM(V228:V229)</f>
        <v>0</v>
      </c>
      <c r="W227" s="233"/>
      <c r="AG227" t="s">
        <v>149</v>
      </c>
    </row>
    <row r="228" spans="1:60" outlineLevel="1" x14ac:dyDescent="0.2">
      <c r="A228" s="240">
        <v>169</v>
      </c>
      <c r="B228" s="241" t="s">
        <v>522</v>
      </c>
      <c r="C228" s="258" t="s">
        <v>523</v>
      </c>
      <c r="D228" s="242" t="s">
        <v>519</v>
      </c>
      <c r="E228" s="243">
        <v>1</v>
      </c>
      <c r="F228" s="244"/>
      <c r="G228" s="245">
        <f>ROUND(E228*F228,2)</f>
        <v>0</v>
      </c>
      <c r="H228" s="230"/>
      <c r="I228" s="229">
        <f>ROUND(E228*H228,2)</f>
        <v>0</v>
      </c>
      <c r="J228" s="230"/>
      <c r="K228" s="229">
        <f>ROUND(E228*J228,2)</f>
        <v>0</v>
      </c>
      <c r="L228" s="229">
        <v>15</v>
      </c>
      <c r="M228" s="229">
        <f>G228*(1+L228/100)</f>
        <v>0</v>
      </c>
      <c r="N228" s="229">
        <v>0</v>
      </c>
      <c r="O228" s="229">
        <f>ROUND(E228*N228,2)</f>
        <v>0</v>
      </c>
      <c r="P228" s="229">
        <v>0</v>
      </c>
      <c r="Q228" s="229">
        <f>ROUND(E228*P228,2)</f>
        <v>0</v>
      </c>
      <c r="R228" s="229"/>
      <c r="S228" s="229" t="s">
        <v>153</v>
      </c>
      <c r="T228" s="229" t="s">
        <v>154</v>
      </c>
      <c r="U228" s="229">
        <v>0</v>
      </c>
      <c r="V228" s="229">
        <f>ROUND(E228*U228,2)</f>
        <v>0</v>
      </c>
      <c r="W228" s="229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520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ht="33.75" outlineLevel="1" x14ac:dyDescent="0.2">
      <c r="A229" s="227"/>
      <c r="B229" s="228"/>
      <c r="C229" s="259" t="s">
        <v>468</v>
      </c>
      <c r="D229" s="252"/>
      <c r="E229" s="252"/>
      <c r="F229" s="252"/>
      <c r="G229" s="252"/>
      <c r="H229" s="229"/>
      <c r="I229" s="229"/>
      <c r="J229" s="229"/>
      <c r="K229" s="229"/>
      <c r="L229" s="229"/>
      <c r="M229" s="229"/>
      <c r="N229" s="229"/>
      <c r="O229" s="229"/>
      <c r="P229" s="229"/>
      <c r="Q229" s="229"/>
      <c r="R229" s="229"/>
      <c r="S229" s="229"/>
      <c r="T229" s="229"/>
      <c r="U229" s="229"/>
      <c r="V229" s="229"/>
      <c r="W229" s="229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165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54" t="str">
        <f>C229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29" s="210"/>
      <c r="BC229" s="210"/>
      <c r="BD229" s="210"/>
      <c r="BE229" s="210"/>
      <c r="BF229" s="210"/>
      <c r="BG229" s="210"/>
      <c r="BH229" s="210"/>
    </row>
    <row r="230" spans="1:60" x14ac:dyDescent="0.2">
      <c r="A230" s="5"/>
      <c r="B230" s="6"/>
      <c r="C230" s="262"/>
      <c r="D230" s="8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AE230">
        <v>15</v>
      </c>
      <c r="AF230">
        <v>21</v>
      </c>
    </row>
    <row r="231" spans="1:60" x14ac:dyDescent="0.2">
      <c r="A231" s="213"/>
      <c r="B231" s="214" t="s">
        <v>31</v>
      </c>
      <c r="C231" s="263"/>
      <c r="D231" s="215"/>
      <c r="E231" s="216"/>
      <c r="F231" s="216"/>
      <c r="G231" s="255">
        <f>G8+G12+G14+G18+G22+G26+G36+G40+G44+G47+G56+G72+G79+G97+G107+G128+G130+G138+G140+G144+G146+G154+G157+G162+G167+G169+G215+G224+G227</f>
        <v>0</v>
      </c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AE231">
        <f>SUMIF(L7:L229,AE230,G7:G229)</f>
        <v>0</v>
      </c>
      <c r="AF231">
        <f>SUMIF(L7:L229,AF230,G7:G229)</f>
        <v>0</v>
      </c>
      <c r="AG231" t="s">
        <v>524</v>
      </c>
    </row>
    <row r="232" spans="1:60" x14ac:dyDescent="0.2">
      <c r="A232" s="5"/>
      <c r="B232" s="6"/>
      <c r="C232" s="262"/>
      <c r="D232" s="8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60" x14ac:dyDescent="0.2">
      <c r="A233" s="5"/>
      <c r="B233" s="6"/>
      <c r="C233" s="262"/>
      <c r="D233" s="8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60" x14ac:dyDescent="0.2">
      <c r="A234" s="217" t="s">
        <v>525</v>
      </c>
      <c r="B234" s="217"/>
      <c r="C234" s="264"/>
      <c r="D234" s="8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60" x14ac:dyDescent="0.2">
      <c r="A235" s="218"/>
      <c r="B235" s="219"/>
      <c r="C235" s="265"/>
      <c r="D235" s="219"/>
      <c r="E235" s="219"/>
      <c r="F235" s="219"/>
      <c r="G235" s="220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AG235" t="s">
        <v>526</v>
      </c>
    </row>
    <row r="236" spans="1:60" x14ac:dyDescent="0.2">
      <c r="A236" s="221"/>
      <c r="B236" s="222"/>
      <c r="C236" s="266"/>
      <c r="D236" s="222"/>
      <c r="E236" s="222"/>
      <c r="F236" s="222"/>
      <c r="G236" s="223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60" x14ac:dyDescent="0.2">
      <c r="A237" s="221"/>
      <c r="B237" s="222"/>
      <c r="C237" s="266"/>
      <c r="D237" s="222"/>
      <c r="E237" s="222"/>
      <c r="F237" s="222"/>
      <c r="G237" s="223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60" x14ac:dyDescent="0.2">
      <c r="A238" s="221"/>
      <c r="B238" s="222"/>
      <c r="C238" s="266"/>
      <c r="D238" s="222"/>
      <c r="E238" s="222"/>
      <c r="F238" s="222"/>
      <c r="G238" s="223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60" x14ac:dyDescent="0.2">
      <c r="A239" s="224"/>
      <c r="B239" s="225"/>
      <c r="C239" s="267"/>
      <c r="D239" s="225"/>
      <c r="E239" s="225"/>
      <c r="F239" s="225"/>
      <c r="G239" s="226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60" x14ac:dyDescent="0.2">
      <c r="A240" s="5"/>
      <c r="B240" s="6"/>
      <c r="C240" s="262"/>
      <c r="D240" s="8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3:33" x14ac:dyDescent="0.2">
      <c r="C241" s="268"/>
      <c r="D241" s="194"/>
      <c r="AG241" t="s">
        <v>527</v>
      </c>
    </row>
    <row r="242" spans="3:33" x14ac:dyDescent="0.2">
      <c r="D242" s="194"/>
    </row>
    <row r="243" spans="3:33" x14ac:dyDescent="0.2">
      <c r="D243" s="194"/>
    </row>
    <row r="244" spans="3:33" x14ac:dyDescent="0.2">
      <c r="D244" s="194"/>
    </row>
    <row r="245" spans="3:33" x14ac:dyDescent="0.2">
      <c r="D245" s="194"/>
    </row>
    <row r="246" spans="3:33" x14ac:dyDescent="0.2">
      <c r="D246" s="194"/>
    </row>
    <row r="247" spans="3:33" x14ac:dyDescent="0.2">
      <c r="D247" s="194"/>
    </row>
    <row r="248" spans="3:33" x14ac:dyDescent="0.2">
      <c r="D248" s="194"/>
    </row>
    <row r="249" spans="3:33" x14ac:dyDescent="0.2">
      <c r="D249" s="194"/>
    </row>
    <row r="250" spans="3:33" x14ac:dyDescent="0.2">
      <c r="D250" s="194"/>
    </row>
    <row r="251" spans="3:33" x14ac:dyDescent="0.2">
      <c r="D251" s="194"/>
    </row>
    <row r="252" spans="3:33" x14ac:dyDescent="0.2">
      <c r="D252" s="194"/>
    </row>
    <row r="253" spans="3:33" x14ac:dyDescent="0.2">
      <c r="D253" s="194"/>
    </row>
    <row r="254" spans="3:33" x14ac:dyDescent="0.2">
      <c r="D254" s="194"/>
    </row>
    <row r="255" spans="3:33" x14ac:dyDescent="0.2">
      <c r="D255" s="194"/>
    </row>
    <row r="256" spans="3:33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password="8879" sheet="1"/>
  <mergeCells count="29">
    <mergeCell ref="C229:G229"/>
    <mergeCell ref="C109:G109"/>
    <mergeCell ref="C127:G127"/>
    <mergeCell ref="C172:G172"/>
    <mergeCell ref="C198:G198"/>
    <mergeCell ref="C218:G218"/>
    <mergeCell ref="C226:G226"/>
    <mergeCell ref="C62:G62"/>
    <mergeCell ref="C63:G63"/>
    <mergeCell ref="C65:G65"/>
    <mergeCell ref="C67:G67"/>
    <mergeCell ref="C74:G74"/>
    <mergeCell ref="C94:G94"/>
    <mergeCell ref="C42:G42"/>
    <mergeCell ref="C49:G49"/>
    <mergeCell ref="C51:G51"/>
    <mergeCell ref="C53:G53"/>
    <mergeCell ref="C59:G59"/>
    <mergeCell ref="C60:G60"/>
    <mergeCell ref="A1:G1"/>
    <mergeCell ref="C2:G2"/>
    <mergeCell ref="C3:G3"/>
    <mergeCell ref="C4:G4"/>
    <mergeCell ref="A234:C234"/>
    <mergeCell ref="A235:G239"/>
    <mergeCell ref="C16:G16"/>
    <mergeCell ref="C25:G25"/>
    <mergeCell ref="C28:G28"/>
    <mergeCell ref="C38:G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14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'14 03 Pol'!Názvy_tisku</vt:lpstr>
      <vt:lpstr>oadresa</vt:lpstr>
      <vt:lpstr>Stavba!Objednatel</vt:lpstr>
      <vt:lpstr>Stavba!Objekt</vt:lpstr>
      <vt:lpstr>'14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2020-02-11T07:25:21Z</dcterms:modified>
</cp:coreProperties>
</file>